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0.17.41.28\share\03 財政班\★財政状況資料集\R04決算（R06作業）\02 ３月公表\09決裁（回覧で実施）\02（案の１）【財政状況資料集】\"/>
    </mc:Choice>
  </mc:AlternateContent>
  <xr:revisionPtr revIDLastSave="0" documentId="13_ncr:1_{8FEC3D55-B698-488F-A364-C68DA08B0001}"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BE35" i="10"/>
  <c r="C35" i="10"/>
  <c r="BE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<sst xmlns="http://schemas.openxmlformats.org/spreadsheetml/2006/main" count="1072" uniqueCount="604">
  <si>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</si>
  <si>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</si>
  <si>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</si>
  <si>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</si>
  <si>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</si>
  <si>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</si>
  <si>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</si>
  <si>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</si>
  <si>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</si>
  <si>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</si>
  <si>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</si>
  <si>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</si>
  <si>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</si>
  <si>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</si>
  <si>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</si>
  <si>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</si>
  <si>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</si>
  <si>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</si>
  <si>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</si>
  <si>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</si>
  <si>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</si>
  <si>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</si>
  <si>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</si>
  <si>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</si>
  <si>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</si>
  <si>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</si>
  <si>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</si>
  <si>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</si>
  <si>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</si>
  <si>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</si>
  <si>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</si>
  <si>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</si>
  <si>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</si>
  <si>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</si>
  <si>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</si>
  <si>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</si>
  <si>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</si>
  <si>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</si>
  <si>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</si>
  <si>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</si>
  <si>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</si>
  <si>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</si>
  <si>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</si>
  <si>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</si>
  <si>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</si>
  <si>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</si>
  <si>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</si>
  <si>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</si>
  <si>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</si>
  <si>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</si>
  <si>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</si>
  <si>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</si>
  <si>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</si>
  <si>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</si>
  <si>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</si>
  <si>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</si>
  <si>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</si>
  <si>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</si>
  <si>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</si>
  <si>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</si>
  <si>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</si>
  <si>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</si>
  <si>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</si>
  <si>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</si>
  <si>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</si>
  <si>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</si>
  <si>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</si>
  <si>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</si>
  <si>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</si>
  <si>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</si>
  <si>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</si>
  <si>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</si>
  <si>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</si>
  <si>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</si>
  <si>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</si>
  <si>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</si>
  <si>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</si>
  <si>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</si>
  <si>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</si>
  <si>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</si>
  <si>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</si>
  <si>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</si>
  <si>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</si>
  <si>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</si>
  <si>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</si>
  <si>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</si>
  <si>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</si>
  <si>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</si>
  <si>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</si>
  <si>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</si>
  <si>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</si>
  <si>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</si>
  <si>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</si>
  <si>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</si>
  <si>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</si>
  <si>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</si>
  <si>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</si>
  <si>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</si>
  <si>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</si>
  <si>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</si>
  <si>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</si>
  <si>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</si>
  <si>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</si>
  <si>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</si>
  <si>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</si>
  <si>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</si>
  <si>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</si>
  <si>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</si>
  <si>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</si>
  <si>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</si>
  <si>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</si>
  <si>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</si>
  <si>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</si>
  <si>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</si>
  <si>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</si>
  <si>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</si>
  <si>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</si>
  <si>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</si>
  <si>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</si>
  <si>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</si>
  <si>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</si>
  <si>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</si>
  <si>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</si>
  <si>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</si>
  <si>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</si>
  <si>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</si>
  <si>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</si>
  <si>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</si>
  <si>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</si>
  <si>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</si>
  <si>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</si>
  <si>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</si>
  <si>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</si>
  <si>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</si>
  <si>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</si>
  <si>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</si>
  <si>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</si>
  <si>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</si>
  <si>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</si>
  <si>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</si>
  <si>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</si>
  <si>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</si>
  <si>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</si>
  <si>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</si>
  <si>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</si>
  <si>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</si>
  <si>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</si>
  <si>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</si>
  <si>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</si>
  <si>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</si>
  <si>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</si>
  <si>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</si>
  <si>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</si>
  <si>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</si>
  <si>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</si>
  <si>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</si>
  <si>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</si>
  <si>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</si>
  <si>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</si>
  <si>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</si>
  <si>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</si>
  <si>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</si>
  <si>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</si>
  <si>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</si>
  <si>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</si>
  <si>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</si>
  <si>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</si>
  <si>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</si>
  <si>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</si>
  <si>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</si>
  <si>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</si>
  <si>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</si>
  <si>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</si>
  <si>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</si>
  <si>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</si>
  <si>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</si>
  <si>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</si>
  <si>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</si>
  <si>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</si>
  <si>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</si>
  <si>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</si>
  <si>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</si>
  <si>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</si>
  <si>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</si>
  <si>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</si>
  <si>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</si>
  <si>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</si>
  <si>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</si>
  <si>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</si>
  <si>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</si>
  <si>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</si>
  <si>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</si>
  <si>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</si>
  <si>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</si>
  <si>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</si>
  <si>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</si>
  <si>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</si>
  <si>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</si>
  <si>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</si>
  <si>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</si>
  <si>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</si>
  <si>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</si>
  <si>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</si>
  <si>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</si>
  <si>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</si>
  <si>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</si>
  <si>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</si>
  <si>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</si>
  <si>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</si>
  <si>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</si>
  <si>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</si>
  <si>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</si>
  <si>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</si>
  <si>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</si>
  <si>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</si>
  <si>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</si>
  <si>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</si>
  <si>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</si>
  <si>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</si>
  <si>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</si>
  <si>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</si>
  <si>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</si>
  <si>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</si>
  <si>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</si>
  <si>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</si>
  <si>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</si>
  <si>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</si>
  <si>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</si>
  <si>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</si>
  <si>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</si>
  <si>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</si>
  <si>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</si>
  <si>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</si>
  <si>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</si>
  <si>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</si>
  <si>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</si>
  <si>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</si>
  <si>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</si>
  <si>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</si>
  <si>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</si>
  <si>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</si>
  <si>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</si>
  <si>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</si>
  <si>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</si>
  <si>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</si>
  <si>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</si>
  <si>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</si>
  <si>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</si>
  <si>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</si>
  <si>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</si>
  <si>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</si>
  <si>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</si>
  <si>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</si>
  <si>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</si>
  <si>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</si>
  <si>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</si>
  <si>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</si>
  <si>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</si>
  <si>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</si>
  <si>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</si>
  <si>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</si>
  <si>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</si>
  <si>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</si>
  <si>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</si>
  <si>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</si>
  <si>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</si>
  <si>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</si>
  <si>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</si>
  <si>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</si>
  <si>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</si>
  <si>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</si>
  <si>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</si>
  <si>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</si>
  <si>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</si>
  <si>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</si>
  <si>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</si>
  <si>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</si>
  <si>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</si>
  <si>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</si>
  <si>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</si>
  <si>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</si>
  <si>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</si>
  <si>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</si>
  <si>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</si>
  <si>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</si>
  <si>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</si>
  <si>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</si>
  <si>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</si>
  <si>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</si>
  <si>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</si>
  <si>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</si>
  <si>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</si>
  <si>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</si>
  <si>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</si>
  <si>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</si>
  <si>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</si>
  <si>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</si>
  <si>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</si>
  <si>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</si>
  <si>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</si>
  <si>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</si>
  <si>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</si>
  <si>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</si>
  <si>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</si>
  <si>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</si>
  <si>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</si>
  <si>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</si>
  <si>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</si>
  <si>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</si>
  <si>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</si>
  <si>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</si>
  <si>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</si>
  <si>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</si>
  <si>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</si>
  <si>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</si>
  <si>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</si>
  <si>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</si>
  <si>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</si>
  <si>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</si>
  <si>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</si>
  <si>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</si>
  <si>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</si>
  <si>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</si>
  <si>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</si>
  <si>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</si>
  <si>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</si>
  <si>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</si>
  <si>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</si>
  <si>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</si>
  <si>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</si>
  <si>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</si>
  <si>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</si>
  <si>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</si>
  <si>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</si>
  <si>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</si>
  <si>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</si>
  <si>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</si>
  <si>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</si>
  <si>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</si>
  <si>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</si>
  <si>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</si>
  <si>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</si>
  <si>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</si>
  <si>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</si>
  <si>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</si>
  <si>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</si>
  <si>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</si>
  <si>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</si>
  <si>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</si>
  <si>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</si>
  <si>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</si>
  <si>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</si>
  <si>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</si>
  <si>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</si>
  <si>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</si>
  <si>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</si>
  <si>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</si>
  <si>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</si>
  <si>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</si>
  <si>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</si>
  <si>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</si>
  <si>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</si>
  <si>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</si>
  <si>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</si>
  <si>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</si>
  <si>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</si>
  <si>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</si>
  <si>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</si>
  <si>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</si>
  <si>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</si>
  <si>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</si>
  <si>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</si>
  <si>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</si>
  <si>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</si>
  <si>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</si>
  <si>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</si>
  <si>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</si>
  <si>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</si>
  <si>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</si>
  <si>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</si>
  <si>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</si>
  <si>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</si>
  <si>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</si>
  <si>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</si>
  <si>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</si>
  <si>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</si>
  <si>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</si>
  <si>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</si>
  <si>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</si>
  <si>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</si>
  <si>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</si>
  <si>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</si>
  <si>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</si>
  <si>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</si>
  <si>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</si>
  <si>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</si>
  <si>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</si>
  <si>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</si>
  <si>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</si>
  <si>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</si>
  <si>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</si>
  <si>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</si>
  <si>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</si>
  <si>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</si>
  <si>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</si>
  <si>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</si>
  <si>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</si>
  <si>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</si>
  <si>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</si>
  <si>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</si>
  <si>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</si>
  <si>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</si>
  <si>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</si>
  <si>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</si>
  <si>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</si>
  <si>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</si>
  <si>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</si>
  <si>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</si>
  <si>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</si>
  <si>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</si>
  <si>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</si>
  <si>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</si>
  <si>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</si>
  <si>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</si>
  <si>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</si>
  <si>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</si>
  <si>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</si>
  <si>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</si>
  <si>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</si>
  <si>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</si>
  <si>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</si>
  <si>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</si>
  <si>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</si>
  <si>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</si>
  <si>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</si>
  <si>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</si>
  <si>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</si>
  <si>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</si>
  <si>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</si>
  <si>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</si>
  <si>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</si>
  <si>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</si>
  <si>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</si>
  <si>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</si>
  <si>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</si>
  <si>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</si>
  <si>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</si>
  <si>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</si>
  <si>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</si>
  <si>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</si>
  <si>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</si>
  <si>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</si>
  <si>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</si>
  <si>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</si>
  <si>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</si>
  <si>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</si>
  <si>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</si>
  <si>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</si>
  <si>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</si>
  <si>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</si>
  <si>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</si>
  <si>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</si>
  <si>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</si>
  <si>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</si>
  <si>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</si>
  <si>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</si>
  <si>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</si>
  <si>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</si>
  <si>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</si>
  <si>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</si>
  <si>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</si>
  <si>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</si>
  <si>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</si>
  <si>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</si>
  <si>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</si>
  <si>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</si>
  <si>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</si>
  <si>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</si>
  <si>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</si>
  <si>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</si>
  <si>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</si>
  <si>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</si>
  <si>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</si>
  <si>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</si>
  <si>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</si>
  <si>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</si>
  <si>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</si>
  <si>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</si>
  <si>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</si>
  <si>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</si>
  <si>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</si>
  <si>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</si>
  <si>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</si>
  <si>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</si>
  <si>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</si>
  <si>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</si>
  <si>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</si>
  <si>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</si>
  <si>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</si>
  <si>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</si>
  <si>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</si>
  <si>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</si>
  <si>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</si>
  <si>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</si>
  <si>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</si>
  <si>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</si>
  <si>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</si>
  <si>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</si>
  <si>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</si>
  <si>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</si>
  <si>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</si>
  <si>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</si>
  <si>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</si>
  <si>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</si>
  <si>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</si>
  <si>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</si>
  <si>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</si>
  <si>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</si>
  <si>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</si>
  <si>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</si>
  <si>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</si>
  <si>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</si>
  <si>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</si>
  <si>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</si>
  <si>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</si>
  <si>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</si>
  <si>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</si>
  <si>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</si>
  <si>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</si>
  <si>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</si>
  <si>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</si>
  <si>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</si>
  <si>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</si>
  <si>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</si>
  <si>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</si>
  <si>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</si>
  <si>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</si>
  <si>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</si>
  <si>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</si>
  <si>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</si>
  <si>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</si>
  <si>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</si>
  <si>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</si>
  <si>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</si>
  <si>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</si>
  <si>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</si>
  <si>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</si>
  <si>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</si>
  <si>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</si>
  <si>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</si>
  <si>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</si>
  <si>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</si>
  <si>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</si>
  <si>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</si>
  <si>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</si>
  <si>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</si>
  <si>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</si>
  <si>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</si>
  <si>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</si>
  <si>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</si>
  <si>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</si>
  <si>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t>
  </si>
  <si>
    <t>▲ 0.26</t>
  </si>
  <si>
    <t>▲ 1.81</t>
  </si>
  <si>
    <t>小型自動車競走事業特別会計</t>
  </si>
  <si>
    <t>▲ 7.18</t>
  </si>
  <si>
    <t>▲ 6.96</t>
  </si>
  <si>
    <t>▲ 6.45</t>
  </si>
  <si>
    <t>▲ 5.55</t>
  </si>
  <si>
    <t>▲ 4.89</t>
  </si>
  <si>
    <t>水道事業会計</t>
  </si>
  <si>
    <t>病院事業会計</t>
  </si>
  <si>
    <t>工業用水道事業会計</t>
  </si>
  <si>
    <t>一般会計</t>
  </si>
  <si>
    <t>介護保険特別会計</t>
  </si>
  <si>
    <t>下水道事業会計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</si>
  <si>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</si>
  <si>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</si>
  <si>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</si>
  <si>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</si>
  <si>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</si>
  <si>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</si>
  <si>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</si>
  <si>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</si>
  <si>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</si>
  <si>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</si>
  <si>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</si>
  <si>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</si>
  <si>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</si>
  <si>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</si>
  <si>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</si>
  <si>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</si>
  <si>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</si>
  <si>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</si>
  <si>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</si>
  <si>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</si>
  <si>
    <t>山陽小野田市土地開発公社</t>
  </si>
  <si>
    <t>公立大学法人山陽小野田市立山口東京理科大学</t>
  </si>
  <si>
    <t>○</t>
    <phoneticPr fontId="2"/>
  </si>
  <si>
    <t>退職手当基金</t>
    <rPh sb="0" eb="2">
      <t>タイショク</t>
    </rPh>
    <rPh sb="2" eb="4">
      <t>テアテ</t>
    </rPh>
    <rPh sb="4" eb="6">
      <t>キキン</t>
    </rPh>
    <phoneticPr fontId="5"/>
  </si>
  <si>
    <t>まちづくり魅力基金</t>
    <rPh sb="5" eb="7">
      <t>ミリョク</t>
    </rPh>
    <rPh sb="7" eb="9">
      <t>キキン</t>
    </rPh>
    <phoneticPr fontId="2"/>
  </si>
  <si>
    <t>公立大学法人運営基金</t>
    <rPh sb="0" eb="2">
      <t>コウリツ</t>
    </rPh>
    <rPh sb="2" eb="4">
      <t>ダイガク</t>
    </rPh>
    <rPh sb="4" eb="6">
      <t>ホウジン</t>
    </rPh>
    <rPh sb="6" eb="8">
      <t>ウンエイ</t>
    </rPh>
    <rPh sb="8" eb="10">
      <t>キキン</t>
    </rPh>
    <phoneticPr fontId="2"/>
  </si>
  <si>
    <t>ふるさと支援基金</t>
    <rPh sb="4" eb="6">
      <t>シエン</t>
    </rPh>
    <rPh sb="6" eb="8">
      <t>キキン</t>
    </rPh>
    <phoneticPr fontId="2"/>
  </si>
  <si>
    <t>庁舎建設整備基金</t>
    <rPh sb="0" eb="2">
      <t>チョウシャ</t>
    </rPh>
    <rPh sb="2" eb="4">
      <t>ケンセツ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</si>
</sst>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FC10-4A74-81CB-04C0A9E6A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106629</c:v>
                </c:pt>
                <c:pt idx="1">
                  <c:v>75790</c:v>
                </c:pt>
                <c:pt idx="2">
                  <c:v>39008</c:v>
                </c:pt>
                <c:pt idx="3">
                  <c:v>44226</c:v>
                </c:pt>
                <c:pt idx="4">
                  <c:v>33341</c:v>
                </c:pt>
              </c:numCache>
            </c:numRef>
          </c:val>
          <c:smooth val="0"/>
          <c:extLst>
            <c:ext xmlns:c16="http://schemas.microsoft.com/office/drawing/2014/chart" uri="{C3380CC4-5D6E-409C-BE32-E72D297353CC}">
              <c16:uniqueId val="{00000001-FC10-4A74-81CB-04C0A9E6A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6.52</c:v>
                </c:pt>
                <c:pt idx="1">
                  <c:v>2.46</c:v>
                </c:pt>
                <c:pt idx="2">
                  <c:v>2.4700000000000002</c:v>
                </c:pt>
                <c:pt idx="3">
                  <c:v>6.27</c:v>
                </c:pt>
                <c:pt idx="4">
                  <c:v>3.44</c:v>
                </c:pt>
              </c:numCache>
            </c:numRef>
          </c:val>
          <c:extLst>
            <c:ext xmlns:c16="http://schemas.microsoft.com/office/drawing/2014/chart" uri="{C3380CC4-5D6E-409C-BE32-E72D297353CC}">
              <c16:uniqueId val="{00000000-401F-4868-8B06-DF6FC8A42B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23.39</c:v>
                </c:pt>
                <c:pt idx="1">
                  <c:v>25.48</c:v>
                </c:pt>
                <c:pt idx="2">
                  <c:v>24.05</c:v>
                </c:pt>
                <c:pt idx="3">
                  <c:v>24.28</c:v>
                </c:pt>
                <c:pt idx="4">
                  <c:v>25.53</c:v>
                </c:pt>
              </c:numCache>
            </c:numRef>
          </c:val>
          <c:extLst>
            <c:ext xmlns:c16="http://schemas.microsoft.com/office/drawing/2014/chart" uri="{C3380CC4-5D6E-409C-BE32-E72D297353CC}">
              <c16:uniqueId val="{00000001-401F-4868-8B06-DF6FC8A42B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7.01</c:v>
                </c:pt>
                <c:pt idx="1">
                  <c:v>-1.79</c:v>
                </c:pt>
                <c:pt idx="2">
                  <c:v>-0.26</c:v>
                </c:pt>
                <c:pt idx="3">
                  <c:v>4.95</c:v>
                </c:pt>
                <c:pt idx="4">
                  <c:v>-1.81</c:v>
                </c:pt>
              </c:numCache>
            </c:numRef>
          </c:val>
          <c:smooth val="0"/>
          <c:extLst>
            <c:ext xmlns:c16="http://schemas.microsoft.com/office/drawing/2014/chart" uri="{C3380CC4-5D6E-409C-BE32-E72D297353CC}">
              <c16:uniqueId val="{00000002-401F-4868-8B06-DF6FC8A42B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0.13</c:v>
                </c:pt>
                <c:pt idx="4">
                  <c:v>#N/A</c:v>
                </c:pt>
                <c:pt idx="5">
                  <c:v>0.12</c:v>
                </c:pt>
                <c:pt idx="6">
                  <c:v>#N/A</c:v>
                </c:pt>
                <c:pt idx="7">
                  <c:v>0.13</c:v>
                </c:pt>
                <c:pt idx="8">
                  <c:v>#N/A</c:v>
                </c:pt>
                <c:pt idx="9">
                  <c:v>0.17</c:v>
                </c:pt>
              </c:numCache>
            </c:numRef>
          </c:val>
          <c:extLst>
            <c:ext xmlns:c16="http://schemas.microsoft.com/office/drawing/2014/chart" uri="{C3380CC4-5D6E-409C-BE32-E72D297353CC}">
              <c16:uniqueId val="{00000000-8059-4BD6-B8C4-68C90983C8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59-4BD6-B8C4-68C90983C8C4}"/>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0.66</c:v>
                </c:pt>
                <c:pt idx="2">
                  <c:v>#N/A</c:v>
                </c:pt>
                <c:pt idx="3">
                  <c:v>0.73</c:v>
                </c:pt>
                <c:pt idx="4">
                  <c:v>#N/A</c:v>
                </c:pt>
                <c:pt idx="5">
                  <c:v>0.96</c:v>
                </c:pt>
                <c:pt idx="6">
                  <c:v>#N/A</c:v>
                </c:pt>
                <c:pt idx="7">
                  <c:v>0.9</c:v>
                </c:pt>
                <c:pt idx="8">
                  <c:v>#N/A</c:v>
                </c:pt>
                <c:pt idx="9">
                  <c:v>0.51</c:v>
                </c:pt>
              </c:numCache>
            </c:numRef>
          </c:val>
          <c:extLst>
            <c:ext xmlns:c16="http://schemas.microsoft.com/office/drawing/2014/chart" uri="{C3380CC4-5D6E-409C-BE32-E72D297353CC}">
              <c16:uniqueId val="{00000002-8059-4BD6-B8C4-68C90983C8C4}"/>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0.54</c:v>
                </c:pt>
                <c:pt idx="4">
                  <c:v>#N/A</c:v>
                </c:pt>
                <c:pt idx="5">
                  <c:v>0.81</c:v>
                </c:pt>
                <c:pt idx="6">
                  <c:v>#N/A</c:v>
                </c:pt>
                <c:pt idx="7">
                  <c:v>0.99</c:v>
                </c:pt>
                <c:pt idx="8">
                  <c:v>#N/A</c:v>
                </c:pt>
                <c:pt idx="9">
                  <c:v>1.1399999999999999</c:v>
                </c:pt>
              </c:numCache>
            </c:numRef>
          </c:val>
          <c:extLst>
            <c:ext xmlns:c16="http://schemas.microsoft.com/office/drawing/2014/chart" uri="{C3380CC4-5D6E-409C-BE32-E72D297353CC}">
              <c16:uniqueId val="{00000003-8059-4BD6-B8C4-68C90983C8C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c:v>
                </c:pt>
                <c:pt idx="2">
                  <c:v>#N/A</c:v>
                </c:pt>
                <c:pt idx="3">
                  <c:v>1.1299999999999999</c:v>
                </c:pt>
                <c:pt idx="4">
                  <c:v>#N/A</c:v>
                </c:pt>
                <c:pt idx="5">
                  <c:v>1.1299999999999999</c:v>
                </c:pt>
                <c:pt idx="6">
                  <c:v>#N/A</c:v>
                </c:pt>
                <c:pt idx="7">
                  <c:v>1.53</c:v>
                </c:pt>
                <c:pt idx="8">
                  <c:v>#N/A</c:v>
                </c:pt>
                <c:pt idx="9">
                  <c:v>1.46</c:v>
                </c:pt>
              </c:numCache>
            </c:numRef>
          </c:val>
          <c:extLst>
            <c:ext xmlns:c16="http://schemas.microsoft.com/office/drawing/2014/chart" uri="{C3380CC4-5D6E-409C-BE32-E72D297353CC}">
              <c16:uniqueId val="{00000004-8059-4BD6-B8C4-68C90983C8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6.51</c:v>
                </c:pt>
                <c:pt idx="2">
                  <c:v>#N/A</c:v>
                </c:pt>
                <c:pt idx="3">
                  <c:v>2.4500000000000002</c:v>
                </c:pt>
                <c:pt idx="4">
                  <c:v>#N/A</c:v>
                </c:pt>
                <c:pt idx="5">
                  <c:v>2.4700000000000002</c:v>
                </c:pt>
                <c:pt idx="6">
                  <c:v>#N/A</c:v>
                </c:pt>
                <c:pt idx="7">
                  <c:v>6.27</c:v>
                </c:pt>
                <c:pt idx="8">
                  <c:v>#N/A</c:v>
                </c:pt>
                <c:pt idx="9">
                  <c:v>3.43</c:v>
                </c:pt>
              </c:numCache>
            </c:numRef>
          </c:val>
          <c:extLst>
            <c:ext xmlns:c16="http://schemas.microsoft.com/office/drawing/2014/chart" uri="{C3380CC4-5D6E-409C-BE32-E72D297353CC}">
              <c16:uniqueId val="{00000005-8059-4BD6-B8C4-68C90983C8C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3.51</c:v>
                </c:pt>
                <c:pt idx="2">
                  <c:v>#N/A</c:v>
                </c:pt>
                <c:pt idx="3">
                  <c:v>4.09</c:v>
                </c:pt>
                <c:pt idx="4">
                  <c:v>#N/A</c:v>
                </c:pt>
                <c:pt idx="5">
                  <c:v>4.58</c:v>
                </c:pt>
                <c:pt idx="6">
                  <c:v>#N/A</c:v>
                </c:pt>
                <c:pt idx="7">
                  <c:v>5.08</c:v>
                </c:pt>
                <c:pt idx="8">
                  <c:v>#N/A</c:v>
                </c:pt>
                <c:pt idx="9">
                  <c:v>5.36</c:v>
                </c:pt>
              </c:numCache>
            </c:numRef>
          </c:val>
          <c:extLst>
            <c:ext xmlns:c16="http://schemas.microsoft.com/office/drawing/2014/chart" uri="{C3380CC4-5D6E-409C-BE32-E72D297353CC}">
              <c16:uniqueId val="{00000006-8059-4BD6-B8C4-68C90983C8C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1.06</c:v>
                </c:pt>
                <c:pt idx="4">
                  <c:v>#N/A</c:v>
                </c:pt>
                <c:pt idx="5">
                  <c:v>1.44</c:v>
                </c:pt>
                <c:pt idx="6">
                  <c:v>#N/A</c:v>
                </c:pt>
                <c:pt idx="7">
                  <c:v>3.74</c:v>
                </c:pt>
                <c:pt idx="8">
                  <c:v>#N/A</c:v>
                </c:pt>
                <c:pt idx="9">
                  <c:v>5.91</c:v>
                </c:pt>
              </c:numCache>
            </c:numRef>
          </c:val>
          <c:extLst>
            <c:ext xmlns:c16="http://schemas.microsoft.com/office/drawing/2014/chart" uri="{C3380CC4-5D6E-409C-BE32-E72D297353CC}">
              <c16:uniqueId val="{00000007-8059-4BD6-B8C4-68C90983C8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8.69</c:v>
                </c:pt>
                <c:pt idx="2">
                  <c:v>#N/A</c:v>
                </c:pt>
                <c:pt idx="3">
                  <c:v>9.02</c:v>
                </c:pt>
                <c:pt idx="4">
                  <c:v>#N/A</c:v>
                </c:pt>
                <c:pt idx="5">
                  <c:v>8.65</c:v>
                </c:pt>
                <c:pt idx="6">
                  <c:v>#N/A</c:v>
                </c:pt>
                <c:pt idx="7">
                  <c:v>8.68</c:v>
                </c:pt>
                <c:pt idx="8">
                  <c:v>#N/A</c:v>
                </c:pt>
                <c:pt idx="9">
                  <c:v>8.73</c:v>
                </c:pt>
              </c:numCache>
            </c:numRef>
          </c:val>
          <c:extLst>
            <c:ext xmlns:c16="http://schemas.microsoft.com/office/drawing/2014/chart" uri="{C3380CC4-5D6E-409C-BE32-E72D297353CC}">
              <c16:uniqueId val="{00000008-8059-4BD6-B8C4-68C90983C8C4}"/>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7.18</c:v>
                </c:pt>
                <c:pt idx="1">
                  <c:v>#N/A</c:v>
                </c:pt>
                <c:pt idx="2">
                  <c:v>6.96</c:v>
                </c:pt>
                <c:pt idx="3">
                  <c:v>#N/A</c:v>
                </c:pt>
                <c:pt idx="4">
                  <c:v>6.45</c:v>
                </c:pt>
                <c:pt idx="5">
                  <c:v>#N/A</c:v>
                </c:pt>
                <c:pt idx="6">
                  <c:v>5.55</c:v>
                </c:pt>
                <c:pt idx="7">
                  <c:v>#N/A</c:v>
                </c:pt>
                <c:pt idx="8">
                  <c:v>4.8899999999999997</c:v>
                </c:pt>
                <c:pt idx="9">
                  <c:v>#N/A</c:v>
                </c:pt>
              </c:numCache>
            </c:numRef>
          </c:val>
          <c:extLst>
            <c:ext xmlns:c16="http://schemas.microsoft.com/office/drawing/2014/chart" uri="{C3380CC4-5D6E-409C-BE32-E72D297353CC}">
              <c16:uniqueId val="{00000009-8059-4BD6-B8C4-68C90983C8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3151</c:v>
                </c:pt>
                <c:pt idx="5">
                  <c:v>3055</c:v>
                </c:pt>
                <c:pt idx="8">
                  <c:v>3097</c:v>
                </c:pt>
                <c:pt idx="11">
                  <c:v>3202</c:v>
                </c:pt>
                <c:pt idx="14">
                  <c:v>3286</c:v>
                </c:pt>
              </c:numCache>
            </c:numRef>
          </c:val>
          <c:extLst>
            <c:ext xmlns:c16="http://schemas.microsoft.com/office/drawing/2014/chart" uri="{C3380CC4-5D6E-409C-BE32-E72D297353CC}">
              <c16:uniqueId val="{00000000-51D4-4540-B477-F376076F5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1D4-4540-B477-F376076F5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159</c:v>
                </c:pt>
                <c:pt idx="3">
                  <c:v>157</c:v>
                </c:pt>
                <c:pt idx="6">
                  <c:v>131</c:v>
                </c:pt>
                <c:pt idx="9">
                  <c:v>3</c:v>
                </c:pt>
                <c:pt idx="12">
                  <c:v>1</c:v>
                </c:pt>
              </c:numCache>
            </c:numRef>
          </c:val>
          <c:extLst>
            <c:ext xmlns:c16="http://schemas.microsoft.com/office/drawing/2014/chart" uri="{C3380CC4-5D6E-409C-BE32-E72D297353CC}">
              <c16:uniqueId val="{00000002-51D4-4540-B477-F376076F5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34</c:v>
                </c:pt>
                <c:pt idx="6">
                  <c:v>35</c:v>
                </c:pt>
                <c:pt idx="9">
                  <c:v>35</c:v>
                </c:pt>
                <c:pt idx="12">
                  <c:v>89</c:v>
                </c:pt>
              </c:numCache>
            </c:numRef>
          </c:val>
          <c:extLst>
            <c:ext xmlns:c16="http://schemas.microsoft.com/office/drawing/2014/chart" uri="{C3380CC4-5D6E-409C-BE32-E72D297353CC}">
              <c16:uniqueId val="{00000003-51D4-4540-B477-F376076F5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1298</c:v>
                </c:pt>
                <c:pt idx="3">
                  <c:v>1160</c:v>
                </c:pt>
                <c:pt idx="6">
                  <c:v>1083</c:v>
                </c:pt>
                <c:pt idx="9">
                  <c:v>1091</c:v>
                </c:pt>
                <c:pt idx="12">
                  <c:v>1107</c:v>
                </c:pt>
              </c:numCache>
            </c:numRef>
          </c:val>
          <c:extLst>
            <c:ext xmlns:c16="http://schemas.microsoft.com/office/drawing/2014/chart" uri="{C3380CC4-5D6E-409C-BE32-E72D297353CC}">
              <c16:uniqueId val="{00000004-51D4-4540-B477-F376076F5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4-4540-B477-F376076F5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D4-4540-B477-F376076F5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2886</c:v>
                </c:pt>
                <c:pt idx="3">
                  <c:v>2766</c:v>
                </c:pt>
                <c:pt idx="6">
                  <c:v>3156</c:v>
                </c:pt>
                <c:pt idx="9">
                  <c:v>3408</c:v>
                </c:pt>
                <c:pt idx="12">
                  <c:v>3738</c:v>
                </c:pt>
              </c:numCache>
            </c:numRef>
          </c:val>
          <c:extLst>
            <c:ext xmlns:c16="http://schemas.microsoft.com/office/drawing/2014/chart" uri="{C3380CC4-5D6E-409C-BE32-E72D297353CC}">
              <c16:uniqueId val="{00000007-51D4-4540-B477-F376076F5F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1236</c:v>
                </c:pt>
                <c:pt idx="2">
                  <c:v>#N/A</c:v>
                </c:pt>
                <c:pt idx="3">
                  <c:v>#N/A</c:v>
                </c:pt>
                <c:pt idx="4">
                  <c:v>1063</c:v>
                </c:pt>
                <c:pt idx="5">
                  <c:v>#N/A</c:v>
                </c:pt>
                <c:pt idx="6">
                  <c:v>#N/A</c:v>
                </c:pt>
                <c:pt idx="7">
                  <c:v>1308</c:v>
                </c:pt>
                <c:pt idx="8">
                  <c:v>#N/A</c:v>
                </c:pt>
                <c:pt idx="9">
                  <c:v>#N/A</c:v>
                </c:pt>
                <c:pt idx="10">
                  <c:v>1335</c:v>
                </c:pt>
                <c:pt idx="11">
                  <c:v>#N/A</c:v>
                </c:pt>
                <c:pt idx="12">
                  <c:v>#N/A</c:v>
                </c:pt>
                <c:pt idx="13">
                  <c:v>1649</c:v>
                </c:pt>
                <c:pt idx="14">
                  <c:v>#N/A</c:v>
                </c:pt>
              </c:numCache>
            </c:numRef>
          </c:val>
          <c:smooth val="0"/>
          <c:extLst>
            <c:ext xmlns:c16="http://schemas.microsoft.com/office/drawing/2014/chart" uri="{C3380CC4-5D6E-409C-BE32-E72D297353CC}">
              <c16:uniqueId val="{00000008-51D4-4540-B477-F376076F5F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33979</c:v>
                </c:pt>
                <c:pt idx="5">
                  <c:v>34511</c:v>
                </c:pt>
                <c:pt idx="8">
                  <c:v>34303</c:v>
                </c:pt>
                <c:pt idx="11">
                  <c:v>33350</c:v>
                </c:pt>
                <c:pt idx="14">
                  <c:v>31427</c:v>
                </c:pt>
              </c:numCache>
            </c:numRef>
          </c:val>
          <c:extLst>
            <c:ext xmlns:c16="http://schemas.microsoft.com/office/drawing/2014/chart" uri="{C3380CC4-5D6E-409C-BE32-E72D297353CC}">
              <c16:uniqueId val="{00000000-9427-4F49-8D97-9568DF09D4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6100</c:v>
                </c:pt>
                <c:pt idx="5">
                  <c:v>5491</c:v>
                </c:pt>
                <c:pt idx="8">
                  <c:v>5223</c:v>
                </c:pt>
                <c:pt idx="11">
                  <c:v>5073</c:v>
                </c:pt>
                <c:pt idx="14">
                  <c:v>4787</c:v>
                </c:pt>
              </c:numCache>
            </c:numRef>
          </c:val>
          <c:extLst>
            <c:ext xmlns:c16="http://schemas.microsoft.com/office/drawing/2014/chart" uri="{C3380CC4-5D6E-409C-BE32-E72D297353CC}">
              <c16:uniqueId val="{00000001-9427-4F49-8D97-9568DF09D4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8991</c:v>
                </c:pt>
                <c:pt idx="5">
                  <c:v>9365</c:v>
                </c:pt>
                <c:pt idx="8">
                  <c:v>9791</c:v>
                </c:pt>
                <c:pt idx="11">
                  <c:v>10997</c:v>
                </c:pt>
                <c:pt idx="14">
                  <c:v>12152</c:v>
                </c:pt>
              </c:numCache>
            </c:numRef>
          </c:val>
          <c:extLst>
            <c:ext xmlns:c16="http://schemas.microsoft.com/office/drawing/2014/chart" uri="{C3380CC4-5D6E-409C-BE32-E72D297353CC}">
              <c16:uniqueId val="{00000002-9427-4F49-8D97-9568DF09D4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27-4F49-8D97-9568DF09D4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27-4F49-8D97-9568DF09D4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84</c:v>
                </c:pt>
                <c:pt idx="3">
                  <c:v>73</c:v>
                </c:pt>
                <c:pt idx="6">
                  <c:v>119</c:v>
                </c:pt>
                <c:pt idx="9">
                  <c:v>49</c:v>
                </c:pt>
                <c:pt idx="12">
                  <c:v>79</c:v>
                </c:pt>
              </c:numCache>
            </c:numRef>
          </c:val>
          <c:extLst>
            <c:ext xmlns:c16="http://schemas.microsoft.com/office/drawing/2014/chart" uri="{C3380CC4-5D6E-409C-BE32-E72D297353CC}">
              <c16:uniqueId val="{00000005-9427-4F49-8D97-9568DF09D4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4215</c:v>
                </c:pt>
                <c:pt idx="3">
                  <c:v>4171</c:v>
                </c:pt>
                <c:pt idx="6">
                  <c:v>4282</c:v>
                </c:pt>
                <c:pt idx="9">
                  <c:v>4313</c:v>
                </c:pt>
                <c:pt idx="12">
                  <c:v>4353</c:v>
                </c:pt>
              </c:numCache>
            </c:numRef>
          </c:val>
          <c:extLst>
            <c:ext xmlns:c16="http://schemas.microsoft.com/office/drawing/2014/chart" uri="{C3380CC4-5D6E-409C-BE32-E72D297353CC}">
              <c16:uniqueId val="{00000006-9427-4F49-8D97-9568DF09D4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103</c:v>
                </c:pt>
                <c:pt idx="6">
                  <c:v>293</c:v>
                </c:pt>
                <c:pt idx="9">
                  <c:v>258</c:v>
                </c:pt>
                <c:pt idx="12">
                  <c:v>170</c:v>
                </c:pt>
              </c:numCache>
            </c:numRef>
          </c:val>
          <c:extLst>
            <c:ext xmlns:c16="http://schemas.microsoft.com/office/drawing/2014/chart" uri="{C3380CC4-5D6E-409C-BE32-E72D297353CC}">
              <c16:uniqueId val="{00000007-9427-4F49-8D97-9568DF09D4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16434</c:v>
                </c:pt>
                <c:pt idx="3">
                  <c:v>14492</c:v>
                </c:pt>
                <c:pt idx="6">
                  <c:v>13466</c:v>
                </c:pt>
                <c:pt idx="9">
                  <c:v>13445</c:v>
                </c:pt>
                <c:pt idx="12">
                  <c:v>12686</c:v>
                </c:pt>
              </c:numCache>
            </c:numRef>
          </c:val>
          <c:extLst>
            <c:ext xmlns:c16="http://schemas.microsoft.com/office/drawing/2014/chart" uri="{C3380CC4-5D6E-409C-BE32-E72D297353CC}">
              <c16:uniqueId val="{00000008-9427-4F49-8D97-9568DF09D4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281</c:v>
                </c:pt>
                <c:pt idx="3">
                  <c:v>132</c:v>
                </c:pt>
                <c:pt idx="6">
                  <c:v>4</c:v>
                </c:pt>
                <c:pt idx="9">
                  <c:v>1</c:v>
                </c:pt>
                <c:pt idx="12">
                  <c:v>0</c:v>
                </c:pt>
              </c:numCache>
            </c:numRef>
          </c:val>
          <c:extLst>
            <c:ext xmlns:c16="http://schemas.microsoft.com/office/drawing/2014/chart" uri="{C3380CC4-5D6E-409C-BE32-E72D297353CC}">
              <c16:uniqueId val="{00000009-9427-4F49-8D97-9568DF09D4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38928</c:v>
                </c:pt>
                <c:pt idx="3">
                  <c:v>40767</c:v>
                </c:pt>
                <c:pt idx="6">
                  <c:v>40363</c:v>
                </c:pt>
                <c:pt idx="9">
                  <c:v>40152</c:v>
                </c:pt>
                <c:pt idx="12">
                  <c:v>38089</c:v>
                </c:pt>
              </c:numCache>
            </c:numRef>
          </c:val>
          <c:extLst>
            <c:ext xmlns:c16="http://schemas.microsoft.com/office/drawing/2014/chart" uri="{C3380CC4-5D6E-409C-BE32-E72D297353CC}">
              <c16:uniqueId val="{0000000A-9427-4F49-8D97-9568DF09D4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11009</c:v>
                </c:pt>
                <c:pt idx="2">
                  <c:v>#N/A</c:v>
                </c:pt>
                <c:pt idx="3">
                  <c:v>#N/A</c:v>
                </c:pt>
                <c:pt idx="4">
                  <c:v>10370</c:v>
                </c:pt>
                <c:pt idx="5">
                  <c:v>#N/A</c:v>
                </c:pt>
                <c:pt idx="6">
                  <c:v>#N/A</c:v>
                </c:pt>
                <c:pt idx="7">
                  <c:v>9209</c:v>
                </c:pt>
                <c:pt idx="8">
                  <c:v>#N/A</c:v>
                </c:pt>
                <c:pt idx="9">
                  <c:v>#N/A</c:v>
                </c:pt>
                <c:pt idx="10">
                  <c:v>8798</c:v>
                </c:pt>
                <c:pt idx="11">
                  <c:v>#N/A</c:v>
                </c:pt>
                <c:pt idx="12">
                  <c:v>#N/A</c:v>
                </c:pt>
                <c:pt idx="13">
                  <c:v>7012</c:v>
                </c:pt>
                <c:pt idx="14">
                  <c:v>#N/A</c:v>
                </c:pt>
              </c:numCache>
            </c:numRef>
          </c:val>
          <c:smooth val="0"/>
          <c:extLst>
            <c:ext xmlns:c16="http://schemas.microsoft.com/office/drawing/2014/chart" uri="{C3380CC4-5D6E-409C-BE32-E72D297353CC}">
              <c16:uniqueId val="{0000000B-9427-4F49-8D97-9568DF09D4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4401</c:v>
                </c:pt>
                <c:pt idx="1">
                  <c:v>4602</c:v>
                </c:pt>
                <c:pt idx="2">
                  <c:v>4804</c:v>
                </c:pt>
              </c:numCache>
            </c:numRef>
          </c:val>
          <c:extLst>
            <c:ext xmlns:c16="http://schemas.microsoft.com/office/drawing/2014/chart" uri="{C3380CC4-5D6E-409C-BE32-E72D297353CC}">
              <c16:uniqueId val="{00000000-C297-480E-9868-B574F67B9C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567</c:v>
                </c:pt>
                <c:pt idx="1">
                  <c:v>1064</c:v>
                </c:pt>
                <c:pt idx="2">
                  <c:v>1194</c:v>
                </c:pt>
              </c:numCache>
            </c:numRef>
          </c:val>
          <c:extLst>
            <c:ext xmlns:c16="http://schemas.microsoft.com/office/drawing/2014/chart" uri="{C3380CC4-5D6E-409C-BE32-E72D297353CC}">
              <c16:uniqueId val="{00000001-C297-480E-9868-B574F67B9C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3532</c:v>
                </c:pt>
                <c:pt idx="1">
                  <c:v>3710</c:v>
                </c:pt>
                <c:pt idx="2">
                  <c:v>4096</c:v>
                </c:pt>
              </c:numCache>
            </c:numRef>
          </c:val>
          <c:extLst>
            <c:ext xmlns:c16="http://schemas.microsoft.com/office/drawing/2014/chart" uri="{C3380CC4-5D6E-409C-BE32-E72D297353CC}">
              <c16:uniqueId val="{00000002-C297-480E-9868-B574F67B9C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元利償還金は、合併特例債や大型普通建設事業債などの一部償還開始等に伴い、前年度との比較で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百万円の増となった。また、</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算入公債費等が高い水準で推移しているものの、実質公債費比率の分子は、前年度との比較で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314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百万円の増となっており、比率は、類似団体や県内他市との比較において依然として高い状況にある。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320040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320040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320040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320040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一般会計等に係る地方債の現在高は、大型建設事業の進捗に伴い、前年度との比較で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2,063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なり、加えて、公営企業債等繰入見込額は、下水道事業会計等の将来負担額の減により、前年度との比較で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759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これらにより、将来負担額は、前年度との比較で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2,841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百万円の減となった。</a:t>
          </a:r>
          <a:b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また、充当可能基金は、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財政調整基金及び退職手当基金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の積立てを行ったことなどにより前年度との比較で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百万円の増とな</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、基準財政需要額算入見込額は、前年度との比較で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百万円の減となったことなどにより、充当可能財源等は、前年度との比較で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1,054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以上の要因により、将来負担比率の分子は、前年度と比較して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1,786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次年度以降については、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合併特例債や大型普通建設事業債などの償還が本格化し、元金償還金が増加する一方で、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引き続き、複数の普通建設事業の実施が計画され、地方債現在高の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が見込まれる。加えて、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公営企業債等繰入見込額が減少するものの、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充当可能基金である財政調整基金の取崩しが見込まれるため、当面、将来負担比率は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近年の水準で推移していく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ものと推測される。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歳計剰余金の処分による積立て等により、　財政調整基金については、基金残高が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201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百万円の増となり、減債基金については、基金残高が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その他特定目的基金については、まちづくり魅力基金やふるさと支援基金などの取崩しがあるものの、退職手当基金や庁舎建設整備基金、山陽消防署埴生出張所建設基金などの積立てにより、基金残高は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386</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百万円の増となったため、全体の基金残高合計は、前年度との比較で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717</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基金設置の目的にしたがって、適正に積立て及び取崩しを行う。また、将来の財政需要に照らし、単年度の財政負担を軽減できるよう、必要額を積み立てる。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・退職手当基金：退職手当に要する財源を確保することにより年度間の財源調整を図るために設置。</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・まちづくり魅力基金：心豊かでうるおいと活力に満ち、自然と共生した住みよいまちを具現化するために設置。</a:t>
          </a:r>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・公立大学法人運営基金：公立大学法人山陽小野田市立山口東京理科大学の健全な運営等を支援するために設置。</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・ふるさと支援基金：ふるさとへの想いや協働のまちづくりにつながる寄附金を目的に沿って適切に管理するために設置。</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・庁舎建設整備基金：本庁舎の建設整備に必要な財源の確保を図るために設置。</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・山陽消防署埴生出張所建設基金：山陽消防署埴生出張所の建設に必要な財源の確保を図るために設置。</a:t>
          </a:r>
        </a:p>
        <a:p>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・退職手当基金：将来の負担に備えて積立てを行ったことから、残高は、前年度との比較で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・まちづくり魅力基金：合併後の一体感の醸成に資するために実施した事業に対して取崩しを行ったことなどから、残高は、前年度との比較で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106</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百万円の減 </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となった。</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・公立大学法人運営基金：普通交付税措置額の積立てを行ったことなどから、残高は、前年度との比較で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・ふるさと支援基金：取崩しを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88</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百万円行ったものの、寄附金等を原資とした積立てを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百万円行ったことにより、残高は、前年度との比較で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 </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増となった。</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・庁舎建設整備基金：将来の本庁舎建設に向けて積立てを行ったことから、残高は、前年度との比較で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105</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b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以上のことなどにより、その他特定目的基金の残高合計は、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386</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複数年にわたり、市役所本庁舎の耐震補強工事及び老朽化対策工事に取り組んでいるが、将来的には、新たな庁舎建設に向けた議論が行われる見込み</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であるため、庁舎建設に関する財政負担の軽減を目的とした基金を令和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年度に設置した。今後も、計画的に基金への積立てや取崩しを行う。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財政調整基金については、歳計剰余金の処分や財源調整による積立て等により、前年度との比較で</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201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財政調整基金及び減債基金については、目標残高を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5,000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百万円とし、財政基盤の強化に努めることとしている。</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短期的には、市立山口東京理科大学薬学部校舎整備事業に伴い、平成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年度に繰り入れをしたが、この事業に関連した取崩しは、後年度の積戻しを予定しているため、目標額の設定は従前のとおりとしている。</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減債基金については、歳計剰余金の処分等により、基金残高が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　　　　　　　</a:t>
          </a:r>
        </a:p>
        <a:p>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財政調整基金及び減債基金については、目標残高を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5,000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百万円とし、財政基盤の強化に努めることとしている。</a:t>
          </a: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DDF9B76-4638-4232-BB7C-DDC4CF0EB90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8E1270C-664A-41DB-8BB4-E611BF65EC4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0939890-5926-4801-A136-883D99E94F4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7F20F5-8DAD-44B9-8097-C11F3719247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29D217C-B7D9-4DD7-B446-B2D83332738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3499BB-8982-4952-B9CA-9D07D81F3D4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49ACFB5-7BB0-4B73-9F90-180334A5230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C6E457B-DFF0-4FC7-9673-0CF783C896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B28AE3-E87D-43B6-A79C-91C4082CD54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590DD5C-5725-49B4-B426-0AE4BD83AD5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60,209
59,450
133.09
32,678,427
31,789,972
646,573
18,818,341
38,089,102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3A551A3-390F-421F-AF8E-FF62251E179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DEA5E8-1485-4895-B526-1F9BB9321F0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BB9D7F7-FE38-4881-B152-279854A29BC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E826E26-67BA-44F1-A052-227CC1DE4FE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9290C1-C8D5-40E9-BB8E-64CE8614DC0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B9CAC83-4065-4420-BC28-2BA927C642C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009AFCF-36C6-48F4-B282-0B54CF5B7FE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0D21481-B033-44BF-B490-C5A77FEACE3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86F1EE1-542F-4DD1-8A3F-6563DE8797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4B88AC3-3AF9-46CD-ABC7-19243466293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C654637-349D-46B2-9546-B09D610DA77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96968D0-ADF9-4C75-927A-A539B3E85EC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77A1926-9254-4745-8947-C3CEBF7331C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E522730-C9E1-4B45-A8EF-5E9B4DB5544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865FBD-4FA4-4147-8E6B-1CED4BD5201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5FC21A0-2DDA-4521-91C0-20B6D74DF7B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66A772B-392F-49FB-8279-C85FB4048B6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A56E4C6-5A05-4E3A-AD84-E51E1A5C9F3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5B2A7BB-9CAE-4C24-83B1-28FE2EF0479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F1C4DC-6C69-40AD-9D32-7E980AA77B6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8EF6616-7CB3-4136-AC39-9E70691A103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50C504B-D82E-43EB-9118-CB90D55D8AE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026077E-5F1B-4048-980B-CADC02D184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644BF39-8F62-41E6-956B-D3171C37E4A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BDE38B1-42C5-4940-A638-A8233315537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4A43253-6A99-4345-91E6-83C7857E5D0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3CF172A-279A-4766-A349-1C2FE6354BF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AE5590B-3212-4425-902B-F4111801F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EDE99D5-A517-4D59-B534-C7133B9AD07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3370CA5-FB6F-47F9-92D2-C119FA36474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043AEC7-E71A-4629-82E9-842BEF4C557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307F685-3C03-4E56-A2CF-9ED227170EE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837F4A7-8346-4B5B-81DA-6A3CBC1E10D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6219148-9092-4136-89E9-E84DC995623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12DD87E-2D9B-445C-98D1-E416548654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3E30210-33E9-4304-AE38-7D278030355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F27234C-3E5F-4507-8B53-DA828A12AD0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年度の財政力指数（単年度）が、前年度から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ポイント低下したことに伴い、令和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市民税所得割や固定資産税の償却資産</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などにより基準財政収入額が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経済対策</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費の創設や市立山口東京理科大学薬学部開設に伴う学生数の増などにより基準財政需要額が増加した結果によるものである。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715E54C-41DC-461C-BF38-0BD6573A342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7A808CA-3DCF-4E4A-B901-4B82F9F84A5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7A7CAD1-C04D-45FD-9738-8E02552CB97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A9CFAD9-E2B4-46AC-84F1-AC53ACDEFFB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24DE65F-83C0-40EA-BB63-4117A0414BD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FBE6BA7-4949-44E7-A668-AD67822A3E3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E1D5827-BCE3-4F3F-806A-E698D72174F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43748D29-A465-42C4-BE7E-F46C3392A01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E794625-3BBA-4896-BF1D-23DC75AEF54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23E8448-7579-445A-A03E-6A34F1C65AC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CC91292-8810-4F54-B520-8974D2001C5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CEB8E5A-E2C4-4179-8121-C0F4D277A84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501E1BB-0A74-4522-B4F4-452544FDEE0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D10558E-4442-4BAF-9279-ABE093C5DE3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6B97866-1357-4BBB-9FBE-17A38AA3F52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F31C2D19-FFAC-4F7D-925E-D3E4E7D85DE3}"/>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F21EB222-173B-48A0-B60E-BA8FB818A9C4}"/>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7A3726F2-AC92-47AF-9467-58298816F313}"/>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46D237A8-4FD2-4FF3-AC9F-1587E9A0B87B}"/>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8C728E34-7BAE-46F0-90A0-31B2A29A0AE9}"/>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FB0D370B-CCC7-492E-95BC-2CA8F625D08C}"/>
            </a:ext>
          </a:extLst>
        </xdr:cNvPr>
        <xdr:cNvCxnSpPr/>
      </xdr:nvCxnSpPr>
      <xdr:spPr>
        <a:xfrm>
          <a:off x="4114800" y="740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20BAD587-0E0A-4AC1-9D3A-77EC1F7BFB5C}"/>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B9468DA-FF35-4057-8C5A-20807E4BAFB3}"/>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6970D30C-8A62-48C1-BA70-BF3D88BEBD1B}"/>
            </a:ext>
          </a:extLst>
        </xdr:cNvPr>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F8CAC26D-9F82-4E94-8373-9B35921EEE41}"/>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A82B247-0337-4CD9-8345-BAD045211A06}"/>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1A5DAD05-3D57-4241-8B6F-DC51A6FBC560}"/>
            </a:ext>
          </a:extLst>
        </xdr:cNvPr>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44D65FC0-DBB3-47E0-986D-CFA8A7C329E3}"/>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6718B674-348F-4A2F-B114-A303C5B32D64}"/>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F9B6B081-1439-4119-AA96-80EDEE4CAF48}"/>
            </a:ext>
          </a:extLst>
        </xdr:cNvPr>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C35F058-E207-4E42-8332-1456319AD5FC}"/>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28670E3A-34EC-49A1-9C98-D6C392663DD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E7FB839-F4C1-4F0D-A923-85FB23BC5439}"/>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A0E37F97-3225-49F0-A258-5C9D7FBB65ED}"/>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B9B7DA-D36A-4362-B4B0-B3C62E2FB4A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D68EF87-14F5-44CA-930C-9E6FA21569F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9D25F6-5434-42D5-9D9A-47A92792C37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C8F82E2-D87D-425F-A39D-85543BF41FD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04B1C0C-4D5B-4EE2-983D-598B5750705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56E091E9-659F-41E5-8B37-2399412BD6E2}"/>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E7A32939-8821-477E-9F6D-F176D05D6B39}"/>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2950A849-E494-4FBB-8779-B6064CD6B8ED}"/>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C9B2134B-ED2E-4530-83A8-6DCF8F7ABB63}"/>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57CA18A4-53BF-499D-A29E-CECCC1D82DE9}"/>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2C78B98C-21FD-4966-8FB2-04260FAA1D7C}"/>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A6EE2DAF-8F03-4D50-BDDF-B1DE313D486E}"/>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7BDE980-23E7-4BD1-B3D9-F84E30C01F6E}"/>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58665111-085B-4DBD-A406-E3FA7D003D8A}"/>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E5364BF0-BE85-4683-9552-4E40093D5BA2}"/>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7D34979-271E-4963-9DBC-33CD05634A7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4321B4-272A-44F9-AD57-4B05D993790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187C1EF-23E9-4A72-91ED-5337E1D2E1C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6FB0238-FC86-4942-99B0-B7BA3FA55DD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13346E5-2002-46DB-8A20-9FCBA99883B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650A092-EE33-4218-93F4-013E954AE5E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71F870D-380D-41B5-813E-2D9F8DFFB4C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342BB53-0141-4BC7-A659-68B15004D07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D327258-06C3-4C6A-B459-825F4C13783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3D6C0D1-6EE0-45CB-89DC-3B18FA40203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0752736-53F6-4C8B-9F66-14DEFBCA014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5098AB6-5404-4A52-B04E-D81D699DCD7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C858566-B7C2-4950-B2D9-86641154060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した。分母となる歳入における経常一般財源等は、対前年度で、地方税が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百万円の増、地方交付税が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百万円の増となったことなどにより、合計で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一方、分子となる経常経費充当一般財源等は、対前年度で、物件費が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335</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百万円の増、公債費が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百万円の増などにより、合計で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転じた。このため、第一次行政改革プランに基づき、経営的視点に立った行財政運営を行うため、行政評価・予算編成手法の見直しや公共施設の統廃合などにより将来的な財政負担の軽減と平準化に取り組む。</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14534B2-C05C-4665-94D3-FCA92746DD0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2F8D691-EF99-4D4E-9A33-C4C290FF7E6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45F492D-5D4C-4B07-94DD-A528F2DFC2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4B945C8E-6B07-4A27-B3D2-37C0E8773254}"/>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368BA476-6D71-4B18-BF73-E5C71DE4FFE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D682B63-D868-40BD-A0D7-529FABBFCA9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6D5BD726-275F-42FB-A1DC-2285FBF6BF9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5503FBB-EF6A-4529-875C-B8753EAF54EA}"/>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D91E26C7-9911-4864-BB03-DF23CECF057E}"/>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BECD7F9-269D-4EFD-A473-581C1A17794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C87752A-02C6-4D07-8DF8-16D819796A2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BD39DBE-0FE2-4D66-B7FD-4D670A9691B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B10EBF4E-C696-4DF8-910C-64E15B11CB75}"/>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BFE2BCE8-E06A-46D8-962B-1746E6BC0897}"/>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2FF66B3D-9627-4B9E-AFAA-5407F41CD55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31085400-AA86-45C0-9981-D83F5D242755}"/>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6E5F393D-C130-43F9-8C70-59C78ED66B5F}"/>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65</xdr:row>
      <xdr:rowOff>6668</xdr:rowOff>
    </xdr:to>
    <xdr:cxnSp macro="">
      <xdr:nvCxnSpPr>
        <xdr:cNvPr id="128" name="直線コネクタ 127">
          <a:extLst>
            <a:ext uri="{FF2B5EF4-FFF2-40B4-BE49-F238E27FC236}">
              <a16:creationId xmlns:a16="http://schemas.microsoft.com/office/drawing/2014/main" id="{C863DD78-35F2-4861-B39C-A0BF2D5E4DE4}"/>
            </a:ext>
          </a:extLst>
        </xdr:cNvPr>
        <xdr:cNvCxnSpPr/>
      </xdr:nvCxnSpPr>
      <xdr:spPr>
        <a:xfrm>
          <a:off x="4114800" y="10764838"/>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AAC7074-59F7-4B43-8368-F92A7924BFB1}"/>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342ED273-F09D-4312-9E92-CCF019D8D329}"/>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64</xdr:row>
      <xdr:rowOff>160020</xdr:rowOff>
    </xdr:to>
    <xdr:cxnSp macro="">
      <xdr:nvCxnSpPr>
        <xdr:cNvPr id="131" name="直線コネクタ 130">
          <a:extLst>
            <a:ext uri="{FF2B5EF4-FFF2-40B4-BE49-F238E27FC236}">
              <a16:creationId xmlns:a16="http://schemas.microsoft.com/office/drawing/2014/main" id="{3FEDA54B-0126-4ABC-BEB0-2F7981C3B20B}"/>
            </a:ext>
          </a:extLst>
        </xdr:cNvPr>
        <xdr:cNvCxnSpPr/>
      </xdr:nvCxnSpPr>
      <xdr:spPr>
        <a:xfrm flipV="1">
          <a:off x="3225800" y="10764838"/>
          <a:ext cx="8890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13CA9C4F-EB64-49E8-8642-D44C0D44D924}"/>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C2DA4FF2-53F9-4C14-A286-FBEFC5CD4F51}"/>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160020</xdr:rowOff>
    </xdr:to>
    <xdr:cxnSp macro="">
      <xdr:nvCxnSpPr>
        <xdr:cNvPr id="134" name="直線コネクタ 133">
          <a:extLst>
            <a:ext uri="{FF2B5EF4-FFF2-40B4-BE49-F238E27FC236}">
              <a16:creationId xmlns:a16="http://schemas.microsoft.com/office/drawing/2014/main" id="{E55F5EEF-5F7A-4B41-9634-53E0929133E8}"/>
            </a:ext>
          </a:extLst>
        </xdr:cNvPr>
        <xdr:cNvCxnSpPr/>
      </xdr:nvCxnSpPr>
      <xdr:spPr>
        <a:xfrm>
          <a:off x="2336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4BB1731E-75A0-4D14-BD24-5B300FDE0548}"/>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292AE13A-9A5A-428B-9D9D-726097EAF532}"/>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135890</xdr:rowOff>
    </xdr:to>
    <xdr:cxnSp macro="">
      <xdr:nvCxnSpPr>
        <xdr:cNvPr id="137" name="直線コネクタ 136">
          <a:extLst>
            <a:ext uri="{FF2B5EF4-FFF2-40B4-BE49-F238E27FC236}">
              <a16:creationId xmlns:a16="http://schemas.microsoft.com/office/drawing/2014/main" id="{EA6D9B55-E203-4135-9985-B6E538524AC3}"/>
            </a:ext>
          </a:extLst>
        </xdr:cNvPr>
        <xdr:cNvCxnSpPr/>
      </xdr:nvCxnSpPr>
      <xdr:spPr>
        <a:xfrm>
          <a:off x="1447800" y="1090358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8FB7DA8A-2A7E-402B-8009-7EB5B09D0035}"/>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46EB89BC-246F-4FFC-8471-61D76D3F7F2A}"/>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294405D0-A0E4-4957-9A43-E6F8D71F250C}"/>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26EF5055-BAB3-4EBD-BC48-59A6EC5530D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99D88CE-5B88-4983-B663-EAD91B8E831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2B212DB-EF71-455F-9A1A-A9FF407BC8E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E970D2D-81A1-4B03-8694-20124CA4F01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B7B2CC4-81B8-4CF3-A2E4-FA16007F36F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DC473E6-1787-4443-ADD3-15AFD0233A6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127318</xdr:rowOff>
    </xdr:from>
    <xdr:to>
      <xdr:col>23</xdr:col>
      <xdr:colOff>184150</xdr:colOff>
      <xdr:row>65</xdr:row>
      <xdr:rowOff>57468</xdr:rowOff>
    </xdr:to>
    <xdr:sp macro="" textlink="">
      <xdr:nvSpPr>
        <xdr:cNvPr id="147" name="楕円 146">
          <a:extLst>
            <a:ext uri="{FF2B5EF4-FFF2-40B4-BE49-F238E27FC236}">
              <a16:creationId xmlns:a16="http://schemas.microsoft.com/office/drawing/2014/main" id="{A4D623C8-8EB4-4D9D-BC54-4A1CF3DE068F}"/>
            </a:ext>
          </a:extLst>
        </xdr:cNvPr>
        <xdr:cNvSpPr/>
      </xdr:nvSpPr>
      <xdr:spPr>
        <a:xfrm>
          <a:off x="4902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99395</xdr:rowOff>
    </xdr:from>
    <xdr:ext cx="762000" cy="259045"/>
    <xdr:sp macro="" textlink="">
      <xdr:nvSpPr>
        <xdr:cNvPr id="148" name="財政構造の弾力性該当値テキスト">
          <a:extLst>
            <a:ext uri="{FF2B5EF4-FFF2-40B4-BE49-F238E27FC236}">
              <a16:creationId xmlns:a16="http://schemas.microsoft.com/office/drawing/2014/main" id="{8221D846-ECE3-4209-92FC-E6AD26182678}"/>
            </a:ext>
          </a:extLst>
        </xdr:cNvPr>
        <xdr:cNvSpPr txBox="1"/>
      </xdr:nvSpPr>
      <xdr:spPr>
        <a:xfrm>
          <a:off x="5041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89BE3B39-19B9-41CA-9D9E-C1D4B678799A}"/>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170515</xdr:rowOff>
    </xdr:from>
    <xdr:ext cx="736600" cy="259045"/>
    <xdr:sp macro="" textlink="">
      <xdr:nvSpPr>
        <xdr:cNvPr id="150" name="テキスト ボックス 149">
          <a:extLst>
            <a:ext uri="{FF2B5EF4-FFF2-40B4-BE49-F238E27FC236}">
              <a16:creationId xmlns:a16="http://schemas.microsoft.com/office/drawing/2014/main" id="{C561041C-4887-4CC2-A094-82FA38A0B6AC}"/>
            </a:ext>
          </a:extLst>
        </xdr:cNvPr>
        <xdr:cNvSpPr txBox="1"/>
      </xdr:nvSpPr>
      <xdr:spPr>
        <a:xfrm>
          <a:off x="3733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a:extLst>
            <a:ext uri="{FF2B5EF4-FFF2-40B4-BE49-F238E27FC236}">
              <a16:creationId xmlns:a16="http://schemas.microsoft.com/office/drawing/2014/main" id="{149571F2-1D99-4653-BA0F-971DC4B03A6E}"/>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2" name="テキスト ボックス 151">
          <a:extLst>
            <a:ext uri="{FF2B5EF4-FFF2-40B4-BE49-F238E27FC236}">
              <a16:creationId xmlns:a16="http://schemas.microsoft.com/office/drawing/2014/main" id="{ED9F4072-8B86-44F1-9B47-06EC19FE6B44}"/>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3" name="楕円 152">
          <a:extLst>
            <a:ext uri="{FF2B5EF4-FFF2-40B4-BE49-F238E27FC236}">
              <a16:creationId xmlns:a16="http://schemas.microsoft.com/office/drawing/2014/main" id="{BCA89648-3A57-45C7-A4FB-604C20F600DE}"/>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4" name="テキスト ボックス 153">
          <a:extLst>
            <a:ext uri="{FF2B5EF4-FFF2-40B4-BE49-F238E27FC236}">
              <a16:creationId xmlns:a16="http://schemas.microsoft.com/office/drawing/2014/main" id="{EF1770BE-DC3E-42E7-BD34-B530C0AC3624}"/>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5" name="楕円 154">
          <a:extLst>
            <a:ext uri="{FF2B5EF4-FFF2-40B4-BE49-F238E27FC236}">
              <a16:creationId xmlns:a16="http://schemas.microsoft.com/office/drawing/2014/main" id="{E5684303-4509-4A65-845E-4B1E88454EAC}"/>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6" name="テキスト ボックス 155">
          <a:extLst>
            <a:ext uri="{FF2B5EF4-FFF2-40B4-BE49-F238E27FC236}">
              <a16:creationId xmlns:a16="http://schemas.microsoft.com/office/drawing/2014/main" id="{122D4547-06CF-4836-B267-C82E9E3CD20F}"/>
            </a:ext>
          </a:extLst>
        </xdr:cNvPr>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3D054392-EB86-4DB3-BD43-53E82C82F6B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BF31496-FB02-4394-9A28-9F7AE86324F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74049228-A343-4BCE-AE2D-DE76BFDD12C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8C3FDBA6-1954-4A8E-952A-1A907BCCE3A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2AC57F60-C49A-4764-9FBA-2105F8AEF4B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FD13FB6C-A772-41A1-BFF2-0ED4B8A316B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5978812-9FE4-4F37-ACF6-D7A4D9D80C8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B34977B6-EE47-4113-B948-6E07005F78F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3F3FC67-E96F-4C6A-A6A1-A5AC447BEC9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2BDE326B-5325-4F4E-B581-6B017D5F3A6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1F9A7FB-FF1E-4C90-9CDF-43C9EA1DB56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69399AE8-691A-46F0-8046-B274FAA2317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E8ABD933-1F5B-496C-8A1F-8052B382E58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ごみ処理施設長期包括運転管理業務委託料の皆増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商工センター解体事業費</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の増などにより、対前年度で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本市においては、公立保育所、市民館・文化会館、ごみ処理施設、公営住宅などの公共施設を有しており、老朽化も進んでいる中、施設維持に係る物件費、維持補修費を押し上げる要因となっている。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事務事業の見直しに取り組むとともに、施設管理に係る現行の指定管理者制度の更なる推進に加え、業務の民間委託を含めた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PPP</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を推進し、積極的な民間能力や資金の活用を図り、コスト削減に努める。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BCEC7CA0-6EA4-4AF8-89D6-638A82E36FC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EDA0605D-93B2-4D1B-B691-29B7EAF5C6B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9BB235CD-4999-49B4-A97B-9E0567466CA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7D940BF-26BE-45C5-8A2B-C781E95D87A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B885343A-BC78-4ADE-9143-469C4FDC1DF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4331AA39-5B15-42FA-9617-68BBBD1FE15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DAEB8059-06C0-4877-A210-B918A03796A1}"/>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BE3A323B-37F1-4DEE-8863-AD4261BD161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C7BFF4E0-0C98-4B2A-A51F-87FA4C78AD0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B03F280D-F121-4A82-A9A5-7D701983567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66CA4488-FD1B-4653-8595-DF2B58B4411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7A53EEB5-86F1-4F9F-9B21-AD90A0FE319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BD2982A2-B128-4625-A1E0-1118A2D0852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486E93A-197F-475F-86DA-E87C413B68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7A0EEA34-C99C-4289-A476-08FD6F3ABFB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7C2A5A4-EFA4-455D-BB66-28D2A5C32A1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F4CB0343-29F3-45C8-A67C-0903CE364156}"/>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6E74B0AD-CE36-41BE-88D5-9DBC3F08D48A}"/>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7BCFA9C6-53CD-4F0F-9E65-1B06FB657397}"/>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33BE44B-0A19-456F-BE19-D837CD9C9596}"/>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63BF32E8-9BB0-41B7-A158-444C389BC094}"/>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19896</xdr:rowOff>
    </xdr:from>
    <xdr:to>
      <xdr:col>23</xdr:col>
      <xdr:colOff>133350</xdr:colOff>
      <xdr:row>82</xdr:row>
      <xdr:rowOff>76772</xdr:rowOff>
    </xdr:to>
    <xdr:cxnSp macro="">
      <xdr:nvCxnSpPr>
        <xdr:cNvPr id="191" name="直線コネクタ 190">
          <a:extLst>
            <a:ext uri="{FF2B5EF4-FFF2-40B4-BE49-F238E27FC236}">
              <a16:creationId xmlns:a16="http://schemas.microsoft.com/office/drawing/2014/main" id="{AD5A05CF-0B6A-4C3A-A407-F44EF5D80BF5}"/>
            </a:ext>
          </a:extLst>
        </xdr:cNvPr>
        <xdr:cNvCxnSpPr/>
      </xdr:nvCxnSpPr>
      <xdr:spPr>
        <a:xfrm>
          <a:off x="4114800" y="14078796"/>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53DFB3C8-EEFE-4BFA-8EBD-6B307D2171C2}"/>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DF19922D-F1E1-4BE1-A08B-205ACA62BB4D}"/>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95462</xdr:rowOff>
    </xdr:from>
    <xdr:to>
      <xdr:col>19</xdr:col>
      <xdr:colOff>133350</xdr:colOff>
      <xdr:row>82</xdr:row>
      <xdr:rowOff>19896</xdr:rowOff>
    </xdr:to>
    <xdr:cxnSp macro="">
      <xdr:nvCxnSpPr>
        <xdr:cNvPr id="194" name="直線コネクタ 193">
          <a:extLst>
            <a:ext uri="{FF2B5EF4-FFF2-40B4-BE49-F238E27FC236}">
              <a16:creationId xmlns:a16="http://schemas.microsoft.com/office/drawing/2014/main" id="{4572292A-899C-46A9-A1E4-E689DD104611}"/>
            </a:ext>
          </a:extLst>
        </xdr:cNvPr>
        <xdr:cNvCxnSpPr/>
      </xdr:nvCxnSpPr>
      <xdr:spPr>
        <a:xfrm>
          <a:off x="3225800" y="13982912"/>
          <a:ext cx="889000" cy="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F9E30EF6-8F70-47E8-8EC3-A60CAEA5BA71}"/>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212204DD-F2A8-4D7F-A19F-CF92B0CAAF6C}"/>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xdr:rowOff>
    </xdr:from>
    <xdr:to>
      <xdr:col>15</xdr:col>
      <xdr:colOff>82550</xdr:colOff>
      <xdr:row>81</xdr:row>
      <xdr:rowOff>95462</xdr:rowOff>
    </xdr:to>
    <xdr:cxnSp macro="">
      <xdr:nvCxnSpPr>
        <xdr:cNvPr id="197" name="直線コネクタ 196">
          <a:extLst>
            <a:ext uri="{FF2B5EF4-FFF2-40B4-BE49-F238E27FC236}">
              <a16:creationId xmlns:a16="http://schemas.microsoft.com/office/drawing/2014/main" id="{95AB004F-1AC3-4532-8AA4-1AE47F979429}"/>
            </a:ext>
          </a:extLst>
        </xdr:cNvPr>
        <xdr:cNvCxnSpPr/>
      </xdr:nvCxnSpPr>
      <xdr:spPr>
        <a:xfrm>
          <a:off x="2336800" y="13888098"/>
          <a:ext cx="8890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560F0DAB-9BD9-4747-B380-17426E4E9E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7CAE2E33-5A50-4D54-8D09-B2AB773DE6D7}"/>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131390</xdr:rowOff>
    </xdr:from>
    <xdr:to>
      <xdr:col>11</xdr:col>
      <xdr:colOff>31750</xdr:colOff>
      <xdr:row>81</xdr:row>
      <xdr:rowOff>648</xdr:rowOff>
    </xdr:to>
    <xdr:cxnSp macro="">
      <xdr:nvCxnSpPr>
        <xdr:cNvPr id="200" name="直線コネクタ 199">
          <a:extLst>
            <a:ext uri="{FF2B5EF4-FFF2-40B4-BE49-F238E27FC236}">
              <a16:creationId xmlns:a16="http://schemas.microsoft.com/office/drawing/2014/main" id="{D1A16975-FA0C-417F-8941-7D56B15390AD}"/>
            </a:ext>
          </a:extLst>
        </xdr:cNvPr>
        <xdr:cNvCxnSpPr/>
      </xdr:nvCxnSpPr>
      <xdr:spPr>
        <a:xfrm>
          <a:off x="1447800" y="13847390"/>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95F7822A-5775-4962-8283-1F2CE59541FF}"/>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6E74BEB5-AE04-4174-B477-9F66CEE93F99}"/>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2581FB2E-E364-44BA-BA00-9F5BA3A71151}"/>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51467EDB-6A27-4CB2-BCE4-C0E6BEBFB51E}"/>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E67AFFC-1AF3-404A-AB9F-28B7509C2F6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26240E6-D85A-43E5-92F8-89445203D92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5700301-D889-4B56-B385-CF77B29DE06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1B24AC7-EEB6-43A4-8618-18BE56D2C9C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184600C-C54A-426E-9283-8C804EF99B8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25972</xdr:rowOff>
    </xdr:from>
    <xdr:to>
      <xdr:col>23</xdr:col>
      <xdr:colOff>184150</xdr:colOff>
      <xdr:row>82</xdr:row>
      <xdr:rowOff>127572</xdr:rowOff>
    </xdr:to>
    <xdr:sp macro="" textlink="">
      <xdr:nvSpPr>
        <xdr:cNvPr id="210" name="楕円 209">
          <a:extLst>
            <a:ext uri="{FF2B5EF4-FFF2-40B4-BE49-F238E27FC236}">
              <a16:creationId xmlns:a16="http://schemas.microsoft.com/office/drawing/2014/main" id="{E3DF0684-EBFE-4CA4-82A1-67519D3A3D41}"/>
            </a:ext>
          </a:extLst>
        </xdr:cNvPr>
        <xdr:cNvSpPr/>
      </xdr:nvSpPr>
      <xdr:spPr>
        <a:xfrm>
          <a:off x="4902200" y="140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42499</xdr:rowOff>
    </xdr:from>
    <xdr:ext cx="762000" cy="259045"/>
    <xdr:sp macro="" textlink="">
      <xdr:nvSpPr>
        <xdr:cNvPr id="211" name="人件費・物件費等の状況該当値テキスト">
          <a:extLst>
            <a:ext uri="{FF2B5EF4-FFF2-40B4-BE49-F238E27FC236}">
              <a16:creationId xmlns:a16="http://schemas.microsoft.com/office/drawing/2014/main" id="{0452D3D4-40A3-4563-9D71-BB282B980920}"/>
            </a:ext>
          </a:extLst>
        </xdr:cNvPr>
        <xdr:cNvSpPr txBox="1"/>
      </xdr:nvSpPr>
      <xdr:spPr>
        <a:xfrm>
          <a:off x="5041900" y="139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140546</xdr:rowOff>
    </xdr:from>
    <xdr:to>
      <xdr:col>19</xdr:col>
      <xdr:colOff>184150</xdr:colOff>
      <xdr:row>82</xdr:row>
      <xdr:rowOff>70696</xdr:rowOff>
    </xdr:to>
    <xdr:sp macro="" textlink="">
      <xdr:nvSpPr>
        <xdr:cNvPr id="212" name="楕円 211">
          <a:extLst>
            <a:ext uri="{FF2B5EF4-FFF2-40B4-BE49-F238E27FC236}">
              <a16:creationId xmlns:a16="http://schemas.microsoft.com/office/drawing/2014/main" id="{1769A06C-EEB0-40BE-B16B-50789BE4F906}"/>
            </a:ext>
          </a:extLst>
        </xdr:cNvPr>
        <xdr:cNvSpPr/>
      </xdr:nvSpPr>
      <xdr:spPr>
        <a:xfrm>
          <a:off x="4064000" y="14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80873</xdr:rowOff>
    </xdr:from>
    <xdr:ext cx="736600" cy="259045"/>
    <xdr:sp macro="" textlink="">
      <xdr:nvSpPr>
        <xdr:cNvPr id="213" name="テキスト ボックス 212">
          <a:extLst>
            <a:ext uri="{FF2B5EF4-FFF2-40B4-BE49-F238E27FC236}">
              <a16:creationId xmlns:a16="http://schemas.microsoft.com/office/drawing/2014/main" id="{86E71BC0-AAA4-4230-A3D8-6B8B97317C04}"/>
            </a:ext>
          </a:extLst>
        </xdr:cNvPr>
        <xdr:cNvSpPr txBox="1"/>
      </xdr:nvSpPr>
      <xdr:spPr>
        <a:xfrm>
          <a:off x="3733800" y="1379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44662</xdr:rowOff>
    </xdr:from>
    <xdr:to>
      <xdr:col>15</xdr:col>
      <xdr:colOff>133350</xdr:colOff>
      <xdr:row>81</xdr:row>
      <xdr:rowOff>146262</xdr:rowOff>
    </xdr:to>
    <xdr:sp macro="" textlink="">
      <xdr:nvSpPr>
        <xdr:cNvPr id="214" name="楕円 213">
          <a:extLst>
            <a:ext uri="{FF2B5EF4-FFF2-40B4-BE49-F238E27FC236}">
              <a16:creationId xmlns:a16="http://schemas.microsoft.com/office/drawing/2014/main" id="{CCC0BEC8-862D-41CC-9EBB-AA8DE49BCA3A}"/>
            </a:ext>
          </a:extLst>
        </xdr:cNvPr>
        <xdr:cNvSpPr/>
      </xdr:nvSpPr>
      <xdr:spPr>
        <a:xfrm>
          <a:off x="3175000" y="139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156439</xdr:rowOff>
    </xdr:from>
    <xdr:ext cx="762000" cy="259045"/>
    <xdr:sp macro="" textlink="">
      <xdr:nvSpPr>
        <xdr:cNvPr id="215" name="テキスト ボックス 214">
          <a:extLst>
            <a:ext uri="{FF2B5EF4-FFF2-40B4-BE49-F238E27FC236}">
              <a16:creationId xmlns:a16="http://schemas.microsoft.com/office/drawing/2014/main" id="{16CDEBED-5599-43F9-B4B7-895C7B1A3D98}"/>
            </a:ext>
          </a:extLst>
        </xdr:cNvPr>
        <xdr:cNvSpPr txBox="1"/>
      </xdr:nvSpPr>
      <xdr:spPr>
        <a:xfrm>
          <a:off x="2844800" y="1370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121298</xdr:rowOff>
    </xdr:from>
    <xdr:to>
      <xdr:col>11</xdr:col>
      <xdr:colOff>82550</xdr:colOff>
      <xdr:row>81</xdr:row>
      <xdr:rowOff>51448</xdr:rowOff>
    </xdr:to>
    <xdr:sp macro="" textlink="">
      <xdr:nvSpPr>
        <xdr:cNvPr id="216" name="楕円 215">
          <a:extLst>
            <a:ext uri="{FF2B5EF4-FFF2-40B4-BE49-F238E27FC236}">
              <a16:creationId xmlns:a16="http://schemas.microsoft.com/office/drawing/2014/main" id="{242C4554-0F8A-45A0-BBB2-37DA0814DD1C}"/>
            </a:ext>
          </a:extLst>
        </xdr:cNvPr>
        <xdr:cNvSpPr/>
      </xdr:nvSpPr>
      <xdr:spPr>
        <a:xfrm>
          <a:off x="2286000" y="138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61625</xdr:rowOff>
    </xdr:from>
    <xdr:ext cx="762000" cy="259045"/>
    <xdr:sp macro="" textlink="">
      <xdr:nvSpPr>
        <xdr:cNvPr id="217" name="テキスト ボックス 216">
          <a:extLst>
            <a:ext uri="{FF2B5EF4-FFF2-40B4-BE49-F238E27FC236}">
              <a16:creationId xmlns:a16="http://schemas.microsoft.com/office/drawing/2014/main" id="{91B68F6E-0997-43F1-81C9-6C7FF451DD11}"/>
            </a:ext>
          </a:extLst>
        </xdr:cNvPr>
        <xdr:cNvSpPr txBox="1"/>
      </xdr:nvSpPr>
      <xdr:spPr>
        <a:xfrm>
          <a:off x="1955800" y="1360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80590</xdr:rowOff>
    </xdr:from>
    <xdr:to>
      <xdr:col>7</xdr:col>
      <xdr:colOff>31750</xdr:colOff>
      <xdr:row>81</xdr:row>
      <xdr:rowOff>10740</xdr:rowOff>
    </xdr:to>
    <xdr:sp macro="" textlink="">
      <xdr:nvSpPr>
        <xdr:cNvPr id="218" name="楕円 217">
          <a:extLst>
            <a:ext uri="{FF2B5EF4-FFF2-40B4-BE49-F238E27FC236}">
              <a16:creationId xmlns:a16="http://schemas.microsoft.com/office/drawing/2014/main" id="{6EBFB447-E5B1-43C6-BD13-6BB1C189FCC6}"/>
            </a:ext>
          </a:extLst>
        </xdr:cNvPr>
        <xdr:cNvSpPr/>
      </xdr:nvSpPr>
      <xdr:spPr>
        <a:xfrm>
          <a:off x="1397000" y="137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20917</xdr:rowOff>
    </xdr:from>
    <xdr:ext cx="762000" cy="259045"/>
    <xdr:sp macro="" textlink="">
      <xdr:nvSpPr>
        <xdr:cNvPr id="219" name="テキスト ボックス 218">
          <a:extLst>
            <a:ext uri="{FF2B5EF4-FFF2-40B4-BE49-F238E27FC236}">
              <a16:creationId xmlns:a16="http://schemas.microsoft.com/office/drawing/2014/main" id="{58B05657-CF7D-41C4-A1B9-E76C56CD438B}"/>
            </a:ext>
          </a:extLst>
        </xdr:cNvPr>
        <xdr:cNvSpPr txBox="1"/>
      </xdr:nvSpPr>
      <xdr:spPr>
        <a:xfrm>
          <a:off x="1066800" y="135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E0E63067-DFE6-42D7-A6DD-057A4ED38CA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571D4005-9A98-48C2-A21D-3110CA561E1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54331E5C-3BB2-4201-954F-966A6190A2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EB52DD8-7963-4879-B83E-24966ED812D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C690833-E7B9-492F-B01E-07DFD9BF86B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3D3BFAC-A47E-4ECD-81F7-0D6C32FA176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6E5F3BC-C0AE-4662-9126-7E81B410A17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DE53E1D0-8CDA-4E6E-A6B0-B42D0D0A39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3C80F25D-2332-4EF8-AF90-28AE4A07994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CB7B2A8-78EB-4165-AA44-3A3C2CD45E0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50992A2C-4465-4725-BD1D-980F6D165EB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4974C81-BD27-4ABC-8772-D15C40DD308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B77B0AE-7576-4B1C-A99F-DF339CD69C1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給与については、平成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日から独自給料カットを行ってきたが、平成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日をもって給料カットを廃止したため、それ以降はラスパイレス指数が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を超えている状況であり、令和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年度においては、前年度を</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類似団体、全国平均と比較しても、高い指数となっているため、給料構造等の見直しなどにより給与水準の適正化に努める。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4474F74-501C-44CD-8F14-B61AED90B5C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4F9E2E69-E6B9-4ABD-BCC5-335C21D90B8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A0728637-DA8C-439F-9AE4-2D564382D4A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F86B215-6B66-4DD3-996B-10B697D1F9CA}"/>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F8F4751-C8F4-4CBF-87DC-6E6BDC3BA9E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5E25D291-1F3B-4D55-A7B6-33FED2046F1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3C5F2A95-6F84-4D01-9AF9-8BFF2594C64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3489B14A-578C-44C3-878D-5FC8952B3CD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33FDA4AD-0972-4F12-81B2-A4EF34521B0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7122A1F-48E7-4F7B-9FD9-69C33967A5C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1DDD389E-A9BF-49DC-AD7D-DB6AC2046CE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D975C11-252C-49F2-BC4B-C95318E03D0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F0A4488B-968A-4AB4-A227-656DE02342F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4EB4D2FC-6401-42EC-B9ED-1E074A06AAA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BC2B41B-D74C-4207-B92C-D9163C8C1EE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1D974CA-A4D6-45B1-93A5-0186D3E661A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D79799A-0F5B-45F9-B56C-3C4C9365845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BF8ABC89-358E-414B-9C54-EA3571219E28}"/>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E9374FAC-DF40-4D5C-9D59-1B2137EE0E54}"/>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1C9D51FC-E60C-44BA-ADE1-E6F4400580D6}"/>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E841FA27-1598-4E4F-8AAC-15D3AE144296}"/>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3788AF4B-050E-4869-92B2-BA32B357022F}"/>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86179</xdr:rowOff>
    </xdr:to>
    <xdr:cxnSp macro="">
      <xdr:nvCxnSpPr>
        <xdr:cNvPr id="255" name="直線コネクタ 254">
          <a:extLst>
            <a:ext uri="{FF2B5EF4-FFF2-40B4-BE49-F238E27FC236}">
              <a16:creationId xmlns:a16="http://schemas.microsoft.com/office/drawing/2014/main" id="{B78440CB-B161-4A80-A0D6-C11A998FF9AF}"/>
            </a:ext>
          </a:extLst>
        </xdr:cNvPr>
        <xdr:cNvCxnSpPr/>
      </xdr:nvCxnSpPr>
      <xdr:spPr>
        <a:xfrm>
          <a:off x="16179800" y="151565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D77F3BBB-DE6C-4CC9-A58E-7FEAF39DDB42}"/>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4145A704-7F06-4126-B0E8-D75223959FC7}"/>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137886</xdr:rowOff>
    </xdr:to>
    <xdr:cxnSp macro="">
      <xdr:nvCxnSpPr>
        <xdr:cNvPr id="258" name="直線コネクタ 257">
          <a:extLst>
            <a:ext uri="{FF2B5EF4-FFF2-40B4-BE49-F238E27FC236}">
              <a16:creationId xmlns:a16="http://schemas.microsoft.com/office/drawing/2014/main" id="{0B784267-2083-42F4-B35C-4B85C90941F8}"/>
            </a:ext>
          </a:extLst>
        </xdr:cNvPr>
        <xdr:cNvCxnSpPr/>
      </xdr:nvCxnSpPr>
      <xdr:spPr>
        <a:xfrm flipV="1">
          <a:off x="15290800" y="151565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7D3C9E59-C10B-416C-97D8-8865BE360CDD}"/>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4B0962E1-6FFD-4221-BC6A-C144514C2628}"/>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137886</xdr:rowOff>
    </xdr:to>
    <xdr:cxnSp macro="">
      <xdr:nvCxnSpPr>
        <xdr:cNvPr id="261" name="直線コネクタ 260">
          <a:extLst>
            <a:ext uri="{FF2B5EF4-FFF2-40B4-BE49-F238E27FC236}">
              <a16:creationId xmlns:a16="http://schemas.microsoft.com/office/drawing/2014/main" id="{358BDFF8-4631-43F7-90B9-B6FE96AF701C}"/>
            </a:ext>
          </a:extLst>
        </xdr:cNvPr>
        <xdr:cNvCxnSpPr/>
      </xdr:nvCxnSpPr>
      <xdr:spPr>
        <a:xfrm>
          <a:off x="14401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40B4C8B5-4CA0-48B8-9C3B-EF67234B5C23}"/>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B777DEC-F18B-46F2-946E-3EFFBB7ACA17}"/>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120650</xdr:rowOff>
    </xdr:to>
    <xdr:cxnSp macro="">
      <xdr:nvCxnSpPr>
        <xdr:cNvPr id="264" name="直線コネクタ 263">
          <a:extLst>
            <a:ext uri="{FF2B5EF4-FFF2-40B4-BE49-F238E27FC236}">
              <a16:creationId xmlns:a16="http://schemas.microsoft.com/office/drawing/2014/main" id="{9C3D757D-BC47-48D6-8E49-43AFB49DE319}"/>
            </a:ext>
          </a:extLst>
        </xdr:cNvPr>
        <xdr:cNvCxnSpPr/>
      </xdr:nvCxnSpPr>
      <xdr:spPr>
        <a:xfrm>
          <a:off x="13512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C04ED657-EBD8-449E-B021-C3BBD67E1F3B}"/>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864DFD79-65FE-4435-B357-B9CEC686DD18}"/>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FA03FBCF-40E3-4391-A69E-58C4C12C3AFD}"/>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488516CC-FB95-4B03-B433-B14930E29527}"/>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8C60383-82F5-46BC-B46A-B80A97AC5A6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C9FAD9C-BA9F-43C5-A80E-90ECE928C3B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6E372F3-13F8-494E-9047-AEB21697619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19A3916-C26D-4A13-9C5A-1CC4E2259A0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C36ECED-C3CD-4F1A-B98A-9E5127B9107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a:extLst>
            <a:ext uri="{FF2B5EF4-FFF2-40B4-BE49-F238E27FC236}">
              <a16:creationId xmlns:a16="http://schemas.microsoft.com/office/drawing/2014/main" id="{6A4CF1BB-5361-4963-9EE6-05BF6725C84F}"/>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a:extLst>
            <a:ext uri="{FF2B5EF4-FFF2-40B4-BE49-F238E27FC236}">
              <a16:creationId xmlns:a16="http://schemas.microsoft.com/office/drawing/2014/main" id="{38279F45-970E-4027-9712-11BCF061260C}"/>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6" name="楕円 275">
          <a:extLst>
            <a:ext uri="{FF2B5EF4-FFF2-40B4-BE49-F238E27FC236}">
              <a16:creationId xmlns:a16="http://schemas.microsoft.com/office/drawing/2014/main" id="{7C424303-4F44-4D14-9143-63A5114331E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7" name="テキスト ボックス 276">
          <a:extLst>
            <a:ext uri="{FF2B5EF4-FFF2-40B4-BE49-F238E27FC236}">
              <a16:creationId xmlns:a16="http://schemas.microsoft.com/office/drawing/2014/main" id="{75BF6D07-C530-4714-85DC-3CD75B8EE407}"/>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8" name="楕円 277">
          <a:extLst>
            <a:ext uri="{FF2B5EF4-FFF2-40B4-BE49-F238E27FC236}">
              <a16:creationId xmlns:a16="http://schemas.microsoft.com/office/drawing/2014/main" id="{06FE8E57-2A43-48CC-BDD0-CF4B68171B3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9" name="テキスト ボックス 278">
          <a:extLst>
            <a:ext uri="{FF2B5EF4-FFF2-40B4-BE49-F238E27FC236}">
              <a16:creationId xmlns:a16="http://schemas.microsoft.com/office/drawing/2014/main" id="{DC6A922C-C403-459A-A908-69C3E35EFCF4}"/>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F11E0D52-8839-471F-9A9C-33FF252775E7}"/>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6927C6C7-D14F-41EC-BFBD-3E819BCEBE13}"/>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DFD730E9-5B1B-4FF4-ACB9-17065685DD8F}"/>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3ABAD07E-09E1-480B-BD42-1EB36E03E716}"/>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3220B3D1-34D2-4198-B2C7-D00E2F46C54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4F14361-E0C5-4FD8-B687-232F9533785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B1304BA-4C2B-4689-BEA4-1E5B8F188F0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CD1F550-30AB-4974-B4B2-2A2F5B81266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58789DE-1FA6-47F2-A595-3440D4FB9AD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1EC6C3A-4730-459B-8010-3356329ADB3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FE63BCD-8091-4C58-BCCC-E7F53B7FEDC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AAE50F68-7BE1-4A72-B0E0-B2313EF0122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F897E00-4BA5-4CA7-8B4F-4822F9A7B9E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211E801-41A2-4EF4-9D7A-02F08DC70FA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D3608B7-0D49-4538-9AED-BB5EAB07955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B4B8E4E-C190-4E14-AAAD-F5CF99FCE9B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96ADF55-6B99-4D64-AC6B-DAA3457DAD6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職員数（公営企業会計部門職員を含む）は、令和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人であり、合併直後の平成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人の減となっている。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人口千人当たり職員数は、類似団体との比較において、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ポイント下回っているが、直営の公共施設等が多いため、施設の運営に相応の職員数を要している。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今後、公共施設の統廃合や組織・機構の見直し、業務の民間委託等を検討するとともに、会計年度任用職員を含めた総合的な職員配置について検討し、行政ニーズや業務量に応じた職員の適正配置を行う。</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781E8C6-B65D-4F91-A2FE-F358B64BCFF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3139F9F-092D-4E22-B152-764F9263647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EF3B4C7-0988-436B-AD86-92BC5BBEAC0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FB1E9AE6-1232-4A98-A717-0514C45FFA4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7A8EECDF-4A78-4F50-AC64-5CA0469A64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65066BB7-24E4-4635-AD7A-C8E46BA4964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9D344413-2953-4D42-8356-A5646B99B68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C51565F7-EC6A-4B2A-AD98-97E40BB8912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8F28370A-B058-4FA4-95F5-CC97921B9F3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D556C61-F65B-46FB-9A4B-C3652530017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32F7BC3D-C0F5-4883-B7A7-8097241E12A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BA37526B-079C-4ADD-B1E8-81393457F12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CCB7B384-BABC-41C0-A98B-56CF302B1BE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98A7153-F70B-4457-9840-345EF6253E5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8496657-324A-4625-BC88-9224C0FD5A4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337C64C-FFBF-42C3-A019-197A4B5AD29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251A4F91-A544-4E4E-89C5-95A575877E0A}"/>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E2713798-ACE8-4C94-A60E-B1B94EE0CD2E}"/>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9BF1DC26-F58A-4F48-A0D5-CC4DF74F80C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A41D68D5-D2F4-4397-9255-36A025DC515E}"/>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E5DAB3DF-5D6F-4DF2-A49E-695C42895CB6}"/>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14288</xdr:rowOff>
    </xdr:to>
    <xdr:cxnSp macro="">
      <xdr:nvCxnSpPr>
        <xdr:cNvPr id="318" name="直線コネクタ 317">
          <a:extLst>
            <a:ext uri="{FF2B5EF4-FFF2-40B4-BE49-F238E27FC236}">
              <a16:creationId xmlns:a16="http://schemas.microsoft.com/office/drawing/2014/main" id="{BF1FCAF2-E323-4AF2-AFBB-AFA64E34A82D}"/>
            </a:ext>
          </a:extLst>
        </xdr:cNvPr>
        <xdr:cNvCxnSpPr/>
      </xdr:nvCxnSpPr>
      <xdr:spPr>
        <a:xfrm flipV="1">
          <a:off x="16179800" y="1063011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9F603FCD-CA5E-4BC8-90E2-F5F566C6FCF1}"/>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5B8A5341-FF6E-4274-8E48-3757E8B946AD}"/>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14288</xdr:rowOff>
    </xdr:to>
    <xdr:cxnSp macro="">
      <xdr:nvCxnSpPr>
        <xdr:cNvPr id="321" name="直線コネクタ 320">
          <a:extLst>
            <a:ext uri="{FF2B5EF4-FFF2-40B4-BE49-F238E27FC236}">
              <a16:creationId xmlns:a16="http://schemas.microsoft.com/office/drawing/2014/main" id="{891439E6-6F5D-47E5-A729-F05B0EDBFCAE}"/>
            </a:ext>
          </a:extLst>
        </xdr:cNvPr>
        <xdr:cNvCxnSpPr/>
      </xdr:nvCxnSpPr>
      <xdr:spPr>
        <a:xfrm>
          <a:off x="15290800" y="106260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F2F41764-8654-42BF-AB07-C2B59E3DAA66}"/>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3E1A4390-3F22-44B7-9A14-8D7BF3E679C5}"/>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61</xdr:row>
      <xdr:rowOff>167640</xdr:rowOff>
    </xdr:to>
    <xdr:cxnSp macro="">
      <xdr:nvCxnSpPr>
        <xdr:cNvPr id="324" name="直線コネクタ 323">
          <a:extLst>
            <a:ext uri="{FF2B5EF4-FFF2-40B4-BE49-F238E27FC236}">
              <a16:creationId xmlns:a16="http://schemas.microsoft.com/office/drawing/2014/main" id="{4116B356-B9CF-4D21-BFA8-AF18D0944C92}"/>
            </a:ext>
          </a:extLst>
        </xdr:cNvPr>
        <xdr:cNvCxnSpPr/>
      </xdr:nvCxnSpPr>
      <xdr:spPr>
        <a:xfrm>
          <a:off x="14401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187DF41B-B7B5-456C-892D-A1A2C3C7C45D}"/>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AD6BDD3E-0EC4-486D-AA87-6F195D06CA24}"/>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159596</xdr:rowOff>
    </xdr:to>
    <xdr:cxnSp macro="">
      <xdr:nvCxnSpPr>
        <xdr:cNvPr id="327" name="直線コネクタ 326">
          <a:extLst>
            <a:ext uri="{FF2B5EF4-FFF2-40B4-BE49-F238E27FC236}">
              <a16:creationId xmlns:a16="http://schemas.microsoft.com/office/drawing/2014/main" id="{22046079-1767-4659-ABD5-911EFE4F2B62}"/>
            </a:ext>
          </a:extLst>
        </xdr:cNvPr>
        <xdr:cNvCxnSpPr/>
      </xdr:nvCxnSpPr>
      <xdr:spPr>
        <a:xfrm>
          <a:off x="13512800" y="1056777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FC59B31F-A264-4F9A-B556-6E183FFEAB02}"/>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8FE47AE-0477-45C5-AA41-F387734F40E9}"/>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7A5DDCC4-70E7-44F6-A55C-23A7D234E8C5}"/>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255394F0-2CC8-4AB9-9101-642648859D68}"/>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A40AEB1-073E-4891-97CD-40D6D4360E9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73E871E-39F7-4A07-8F4D-4CF3C719B65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97EB674-EB03-4809-91A0-181409334FD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FB29DFF-87A0-4C05-957B-C729E6AFA60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49733D-3313-42DB-96FA-1E3F48C5CC2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37" name="楕円 336">
          <a:extLst>
            <a:ext uri="{FF2B5EF4-FFF2-40B4-BE49-F238E27FC236}">
              <a16:creationId xmlns:a16="http://schemas.microsoft.com/office/drawing/2014/main" id="{B37791EB-89D9-40F7-8CC7-117D5F335F21}"/>
            </a:ext>
          </a:extLst>
        </xdr:cNvPr>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137389</xdr:rowOff>
    </xdr:from>
    <xdr:ext cx="762000" cy="259045"/>
    <xdr:sp macro="" textlink="">
      <xdr:nvSpPr>
        <xdr:cNvPr id="338" name="定員管理の状況該当値テキスト">
          <a:extLst>
            <a:ext uri="{FF2B5EF4-FFF2-40B4-BE49-F238E27FC236}">
              <a16:creationId xmlns:a16="http://schemas.microsoft.com/office/drawing/2014/main" id="{4140DD93-5BDE-4F8E-AC89-CF5A734D4E2D}"/>
            </a:ext>
          </a:extLst>
        </xdr:cNvPr>
        <xdr:cNvSpPr txBox="1"/>
      </xdr:nvSpPr>
      <xdr:spPr>
        <a:xfrm>
          <a:off x="17106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9" name="楕円 338">
          <a:extLst>
            <a:ext uri="{FF2B5EF4-FFF2-40B4-BE49-F238E27FC236}">
              <a16:creationId xmlns:a16="http://schemas.microsoft.com/office/drawing/2014/main" id="{9034ECD2-053B-4499-B402-6C792CCF5D69}"/>
            </a:ext>
          </a:extLst>
        </xdr:cNvPr>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40" name="テキスト ボックス 339">
          <a:extLst>
            <a:ext uri="{FF2B5EF4-FFF2-40B4-BE49-F238E27FC236}">
              <a16:creationId xmlns:a16="http://schemas.microsoft.com/office/drawing/2014/main" id="{CB71CA39-E417-4ADA-8A99-BFCC0005C067}"/>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1" name="楕円 340">
          <a:extLst>
            <a:ext uri="{FF2B5EF4-FFF2-40B4-BE49-F238E27FC236}">
              <a16:creationId xmlns:a16="http://schemas.microsoft.com/office/drawing/2014/main" id="{850EACFB-DF35-452A-90CC-40DBCB43C679}"/>
            </a:ext>
          </a:extLst>
        </xdr:cNvPr>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2" name="テキスト ボックス 341">
          <a:extLst>
            <a:ext uri="{FF2B5EF4-FFF2-40B4-BE49-F238E27FC236}">
              <a16:creationId xmlns:a16="http://schemas.microsoft.com/office/drawing/2014/main" id="{B42F50FE-454F-44D6-868C-B3EE626A6CAC}"/>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3" name="楕円 342">
          <a:extLst>
            <a:ext uri="{FF2B5EF4-FFF2-40B4-BE49-F238E27FC236}">
              <a16:creationId xmlns:a16="http://schemas.microsoft.com/office/drawing/2014/main" id="{2DE257DC-CA92-48FF-B9EA-99CA16D6ED59}"/>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44" name="テキスト ボックス 343">
          <a:extLst>
            <a:ext uri="{FF2B5EF4-FFF2-40B4-BE49-F238E27FC236}">
              <a16:creationId xmlns:a16="http://schemas.microsoft.com/office/drawing/2014/main" id="{AF5EDD5C-1C15-48BB-AC95-149C3130B126}"/>
            </a:ext>
          </a:extLst>
        </xdr:cNvPr>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45" name="楕円 344">
          <a:extLst>
            <a:ext uri="{FF2B5EF4-FFF2-40B4-BE49-F238E27FC236}">
              <a16:creationId xmlns:a16="http://schemas.microsoft.com/office/drawing/2014/main" id="{2A5CD7E4-B2A8-4A0E-A3C5-65AC6516BD57}"/>
            </a:ext>
          </a:extLst>
        </xdr:cNvPr>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46" name="テキスト ボックス 345">
          <a:extLst>
            <a:ext uri="{FF2B5EF4-FFF2-40B4-BE49-F238E27FC236}">
              <a16:creationId xmlns:a16="http://schemas.microsoft.com/office/drawing/2014/main" id="{4CDAC9E1-E99A-40F0-AAE9-D1CC6C945729}"/>
            </a:ext>
          </a:extLst>
        </xdr:cNvPr>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FBA91C2-1A12-4B9B-A1F5-ED312DE2F75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CA00AED-283A-4C44-913E-2A7BDFBDEFB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C994DDA-5289-43DD-A857-B3BBBF4F020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CBDBE02-2E37-4F8B-B0D3-F96CFFB4C7F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CB63E9E-F93E-4B7A-A960-F73A381718A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FACD1A1-EF03-45EA-913C-FF11D31AA1B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8320004-7F9F-4C9C-A520-75218B28E7E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B0394D5-C612-4491-8CCC-9B08674450B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3DAD8F1-E3F8-4622-8904-23B80FD5E99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15A92F1-1E2A-4230-9B78-02CB59C853A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C5D7F19-5E49-4B16-9F8C-391F13A7ECC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00F4A21-CE0C-4A46-9B4B-00ACFF206E2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55950ED-9CC2-4126-A07F-5B82C0B02ED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類似団体や県内他市との比較においては、依然として高い水準となっている。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これは、元利償還金、公営企業に要する経費の財源とする地方債の償還の財源に充てたと認められる繰入金や公債費に準ずる債務負担行為に係るものが多額であることが主な要因である。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普通建設事業の実施状況から、将来的な公債費の増加に伴う実質公債費比率の悪化が見込まれている。このため、今後の地方債発行については、交付税算入率を勘案するとともに、一般会計だけでなく、特別会計を含めた地方債発行の抑制など公債費負担の適正化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B15E035-813F-4DA0-AD4F-39577CAEDD7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EC19ACC-F610-4FAE-82F0-CED22CADCBB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C619982-C8F3-4507-8E78-D19DB279DFC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CA903350-5991-4F28-9DBD-D7DD0F974F4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1963B24D-1205-4111-A298-830007FA009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1937C3A0-B029-49EC-BE3E-BFA8AE21D2F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CC45D599-B3D4-4115-898D-4D8263A0A92E}"/>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1C66DF8F-C743-47D1-8884-80B1CC3915B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E090F680-E2ED-450A-B3F9-877D8621B3C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F7599EF0-DA1D-4B2A-856A-738644317E9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46198794-1CC8-4EED-9BD8-D0A01CDD4D9E}"/>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B3AFF6B0-362F-43A7-A4F4-7B9653DDB33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1CA145D3-D5F7-417C-8C08-16DF9E430C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F9CF020E-A2DE-44D8-81F5-D204ADDE8144}"/>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CA16CD24-48E6-451E-9554-2A918C8AB6AD}"/>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2CCDF8C3-9A83-47EF-88FD-74D984E94378}"/>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CD6340C3-8C9C-4090-BC23-CE5440AC9E26}"/>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DD4FBFC6-F40C-4036-AFAF-876F2A7B7A56}"/>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90678</xdr:rowOff>
    </xdr:to>
    <xdr:cxnSp macro="">
      <xdr:nvCxnSpPr>
        <xdr:cNvPr id="378" name="直線コネクタ 377">
          <a:extLst>
            <a:ext uri="{FF2B5EF4-FFF2-40B4-BE49-F238E27FC236}">
              <a16:creationId xmlns:a16="http://schemas.microsoft.com/office/drawing/2014/main" id="{7F53AEB0-AF04-4A94-ACC8-4DC48C0AB0EC}"/>
            </a:ext>
          </a:extLst>
        </xdr:cNvPr>
        <xdr:cNvCxnSpPr/>
      </xdr:nvCxnSpPr>
      <xdr:spPr>
        <a:xfrm>
          <a:off x="16179800" y="70139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01A122C-CF80-4F4E-A2BB-B66C0A46EEAA}"/>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A34BB8ED-5D85-482B-8CC4-62B6D35EB3A6}"/>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165608</xdr:rowOff>
    </xdr:to>
    <xdr:cxnSp macro="">
      <xdr:nvCxnSpPr>
        <xdr:cNvPr id="381" name="直線コネクタ 380">
          <a:extLst>
            <a:ext uri="{FF2B5EF4-FFF2-40B4-BE49-F238E27FC236}">
              <a16:creationId xmlns:a16="http://schemas.microsoft.com/office/drawing/2014/main" id="{F1529498-EE6E-4CE9-8E94-6BD7DA5A00FC}"/>
            </a:ext>
          </a:extLst>
        </xdr:cNvPr>
        <xdr:cNvCxnSpPr/>
      </xdr:nvCxnSpPr>
      <xdr:spPr>
        <a:xfrm flipV="1">
          <a:off x="15290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32751EB6-5676-4695-B7B5-F32EB1800D17}"/>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D540A4F1-06F2-4C56-9FBA-88755A21CA1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84" name="直線コネクタ 383">
          <a:extLst>
            <a:ext uri="{FF2B5EF4-FFF2-40B4-BE49-F238E27FC236}">
              <a16:creationId xmlns:a16="http://schemas.microsoft.com/office/drawing/2014/main" id="{325AE53F-D7AF-4314-9A85-B00392678699}"/>
            </a:ext>
          </a:extLst>
        </xdr:cNvPr>
        <xdr:cNvCxnSpPr/>
      </xdr:nvCxnSpPr>
      <xdr:spPr>
        <a:xfrm flipV="1">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EF187A77-AF76-4838-A737-EF81DF425548}"/>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9764685E-AF5C-430D-A84A-CAC1815A5C7B}"/>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90678</xdr:rowOff>
    </xdr:to>
    <xdr:cxnSp macro="">
      <xdr:nvCxnSpPr>
        <xdr:cNvPr id="387" name="直線コネクタ 386">
          <a:extLst>
            <a:ext uri="{FF2B5EF4-FFF2-40B4-BE49-F238E27FC236}">
              <a16:creationId xmlns:a16="http://schemas.microsoft.com/office/drawing/2014/main" id="{3995A7DE-8DEA-4CA9-9346-2128013B37BD}"/>
            </a:ext>
          </a:extLst>
        </xdr:cNvPr>
        <xdr:cNvCxnSpPr/>
      </xdr:nvCxnSpPr>
      <xdr:spPr>
        <a:xfrm flipV="1">
          <a:off x="13512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CC9598F4-8A5E-4A21-94D1-36C8CCC869AE}"/>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5F9F4250-70C4-44F8-A5E0-9FF5DF75F175}"/>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62A51390-C8E3-4DDD-8299-D51408963CD3}"/>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172A1F48-C76D-4650-AB51-2894223EADB2}"/>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D5C3840-CDBD-462C-9B56-F547EB06C53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E702507-76DF-4D87-965C-5DE9B6F52FB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DD52D8B-8B8B-4241-8436-20B08CBB744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FD4432F-69AF-48B3-A7F3-84AE7AFD11A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13C6C5-EDA7-4583-8BE3-3A7DF580D07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7" name="楕円 396">
          <a:extLst>
            <a:ext uri="{FF2B5EF4-FFF2-40B4-BE49-F238E27FC236}">
              <a16:creationId xmlns:a16="http://schemas.microsoft.com/office/drawing/2014/main" id="{E48DA8B0-D654-4494-99FD-340BFF4A05A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8" name="公債費負担の状況該当値テキスト">
          <a:extLst>
            <a:ext uri="{FF2B5EF4-FFF2-40B4-BE49-F238E27FC236}">
              <a16:creationId xmlns:a16="http://schemas.microsoft.com/office/drawing/2014/main" id="{632DB7FD-E0F6-485A-A3D7-83108473ACAF}"/>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9" name="楕円 398">
          <a:extLst>
            <a:ext uri="{FF2B5EF4-FFF2-40B4-BE49-F238E27FC236}">
              <a16:creationId xmlns:a16="http://schemas.microsoft.com/office/drawing/2014/main" id="{F17D6A5F-1F20-4A5A-9AF8-18F20332C05D}"/>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20083</xdr:rowOff>
    </xdr:from>
    <xdr:ext cx="736600" cy="259045"/>
    <xdr:sp macro="" textlink="">
      <xdr:nvSpPr>
        <xdr:cNvPr id="400" name="テキスト ボックス 399">
          <a:extLst>
            <a:ext uri="{FF2B5EF4-FFF2-40B4-BE49-F238E27FC236}">
              <a16:creationId xmlns:a16="http://schemas.microsoft.com/office/drawing/2014/main" id="{980CA6EE-1ED3-4286-B5B2-B4F885EA2355}"/>
            </a:ext>
          </a:extLst>
        </xdr:cNvPr>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a:extLst>
            <a:ext uri="{FF2B5EF4-FFF2-40B4-BE49-F238E27FC236}">
              <a16:creationId xmlns:a16="http://schemas.microsoft.com/office/drawing/2014/main" id="{1A4B3953-595C-458C-985E-1CA67E2CB048}"/>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2" name="テキスト ボックス 401">
          <a:extLst>
            <a:ext uri="{FF2B5EF4-FFF2-40B4-BE49-F238E27FC236}">
              <a16:creationId xmlns:a16="http://schemas.microsoft.com/office/drawing/2014/main" id="{58189C7A-A0E7-40B5-8846-CBFD87A7BACC}"/>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3" name="楕円 402">
          <a:extLst>
            <a:ext uri="{FF2B5EF4-FFF2-40B4-BE49-F238E27FC236}">
              <a16:creationId xmlns:a16="http://schemas.microsoft.com/office/drawing/2014/main" id="{FDAB844F-6188-4AE9-9D47-49AA30548833}"/>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4" name="テキスト ボックス 403">
          <a:extLst>
            <a:ext uri="{FF2B5EF4-FFF2-40B4-BE49-F238E27FC236}">
              <a16:creationId xmlns:a16="http://schemas.microsoft.com/office/drawing/2014/main" id="{BABB6B4A-F156-42C6-AACD-83D194B2AA0E}"/>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a:extLst>
            <a:ext uri="{FF2B5EF4-FFF2-40B4-BE49-F238E27FC236}">
              <a16:creationId xmlns:a16="http://schemas.microsoft.com/office/drawing/2014/main" id="{E0234AC3-9D8A-43B0-B818-C27C6BD9C278}"/>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24F44F91-F642-4FD1-BFC1-D3362A72FBB4}"/>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C299B81D-DC31-4EF4-B17E-36A8B44DDBA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64D8F07D-CBF0-4981-9B88-CC1CE7BA6F1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25965CB-B74F-4AB7-A8F7-C12105664E8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BB5EC881-7E2A-4904-A654-E5B37294E7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4F50BCA-8EAB-4DBD-A7ED-773388E201F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293562B4-A7B6-4520-B458-73BAE07409D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5BC319C6-475B-44F0-ADF9-AAE08CB7DC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3B2B02E-A587-4A79-818A-A83EF8C695F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45563194-9EFB-4C3C-BBAD-E422BC39AE8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8BFDA78A-5149-4860-81E8-D8C236ED283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8390039-BCE6-486A-A4AE-1AB4F0EE59D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635808E5-85C0-445C-8127-A4154DA7CE5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353E391-A7BD-434B-9424-1046F8048BE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百万円の減、公営企業債等繰入見込額が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ことなどにより、前年度と比較して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　　　　　</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一方、充当可能財源等については、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財政調整基金及び退職手当基金の積立てなどにより充当可能基金が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百万円の増となったものの、基準財政需要額算入見込額が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百万円の減、となったことなどにより、前年度と比較して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や大型普通建設事業債などの償還が本格化し、元金償還金の増加が見込まれる一方で、引き続き、複数の普通建設事業の実施が計画され、地方債現在高の高止まりが見込まれる。さらに、公営企業債等繰入見込額が減少するものの、充当可能基金である財政調整基金の取崩しが見込まれるため、当面、将来負担比率は近年の水準で推移していくものと予測され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CC8E665F-3715-4B22-93D7-7A07D0ABF52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D318591F-969C-4EDB-BF6E-64A3D11D070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A9EABEBE-D347-4384-976C-4CE2EB47C73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C0423CD9-F667-4B45-8F04-4BAE48271EB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2C73C9C5-0898-4832-9568-5B9D15BAF5E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369A6747-9AB8-4758-9FC4-7A3C3B77C80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810F40C-4F2B-4FCB-92B2-375A27DFC2B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D84CCB94-4504-4F9F-80F3-1B920F5C86F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F8784704-9E1C-4171-9026-C2F063CBD5F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30F10620-28FC-4CBF-8018-C7C12E565A7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CEB5485E-84DA-44FD-9284-350BB4E080E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95EA02EB-D2DF-43BD-8491-7F3BBDC8BB5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B7DC92B8-D604-4C8A-9852-C631C2E9712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A0F834A4-E148-491F-BE23-5072512FBF6A}"/>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5278F1C2-1DE9-4B7D-BF28-8F64FCA3A50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CDA730F2-235D-4145-A7B5-2D3630273F3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3AE78E88-70BC-43D1-81F4-CFADFC35FD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DC85CB41-B3EF-4893-B6C2-DEEBE0B2DA99}"/>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FC278CD1-2C2C-44E2-BFE5-B7E49A684DCF}"/>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E4B5EAA8-AA1F-4B61-83A7-6B5BDB2F1E28}"/>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B8F81A1E-515C-40F9-8961-D74EF2EDEC8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1950E83A-4CDB-4AA8-8578-178952784F8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72148</xdr:rowOff>
    </xdr:from>
    <xdr:to>
      <xdr:col>81</xdr:col>
      <xdr:colOff>44450</xdr:colOff>
      <xdr:row>17</xdr:row>
      <xdr:rowOff>20199</xdr:rowOff>
    </xdr:to>
    <xdr:cxnSp macro="">
      <xdr:nvCxnSpPr>
        <xdr:cNvPr id="442" name="直線コネクタ 441">
          <a:extLst>
            <a:ext uri="{FF2B5EF4-FFF2-40B4-BE49-F238E27FC236}">
              <a16:creationId xmlns:a16="http://schemas.microsoft.com/office/drawing/2014/main" id="{79D0CD88-A467-4794-92E0-A758C3A04CA5}"/>
            </a:ext>
          </a:extLst>
        </xdr:cNvPr>
        <xdr:cNvCxnSpPr/>
      </xdr:nvCxnSpPr>
      <xdr:spPr>
        <a:xfrm flipV="1">
          <a:off x="16179800" y="2815348"/>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D2A4B404-A0FE-4A7A-88FB-423A815809AB}"/>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753F639-3AE1-457B-A4E8-26C12142912B}"/>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20199</xdr:rowOff>
    </xdr:from>
    <xdr:to>
      <xdr:col>77</xdr:col>
      <xdr:colOff>44450</xdr:colOff>
      <xdr:row>17</xdr:row>
      <xdr:rowOff>71906</xdr:rowOff>
    </xdr:to>
    <xdr:cxnSp macro="">
      <xdr:nvCxnSpPr>
        <xdr:cNvPr id="445" name="直線コネクタ 444">
          <a:extLst>
            <a:ext uri="{FF2B5EF4-FFF2-40B4-BE49-F238E27FC236}">
              <a16:creationId xmlns:a16="http://schemas.microsoft.com/office/drawing/2014/main" id="{3241BC74-CA69-4CCD-BC3A-31B3C71BAE31}"/>
            </a:ext>
          </a:extLst>
        </xdr:cNvPr>
        <xdr:cNvCxnSpPr/>
      </xdr:nvCxnSpPr>
      <xdr:spPr>
        <a:xfrm flipV="1">
          <a:off x="15290800" y="29348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DB34718C-C68C-4C41-9AB9-1A590164E0A1}"/>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9A77E196-EB47-4A8F-88CD-1F9CE1CF8989}"/>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71906</xdr:rowOff>
    </xdr:from>
    <xdr:to>
      <xdr:col>72</xdr:col>
      <xdr:colOff>203200</xdr:colOff>
      <xdr:row>18</xdr:row>
      <xdr:rowOff>21106</xdr:rowOff>
    </xdr:to>
    <xdr:cxnSp macro="">
      <xdr:nvCxnSpPr>
        <xdr:cNvPr id="448" name="直線コネクタ 447">
          <a:extLst>
            <a:ext uri="{FF2B5EF4-FFF2-40B4-BE49-F238E27FC236}">
              <a16:creationId xmlns:a16="http://schemas.microsoft.com/office/drawing/2014/main" id="{557158B2-560D-4C0D-BD8F-A9605829031F}"/>
            </a:ext>
          </a:extLst>
        </xdr:cNvPr>
        <xdr:cNvCxnSpPr/>
      </xdr:nvCxnSpPr>
      <xdr:spPr>
        <a:xfrm flipV="1">
          <a:off x="14401800" y="29865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DE067A79-E6D9-4D77-ADA6-576698DE6159}"/>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24C6181-B411-4E6A-BFD6-A147119AB81C}"/>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21106</xdr:rowOff>
    </xdr:from>
    <xdr:to>
      <xdr:col>68</xdr:col>
      <xdr:colOff>152400</xdr:colOff>
      <xdr:row>18</xdr:row>
      <xdr:rowOff>77410</xdr:rowOff>
    </xdr:to>
    <xdr:cxnSp macro="">
      <xdr:nvCxnSpPr>
        <xdr:cNvPr id="451" name="直線コネクタ 450">
          <a:extLst>
            <a:ext uri="{FF2B5EF4-FFF2-40B4-BE49-F238E27FC236}">
              <a16:creationId xmlns:a16="http://schemas.microsoft.com/office/drawing/2014/main" id="{D1A9BCA8-0DC9-4F30-86AF-793C42F58C38}"/>
            </a:ext>
          </a:extLst>
        </xdr:cNvPr>
        <xdr:cNvCxnSpPr/>
      </xdr:nvCxnSpPr>
      <xdr:spPr>
        <a:xfrm flipV="1">
          <a:off x="13512800" y="31072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306336AF-4F65-4DB4-A326-F4284FBA154A}"/>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806A4F88-77BC-47A7-8E12-CAC9C0425DA7}"/>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98D0F50C-6949-40E2-BACE-491EBADBCB38}"/>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BF6EE916-6025-456C-8830-9ECBA0C4825C}"/>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11F90E2-6B91-47B6-BBA0-463951FDD20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5CF1A8B-5A71-44B9-BB7C-989A6B6883B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04F90DF-4FD3-4B71-ADFB-79FA7BC8FA3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AAAB921-B633-4543-BC6F-9A1D5396A5F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26A6834-D926-4CCE-9A5F-88209F102E8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21348</xdr:rowOff>
    </xdr:from>
    <xdr:to>
      <xdr:col>81</xdr:col>
      <xdr:colOff>95250</xdr:colOff>
      <xdr:row>16</xdr:row>
      <xdr:rowOff>122948</xdr:rowOff>
    </xdr:to>
    <xdr:sp macro="" textlink="">
      <xdr:nvSpPr>
        <xdr:cNvPr id="461" name="楕円 460">
          <a:extLst>
            <a:ext uri="{FF2B5EF4-FFF2-40B4-BE49-F238E27FC236}">
              <a16:creationId xmlns:a16="http://schemas.microsoft.com/office/drawing/2014/main" id="{4995283F-E021-4579-8E75-63412768E4CF}"/>
            </a:ext>
          </a:extLst>
        </xdr:cNvPr>
        <xdr:cNvSpPr/>
      </xdr:nvSpPr>
      <xdr:spPr>
        <a:xfrm>
          <a:off x="169672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164875</xdr:rowOff>
    </xdr:from>
    <xdr:ext cx="762000" cy="259045"/>
    <xdr:sp macro="" textlink="">
      <xdr:nvSpPr>
        <xdr:cNvPr id="462" name="将来負担の状況該当値テキスト">
          <a:extLst>
            <a:ext uri="{FF2B5EF4-FFF2-40B4-BE49-F238E27FC236}">
              <a16:creationId xmlns:a16="http://schemas.microsoft.com/office/drawing/2014/main" id="{BE66F3C3-B05E-45BF-B469-693A5F5222E0}"/>
            </a:ext>
          </a:extLst>
        </xdr:cNvPr>
        <xdr:cNvSpPr txBox="1"/>
      </xdr:nvSpPr>
      <xdr:spPr>
        <a:xfrm>
          <a:off x="17106900" y="273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140849</xdr:rowOff>
    </xdr:from>
    <xdr:to>
      <xdr:col>77</xdr:col>
      <xdr:colOff>95250</xdr:colOff>
      <xdr:row>17</xdr:row>
      <xdr:rowOff>70999</xdr:rowOff>
    </xdr:to>
    <xdr:sp macro="" textlink="">
      <xdr:nvSpPr>
        <xdr:cNvPr id="463" name="楕円 462">
          <a:extLst>
            <a:ext uri="{FF2B5EF4-FFF2-40B4-BE49-F238E27FC236}">
              <a16:creationId xmlns:a16="http://schemas.microsoft.com/office/drawing/2014/main" id="{76A3A381-5A10-47B1-979B-46EB506FAC11}"/>
            </a:ext>
          </a:extLst>
        </xdr:cNvPr>
        <xdr:cNvSpPr/>
      </xdr:nvSpPr>
      <xdr:spPr>
        <a:xfrm>
          <a:off x="16129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55776</xdr:rowOff>
    </xdr:from>
    <xdr:ext cx="736600" cy="259045"/>
    <xdr:sp macro="" textlink="">
      <xdr:nvSpPr>
        <xdr:cNvPr id="464" name="テキスト ボックス 463">
          <a:extLst>
            <a:ext uri="{FF2B5EF4-FFF2-40B4-BE49-F238E27FC236}">
              <a16:creationId xmlns:a16="http://schemas.microsoft.com/office/drawing/2014/main" id="{621F1AE7-3AE8-41F5-8FA6-6C4B4F2DCEE6}"/>
            </a:ext>
          </a:extLst>
        </xdr:cNvPr>
        <xdr:cNvSpPr txBox="1"/>
      </xdr:nvSpPr>
      <xdr:spPr>
        <a:xfrm>
          <a:off x="15798800" y="29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21106</xdr:rowOff>
    </xdr:from>
    <xdr:to>
      <xdr:col>73</xdr:col>
      <xdr:colOff>44450</xdr:colOff>
      <xdr:row>17</xdr:row>
      <xdr:rowOff>122706</xdr:rowOff>
    </xdr:to>
    <xdr:sp macro="" textlink="">
      <xdr:nvSpPr>
        <xdr:cNvPr id="465" name="楕円 464">
          <a:extLst>
            <a:ext uri="{FF2B5EF4-FFF2-40B4-BE49-F238E27FC236}">
              <a16:creationId xmlns:a16="http://schemas.microsoft.com/office/drawing/2014/main" id="{EC7EC4C6-AB2D-4989-AA64-CFC080683E61}"/>
            </a:ext>
          </a:extLst>
        </xdr:cNvPr>
        <xdr:cNvSpPr/>
      </xdr:nvSpPr>
      <xdr:spPr>
        <a:xfrm>
          <a:off x="15240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107483</xdr:rowOff>
    </xdr:from>
    <xdr:ext cx="762000" cy="259045"/>
    <xdr:sp macro="" textlink="">
      <xdr:nvSpPr>
        <xdr:cNvPr id="466" name="テキスト ボックス 465">
          <a:extLst>
            <a:ext uri="{FF2B5EF4-FFF2-40B4-BE49-F238E27FC236}">
              <a16:creationId xmlns:a16="http://schemas.microsoft.com/office/drawing/2014/main" id="{3126B2E2-95D0-4DC6-A421-220F5AB16DF1}"/>
            </a:ext>
          </a:extLst>
        </xdr:cNvPr>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141756</xdr:rowOff>
    </xdr:from>
    <xdr:to>
      <xdr:col>68</xdr:col>
      <xdr:colOff>203200</xdr:colOff>
      <xdr:row>18</xdr:row>
      <xdr:rowOff>71906</xdr:rowOff>
    </xdr:to>
    <xdr:sp macro="" textlink="">
      <xdr:nvSpPr>
        <xdr:cNvPr id="467" name="楕円 466">
          <a:extLst>
            <a:ext uri="{FF2B5EF4-FFF2-40B4-BE49-F238E27FC236}">
              <a16:creationId xmlns:a16="http://schemas.microsoft.com/office/drawing/2014/main" id="{0181D8AE-DD71-4BE7-8CD1-F9012C2F8241}"/>
            </a:ext>
          </a:extLst>
        </xdr:cNvPr>
        <xdr:cNvSpPr/>
      </xdr:nvSpPr>
      <xdr:spPr>
        <a:xfrm>
          <a:off x="14351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56683</xdr:rowOff>
    </xdr:from>
    <xdr:ext cx="762000" cy="259045"/>
    <xdr:sp macro="" textlink="">
      <xdr:nvSpPr>
        <xdr:cNvPr id="468" name="テキスト ボックス 467">
          <a:extLst>
            <a:ext uri="{FF2B5EF4-FFF2-40B4-BE49-F238E27FC236}">
              <a16:creationId xmlns:a16="http://schemas.microsoft.com/office/drawing/2014/main" id="{1D3949A9-8599-4F7E-BDFE-4EE60A9A01FF}"/>
            </a:ext>
          </a:extLst>
        </xdr:cNvPr>
        <xdr:cNvSpPr txBox="1"/>
      </xdr:nvSpPr>
      <xdr:spPr>
        <a:xfrm>
          <a:off x="14020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26610</xdr:rowOff>
    </xdr:from>
    <xdr:to>
      <xdr:col>64</xdr:col>
      <xdr:colOff>152400</xdr:colOff>
      <xdr:row>18</xdr:row>
      <xdr:rowOff>128210</xdr:rowOff>
    </xdr:to>
    <xdr:sp macro="" textlink="">
      <xdr:nvSpPr>
        <xdr:cNvPr id="469" name="楕円 468">
          <a:extLst>
            <a:ext uri="{FF2B5EF4-FFF2-40B4-BE49-F238E27FC236}">
              <a16:creationId xmlns:a16="http://schemas.microsoft.com/office/drawing/2014/main" id="{46AD7FDC-FB0E-4671-8CBF-8FDC393E8BD8}"/>
            </a:ext>
          </a:extLst>
        </xdr:cNvPr>
        <xdr:cNvSpPr/>
      </xdr:nvSpPr>
      <xdr:spPr>
        <a:xfrm>
          <a:off x="13462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112987</xdr:rowOff>
    </xdr:from>
    <xdr:ext cx="762000" cy="259045"/>
    <xdr:sp macro="" textlink="">
      <xdr:nvSpPr>
        <xdr:cNvPr id="470" name="テキスト ボックス 469">
          <a:extLst>
            <a:ext uri="{FF2B5EF4-FFF2-40B4-BE49-F238E27FC236}">
              <a16:creationId xmlns:a16="http://schemas.microsoft.com/office/drawing/2014/main" id="{B381F4C9-3FC5-4C8F-ABB9-47A1F117A637}"/>
            </a:ext>
          </a:extLst>
        </xdr:cNvPr>
        <xdr:cNvSpPr txBox="1"/>
      </xdr:nvSpPr>
      <xdr:spPr>
        <a:xfrm>
          <a:off x="13131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60,209
59,450
133.09
32,678,427
31,789,972
646,573
18,818,341
38,089,102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年度の人件費に係る経常収支比率は、前年度から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0.6</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20.5</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3.7</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前年度との比較では、会計年度任用職員給料の増などに伴う人件費決算額の増により、経常経費充当一般財源等は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31</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市町合併以後、職員数の削減により人件費の抑制に努めてきたが、現行の機構や職員数においては、人件費の更なる減少を見込むことが困難である。このため、デジタル化の推進や民間活力の活用など、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1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年度の物件費に係る経常収支比率は、前年度から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2.0</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13.4</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2.4</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前年度との比較では、ごみ処理施設長期包括運転管理業務委託料の皆増などにより、経常経費充当一般財源等は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335</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コスト削減等による経費の抑制効果は現れているものの、施設の統廃合等に伴う老朽化した施設の解体工事費や、公共施設の維持管理に多額の経費がかかっているため、公共施設個別施設計画に基づき、公共施設の適正配置等により財政負担の軽減と平準化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0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3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年度の扶助費に係る経常収支比率は、前年度から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1.1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9.0</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1.3</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前年度との比較では、子育て世帯及び住民税非課税世帯への臨時特別給付金の減などに伴い扶助費決算額の減となったものの、経常経費充当一般財源等は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186</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363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55</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363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年度のその他（維持補修費、投資及び出資・貸付金、繰出金）に係る経常収支比率は、前年度と変わらず、</a:t>
          </a:r>
          <a:r>
            <a:rPr kumimoji="1" lang="en-US" altLang="ja-JP" sz="1000">
              <a:solidFill>
                <a:schemeClr val="tx1"/>
              </a:solidFill>
              <a:latin typeface="ＭＳ Ｐゴシック" panose="020B0600070205080204" pitchFamily="50" charset="-128"/>
              <a:ea typeface="ＭＳ Ｐゴシック" panose="020B0600070205080204" pitchFamily="50" charset="-128"/>
            </a:rPr>
            <a:t>11.6</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0.6</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前年度との比較では、維持補修費における経常経費充当一般財源等が</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百万円の減となったものの、繰出金における経常経費充当一般財源等が</a:t>
          </a:r>
          <a:r>
            <a:rPr kumimoji="1" lang="en-US" altLang="ja-JP" sz="1000">
              <a:solidFill>
                <a:schemeClr val="tx1"/>
              </a:solidFill>
              <a:latin typeface="ＭＳ Ｐゴシック" panose="020B0600070205080204" pitchFamily="50" charset="-128"/>
              <a:ea typeface="ＭＳ Ｐゴシック" panose="020B0600070205080204" pitchFamily="50" charset="-128"/>
            </a:rPr>
            <a:t>15</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百万円の増となったことにより、比率の増減は生じなかった。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62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6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148772</xdr:rowOff>
    </xdr:from>
    <xdr:to>
      <xdr:col>69</xdr:col>
      <xdr:colOff>92075</xdr:colOff>
      <xdr:row>62</xdr:row>
      <xdr:rowOff>18143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928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155320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79120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138793</xdr:rowOff>
    </xdr:from>
    <xdr:to>
      <xdr:col>65</xdr:col>
      <xdr:colOff>53975</xdr:colOff>
      <xdr:row>62</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0.7</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22.5</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9.6</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ポイント上回り、高い水準となっている。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前年度との比較では、経常的経費において、消防組合費分担金の増などにより、経常経費充当一般財源等は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65</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24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243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39</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39</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506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78486</xdr:rowOff>
    </xdr:from>
    <xdr:to>
      <xdr:col>69</xdr:col>
      <xdr:colOff>142875</xdr:colOff>
      <xdr:row>40</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年度の公債費に係る経常収支比率は、前年度から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2.0</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18.9</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000">
              <a:solidFill>
                <a:schemeClr val="tx1"/>
              </a:solidFill>
              <a:latin typeface="ＭＳ Ｐゴシック" panose="020B0600070205080204" pitchFamily="50" charset="-128"/>
              <a:ea typeface="ＭＳ Ｐゴシック" panose="020B0600070205080204" pitchFamily="50" charset="-128"/>
            </a:rPr>
            <a:t>3.3</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ポイント上回った。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一部の普通建設事業債について、据置期間終了に伴う償還額の増により、前年度との比較では、経常経費充当一般財源等は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336</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今後についても、合併特例債等を活用した大型建設事業の償還開始に伴う増加が見込まれていることから、減債基金を活用し、平準化に努める。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583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156718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年度の公債費以外の経常収支比率は、前年度から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4.4</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77.0</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前年度との比較では、物件費や扶助費に係る経常経費充当一般財源等の増に加え、歳入における経常一般財源等が減となり、比率は前年度を上回る結果となった。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61772"/>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78</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61772"/>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41865</xdr:rowOff>
    </xdr:from>
    <xdr:to>
      <xdr:col>29</xdr:col>
      <xdr:colOff>127000</xdr:colOff>
      <xdr:row>15</xdr:row>
      <xdr:rowOff>69126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1240"/>
          <a:ext cx="647700" cy="2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69126</xdr:rowOff>
    </xdr:from>
    <xdr:to>
      <xdr:col>26</xdr:col>
      <xdr:colOff>50800</xdr:colOff>
      <xdr:row>15</xdr:row>
      <xdr:rowOff>96330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8501"/>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96330</xdr:rowOff>
    </xdr:from>
    <xdr:to>
      <xdr:col>22</xdr:col>
      <xdr:colOff>114300</xdr:colOff>
      <xdr:row>16</xdr:row>
      <xdr:rowOff>9709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5705"/>
          <a:ext cx="698500" cy="8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9709</xdr:rowOff>
    </xdr:from>
    <xdr:to>
      <xdr:col>18</xdr:col>
      <xdr:colOff>177800</xdr:colOff>
      <xdr:row>16</xdr:row>
      <xdr:rowOff>46418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0534"/>
          <a:ext cx="698500" cy="3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162515</xdr:rowOff>
    </xdr:from>
    <xdr:to>
      <xdr:col>29</xdr:col>
      <xdr:colOff>177800</xdr:colOff>
      <xdr:row>15</xdr:row>
      <xdr:rowOff>92665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18326</xdr:rowOff>
    </xdr:from>
    <xdr:to>
      <xdr:col>26</xdr:col>
      <xdr:colOff>101600</xdr:colOff>
      <xdr:row>15</xdr:row>
      <xdr:rowOff>119926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130103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45530</xdr:rowOff>
    </xdr:from>
    <xdr:to>
      <xdr:col>22</xdr:col>
      <xdr:colOff>165100</xdr:colOff>
      <xdr:row>15</xdr:row>
      <xdr:rowOff>147130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157307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130359</xdr:rowOff>
    </xdr:from>
    <xdr:to>
      <xdr:col>19</xdr:col>
      <xdr:colOff>38100</xdr:colOff>
      <xdr:row>16</xdr:row>
      <xdr:rowOff>60509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167068</xdr:rowOff>
    </xdr:from>
    <xdr:to>
      <xdr:col>15</xdr:col>
      <xdr:colOff>101600</xdr:colOff>
      <xdr:row>16</xdr:row>
      <xdr:rowOff>97218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245720</xdr:rowOff>
    </xdr:from>
    <xdr:to>
      <xdr:col>29</xdr:col>
      <xdr:colOff>127000</xdr:colOff>
      <xdr:row>35</xdr:row>
      <xdr:rowOff>110693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13170"/>
          <a:ext cx="647700" cy="20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110693</xdr:rowOff>
    </xdr:from>
    <xdr:to>
      <xdr:col>26</xdr:col>
      <xdr:colOff>50800</xdr:colOff>
      <xdr:row>35</xdr:row>
      <xdr:rowOff>137020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21043"/>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137020</xdr:rowOff>
    </xdr:from>
    <xdr:to>
      <xdr:col>22</xdr:col>
      <xdr:colOff>114300</xdr:colOff>
      <xdr:row>35</xdr:row>
      <xdr:rowOff>298259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47370"/>
          <a:ext cx="6985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200799</xdr:rowOff>
    </xdr:from>
    <xdr:to>
      <xdr:col>18</xdr:col>
      <xdr:colOff>177800</xdr:colOff>
      <xdr:row>35</xdr:row>
      <xdr:rowOff>298259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11149"/>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194919</xdr:rowOff>
    </xdr:from>
    <xdr:to>
      <xdr:col>29</xdr:col>
      <xdr:colOff>177800</xdr:colOff>
      <xdr:row>34</xdr:row>
      <xdr:rowOff>296520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62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39996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59893</xdr:rowOff>
    </xdr:from>
    <xdr:to>
      <xdr:col>26</xdr:col>
      <xdr:colOff>101600</xdr:colOff>
      <xdr:row>35</xdr:row>
      <xdr:rowOff>161493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171670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86220</xdr:rowOff>
    </xdr:from>
    <xdr:to>
      <xdr:col>22</xdr:col>
      <xdr:colOff>165100</xdr:colOff>
      <xdr:row>35</xdr:row>
      <xdr:rowOff>187820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197997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247459</xdr:rowOff>
    </xdr:from>
    <xdr:to>
      <xdr:col>19</xdr:col>
      <xdr:colOff>38100</xdr:colOff>
      <xdr:row>36</xdr:row>
      <xdr:rowOff>6159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149999</xdr:rowOff>
    </xdr:from>
    <xdr:to>
      <xdr:col>15</xdr:col>
      <xdr:colOff>101600</xdr:colOff>
      <xdr:row>35</xdr:row>
      <xdr:rowOff>251599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6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261776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60,209
59,450
133.09
32,678,427
31,789,972
646,573
18,818,341
38,089,102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124994</xdr:rowOff>
    </xdr:from>
    <xdr:to>
      <xdr:col>24</xdr:col>
      <xdr:colOff>63500</xdr:colOff>
      <xdr:row>35</xdr:row>
      <xdr:rowOff>139548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5744"/>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139548</xdr:rowOff>
    </xdr:from>
    <xdr:to>
      <xdr:col>19</xdr:col>
      <xdr:colOff>177800</xdr:colOff>
      <xdr:row>36</xdr:row>
      <xdr:rowOff>28410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0298"/>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28410</xdr:rowOff>
    </xdr:from>
    <xdr:to>
      <xdr:col>15</xdr:col>
      <xdr:colOff>50800</xdr:colOff>
      <xdr:row>36</xdr:row>
      <xdr:rowOff>167418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0610"/>
          <a:ext cx="8890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167418</xdr:rowOff>
    </xdr:from>
    <xdr:to>
      <xdr:col>10</xdr:col>
      <xdr:colOff>114300</xdr:colOff>
      <xdr:row>37</xdr:row>
      <xdr:rowOff>20352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96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74194</xdr:rowOff>
    </xdr:from>
    <xdr:to>
      <xdr:col>24</xdr:col>
      <xdr:colOff>114300</xdr:colOff>
      <xdr:row>36</xdr:row>
      <xdr:rowOff>4344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52621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88748</xdr:rowOff>
    </xdr:from>
    <xdr:to>
      <xdr:col>20</xdr:col>
      <xdr:colOff>38100</xdr:colOff>
      <xdr:row>36</xdr:row>
      <xdr:rowOff>18898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149060</xdr:rowOff>
    </xdr:from>
    <xdr:to>
      <xdr:col>15</xdr:col>
      <xdr:colOff>101600</xdr:colOff>
      <xdr:row>36</xdr:row>
      <xdr:rowOff>79210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70337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116618</xdr:rowOff>
    </xdr:from>
    <xdr:to>
      <xdr:col>10</xdr:col>
      <xdr:colOff>165100</xdr:colOff>
      <xdr:row>37</xdr:row>
      <xdr:rowOff>46768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37895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141002</xdr:rowOff>
    </xdr:from>
    <xdr:to>
      <xdr:col>6</xdr:col>
      <xdr:colOff>38100</xdr:colOff>
      <xdr:row>37</xdr:row>
      <xdr:rowOff>71152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62279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169320</xdr:rowOff>
    </xdr:from>
    <xdr:to>
      <xdr:col>24</xdr:col>
      <xdr:colOff>63500</xdr:colOff>
      <xdr:row>57</xdr:row>
      <xdr:rowOff>70903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0520"/>
          <a:ext cx="838200" cy="7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70903</xdr:rowOff>
    </xdr:from>
    <xdr:to>
      <xdr:col>19</xdr:col>
      <xdr:colOff>177800</xdr:colOff>
      <xdr:row>58</xdr:row>
      <xdr:rowOff>17649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3553"/>
          <a:ext cx="889000" cy="1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17649</xdr:rowOff>
    </xdr:from>
    <xdr:to>
      <xdr:col>15</xdr:col>
      <xdr:colOff>50800</xdr:colOff>
      <xdr:row>58</xdr:row>
      <xdr:rowOff>37004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174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37004</xdr:rowOff>
    </xdr:from>
    <xdr:to>
      <xdr:col>10</xdr:col>
      <xdr:colOff>114300</xdr:colOff>
      <xdr:row>58</xdr:row>
      <xdr:rowOff>68104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1104"/>
          <a:ext cx="8890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118520</xdr:rowOff>
    </xdr:from>
    <xdr:to>
      <xdr:col>24</xdr:col>
      <xdr:colOff>114300</xdr:colOff>
      <xdr:row>57</xdr:row>
      <xdr:rowOff>48670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20103</xdr:rowOff>
    </xdr:from>
    <xdr:to>
      <xdr:col>20</xdr:col>
      <xdr:colOff>38100</xdr:colOff>
      <xdr:row>57</xdr:row>
      <xdr:rowOff>121703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112830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138299</xdr:rowOff>
    </xdr:from>
    <xdr:to>
      <xdr:col>15</xdr:col>
      <xdr:colOff>101600</xdr:colOff>
      <xdr:row>58</xdr:row>
      <xdr:rowOff>68449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59576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157654</xdr:rowOff>
    </xdr:from>
    <xdr:to>
      <xdr:col>10</xdr:col>
      <xdr:colOff>165100</xdr:colOff>
      <xdr:row>58</xdr:row>
      <xdr:rowOff>87804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17304</xdr:rowOff>
    </xdr:from>
    <xdr:to>
      <xdr:col>6</xdr:col>
      <xdr:colOff>38100</xdr:colOff>
      <xdr:row>58</xdr:row>
      <xdr:rowOff>118904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93714</xdr:rowOff>
    </xdr:from>
    <xdr:to>
      <xdr:col>24</xdr:col>
      <xdr:colOff>63500</xdr:colOff>
      <xdr:row>78</xdr:row>
      <xdr:rowOff>95123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681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93714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5136"/>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92036</xdr:rowOff>
    </xdr:from>
    <xdr:to>
      <xdr:col>15</xdr:col>
      <xdr:colOff>50800</xdr:colOff>
      <xdr:row>78</xdr:row>
      <xdr:rowOff>123507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5136"/>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123507</xdr:rowOff>
    </xdr:from>
    <xdr:to>
      <xdr:col>10</xdr:col>
      <xdr:colOff>114300</xdr:colOff>
      <xdr:row>78</xdr:row>
      <xdr:rowOff>151358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660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44323</xdr:rowOff>
    </xdr:from>
    <xdr:to>
      <xdr:col>24</xdr:col>
      <xdr:colOff>114300</xdr:colOff>
      <xdr:row>78</xdr:row>
      <xdr:rowOff>145923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130700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42914</xdr:rowOff>
    </xdr:from>
    <xdr:to>
      <xdr:col>20</xdr:col>
      <xdr:colOff>38100</xdr:colOff>
      <xdr:row>78</xdr:row>
      <xdr:rowOff>144514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135641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41236</xdr:rowOff>
    </xdr:from>
    <xdr:to>
      <xdr:col>15</xdr:col>
      <xdr:colOff>101600</xdr:colOff>
      <xdr:row>78</xdr:row>
      <xdr:rowOff>142836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133963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72707</xdr:rowOff>
    </xdr:from>
    <xdr:to>
      <xdr:col>10</xdr:col>
      <xdr:colOff>165100</xdr:colOff>
      <xdr:row>79</xdr:row>
      <xdr:rowOff>2857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165434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100558</xdr:rowOff>
    </xdr:from>
    <xdr:to>
      <xdr:col>6</xdr:col>
      <xdr:colOff>38100</xdr:colOff>
      <xdr:row>79</xdr:row>
      <xdr:rowOff>30708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21835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94111</xdr:rowOff>
    </xdr:from>
    <xdr:to>
      <xdr:col>24</xdr:col>
      <xdr:colOff>63500</xdr:colOff>
      <xdr:row>94</xdr:row>
      <xdr:rowOff>133251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38961"/>
          <a:ext cx="838200" cy="2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94111</xdr:rowOff>
    </xdr:from>
    <xdr:to>
      <xdr:col>19</xdr:col>
      <xdr:colOff>177800</xdr:colOff>
      <xdr:row>95</xdr:row>
      <xdr:rowOff>127600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38961"/>
          <a:ext cx="889000" cy="3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124923</xdr:rowOff>
    </xdr:from>
    <xdr:to>
      <xdr:col>15</xdr:col>
      <xdr:colOff>50800</xdr:colOff>
      <xdr:row>95</xdr:row>
      <xdr:rowOff>127600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1267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124923</xdr:rowOff>
    </xdr:from>
    <xdr:to>
      <xdr:col>10</xdr:col>
      <xdr:colOff>114300</xdr:colOff>
      <xdr:row>96</xdr:row>
      <xdr:rowOff>36700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12673"/>
          <a:ext cx="889000" cy="8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82451</xdr:rowOff>
    </xdr:from>
    <xdr:to>
      <xdr:col>24</xdr:col>
      <xdr:colOff>114300</xdr:colOff>
      <xdr:row>95</xdr:row>
      <xdr:rowOff>12601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105328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43311</xdr:rowOff>
    </xdr:from>
    <xdr:to>
      <xdr:col>20</xdr:col>
      <xdr:colOff>38100</xdr:colOff>
      <xdr:row>93</xdr:row>
      <xdr:rowOff>144911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161438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6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76800</xdr:rowOff>
    </xdr:from>
    <xdr:to>
      <xdr:col>15</xdr:col>
      <xdr:colOff>101600</xdr:colOff>
      <xdr:row>96</xdr:row>
      <xdr:rowOff>6950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23477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74123</xdr:rowOff>
    </xdr:from>
    <xdr:to>
      <xdr:col>10</xdr:col>
      <xdr:colOff>165100</xdr:colOff>
      <xdr:row>96</xdr:row>
      <xdr:rowOff>4273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20800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3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157350</xdr:rowOff>
    </xdr:from>
    <xdr:to>
      <xdr:col>6</xdr:col>
      <xdr:colOff>38100</xdr:colOff>
      <xdr:row>96</xdr:row>
      <xdr:rowOff>87500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104027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127965</xdr:rowOff>
    </xdr:from>
    <xdr:to>
      <xdr:col>55</xdr:col>
      <xdr:colOff>0</xdr:colOff>
      <xdr:row>35</xdr:row>
      <xdr:rowOff>28814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57265"/>
          <a:ext cx="838200" cy="7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67440</xdr:rowOff>
    </xdr:from>
    <xdr:to>
      <xdr:col>50</xdr:col>
      <xdr:colOff>114300</xdr:colOff>
      <xdr:row>35</xdr:row>
      <xdr:rowOff>28814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10940"/>
          <a:ext cx="889000" cy="8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67440</xdr:rowOff>
    </xdr:from>
    <xdr:to>
      <xdr:col>45</xdr:col>
      <xdr:colOff>177800</xdr:colOff>
      <xdr:row>35</xdr:row>
      <xdr:rowOff>74976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10940"/>
          <a:ext cx="889000" cy="8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74976</xdr:rowOff>
    </xdr:from>
    <xdr:to>
      <xdr:col>41</xdr:col>
      <xdr:colOff>50800</xdr:colOff>
      <xdr:row>36</xdr:row>
      <xdr:rowOff>85956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75726"/>
          <a:ext cx="889000" cy="1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77165</xdr:rowOff>
    </xdr:from>
    <xdr:to>
      <xdr:col>55</xdr:col>
      <xdr:colOff>50800</xdr:colOff>
      <xdr:row>35</xdr:row>
      <xdr:rowOff>7315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100042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5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149464</xdr:rowOff>
    </xdr:from>
    <xdr:to>
      <xdr:col>50</xdr:col>
      <xdr:colOff>165100</xdr:colOff>
      <xdr:row>35</xdr:row>
      <xdr:rowOff>79614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96141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16640</xdr:rowOff>
    </xdr:from>
    <xdr:to>
      <xdr:col>46</xdr:col>
      <xdr:colOff>38100</xdr:colOff>
      <xdr:row>30</xdr:row>
      <xdr:rowOff>118240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134767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3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24176</xdr:rowOff>
    </xdr:from>
    <xdr:to>
      <xdr:col>41</xdr:col>
      <xdr:colOff>101600</xdr:colOff>
      <xdr:row>35</xdr:row>
      <xdr:rowOff>125776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142303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35156</xdr:rowOff>
    </xdr:from>
    <xdr:to>
      <xdr:col>36</xdr:col>
      <xdr:colOff>165100</xdr:colOff>
      <xdr:row>36</xdr:row>
      <xdr:rowOff>136756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153283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131797</xdr:rowOff>
    </xdr:from>
    <xdr:to>
      <xdr:col>55</xdr:col>
      <xdr:colOff>0</xdr:colOff>
      <xdr:row>57</xdr:row>
      <xdr:rowOff>78838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32997"/>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131797</xdr:rowOff>
    </xdr:from>
    <xdr:to>
      <xdr:col>50</xdr:col>
      <xdr:colOff>114300</xdr:colOff>
      <xdr:row>57</xdr:row>
      <xdr:rowOff>17149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32997"/>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131101</xdr:rowOff>
    </xdr:from>
    <xdr:to>
      <xdr:col>45</xdr:col>
      <xdr:colOff>177800</xdr:colOff>
      <xdr:row>57</xdr:row>
      <xdr:rowOff>17149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389401"/>
          <a:ext cx="889000" cy="4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138295</xdr:rowOff>
    </xdr:from>
    <xdr:to>
      <xdr:col>41</xdr:col>
      <xdr:colOff>50800</xdr:colOff>
      <xdr:row>54</xdr:row>
      <xdr:rowOff>131101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053695"/>
          <a:ext cx="889000" cy="3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28038</xdr:rowOff>
    </xdr:from>
    <xdr:to>
      <xdr:col>55</xdr:col>
      <xdr:colOff>50800</xdr:colOff>
      <xdr:row>57</xdr:row>
      <xdr:rowOff>129638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6465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80997</xdr:rowOff>
    </xdr:from>
    <xdr:to>
      <xdr:col>50</xdr:col>
      <xdr:colOff>165100</xdr:colOff>
      <xdr:row>57</xdr:row>
      <xdr:rowOff>11147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137799</xdr:rowOff>
    </xdr:from>
    <xdr:to>
      <xdr:col>46</xdr:col>
      <xdr:colOff>38100</xdr:colOff>
      <xdr:row>57</xdr:row>
      <xdr:rowOff>67949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59076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80301</xdr:rowOff>
    </xdr:from>
    <xdr:to>
      <xdr:col>41</xdr:col>
      <xdr:colOff>101600</xdr:colOff>
      <xdr:row>55</xdr:row>
      <xdr:rowOff>10451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26978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87495</xdr:rowOff>
    </xdr:from>
    <xdr:to>
      <xdr:col>36</xdr:col>
      <xdr:colOff>165100</xdr:colOff>
      <xdr:row>53</xdr:row>
      <xdr:rowOff>17645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34172</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77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88036</xdr:rowOff>
    </xdr:from>
    <xdr:to>
      <xdr:col>55</xdr:col>
      <xdr:colOff>0</xdr:colOff>
      <xdr:row>77</xdr:row>
      <xdr:rowOff>60559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18236"/>
          <a:ext cx="8382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88036</xdr:rowOff>
    </xdr:from>
    <xdr:to>
      <xdr:col>50</xdr:col>
      <xdr:colOff>114300</xdr:colOff>
      <xdr:row>78</xdr:row>
      <xdr:rowOff>45723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18236"/>
          <a:ext cx="889000" cy="30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3911</xdr:rowOff>
    </xdr:from>
    <xdr:to>
      <xdr:col>45</xdr:col>
      <xdr:colOff>177800</xdr:colOff>
      <xdr:row>78</xdr:row>
      <xdr:rowOff>45723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05561"/>
          <a:ext cx="889000" cy="2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98461</xdr:rowOff>
    </xdr:from>
    <xdr:to>
      <xdr:col>41</xdr:col>
      <xdr:colOff>50800</xdr:colOff>
      <xdr:row>77</xdr:row>
      <xdr:rowOff>3911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099961"/>
          <a:ext cx="889000" cy="110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9759</xdr:rowOff>
    </xdr:from>
    <xdr:to>
      <xdr:col>55</xdr:col>
      <xdr:colOff>50800</xdr:colOff>
      <xdr:row>77</xdr:row>
      <xdr:rowOff>111359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159636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37236</xdr:rowOff>
    </xdr:from>
    <xdr:to>
      <xdr:col>50</xdr:col>
      <xdr:colOff>165100</xdr:colOff>
      <xdr:row>76</xdr:row>
      <xdr:rowOff>138836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155363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166373</xdr:rowOff>
    </xdr:from>
    <xdr:to>
      <xdr:col>46</xdr:col>
      <xdr:colOff>38100</xdr:colOff>
      <xdr:row>78</xdr:row>
      <xdr:rowOff>96523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87650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6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124561</xdr:rowOff>
    </xdr:from>
    <xdr:to>
      <xdr:col>41</xdr:col>
      <xdr:colOff>101600</xdr:colOff>
      <xdr:row>77</xdr:row>
      <xdr:rowOff>54711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45838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47661</xdr:rowOff>
    </xdr:from>
    <xdr:to>
      <xdr:col>36</xdr:col>
      <xdr:colOff>165100</xdr:colOff>
      <xdr:row>70</xdr:row>
      <xdr:rowOff>149261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0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165788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18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98078</xdr:rowOff>
    </xdr:from>
    <xdr:to>
      <xdr:col>55</xdr:col>
      <xdr:colOff>0</xdr:colOff>
      <xdr:row>97</xdr:row>
      <xdr:rowOff>134361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28728"/>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131829</xdr:rowOff>
    </xdr:from>
    <xdr:to>
      <xdr:col>50</xdr:col>
      <xdr:colOff>114300</xdr:colOff>
      <xdr:row>97</xdr:row>
      <xdr:rowOff>98078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1029"/>
          <a:ext cx="889000" cy="1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63788</xdr:rowOff>
    </xdr:from>
    <xdr:to>
      <xdr:col>45</xdr:col>
      <xdr:colOff>177800</xdr:colOff>
      <xdr:row>96</xdr:row>
      <xdr:rowOff>131829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80088"/>
          <a:ext cx="889000" cy="4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63788</xdr:rowOff>
    </xdr:from>
    <xdr:to>
      <xdr:col>41</xdr:col>
      <xdr:colOff>50800</xdr:colOff>
      <xdr:row>96</xdr:row>
      <xdr:rowOff>27800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80088"/>
          <a:ext cx="889000" cy="30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83561</xdr:rowOff>
    </xdr:from>
    <xdr:to>
      <xdr:col>55</xdr:col>
      <xdr:colOff>50800</xdr:colOff>
      <xdr:row>98</xdr:row>
      <xdr:rowOff>13711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61988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47278</xdr:rowOff>
    </xdr:from>
    <xdr:to>
      <xdr:col>50</xdr:col>
      <xdr:colOff>165100</xdr:colOff>
      <xdr:row>97</xdr:row>
      <xdr:rowOff>148878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81029</xdr:rowOff>
    </xdr:from>
    <xdr:to>
      <xdr:col>46</xdr:col>
      <xdr:colOff>38100</xdr:colOff>
      <xdr:row>97</xdr:row>
      <xdr:rowOff>11179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12988</xdr:rowOff>
    </xdr:from>
    <xdr:to>
      <xdr:col>41</xdr:col>
      <xdr:colOff>101600</xdr:colOff>
      <xdr:row>94</xdr:row>
      <xdr:rowOff>114588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131115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148450</xdr:rowOff>
    </xdr:from>
    <xdr:to>
      <xdr:col>36</xdr:col>
      <xdr:colOff>165100</xdr:colOff>
      <xdr:row>96</xdr:row>
      <xdr:rowOff>78600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95127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91351</xdr:rowOff>
    </xdr:from>
    <xdr:to>
      <xdr:col>85</xdr:col>
      <xdr:colOff>127000</xdr:colOff>
      <xdr:row>38</xdr:row>
      <xdr:rowOff>136248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06451"/>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136248</xdr:rowOff>
    </xdr:from>
    <xdr:to>
      <xdr:col>81</xdr:col>
      <xdr:colOff>50800</xdr:colOff>
      <xdr:row>38</xdr:row>
      <xdr:rowOff>136682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5134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121663</xdr:rowOff>
    </xdr:from>
    <xdr:to>
      <xdr:col>76</xdr:col>
      <xdr:colOff>114300</xdr:colOff>
      <xdr:row>38</xdr:row>
      <xdr:rowOff>136682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6763"/>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121663</xdr:rowOff>
    </xdr:from>
    <xdr:to>
      <xdr:col>71</xdr:col>
      <xdr:colOff>177800</xdr:colOff>
      <xdr:row>38</xdr:row>
      <xdr:rowOff>133665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6763"/>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40551</xdr:rowOff>
    </xdr:from>
    <xdr:to>
      <xdr:col>85</xdr:col>
      <xdr:colOff>177800</xdr:colOff>
      <xdr:row>38</xdr:row>
      <xdr:rowOff>142151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85448</xdr:rowOff>
    </xdr:from>
    <xdr:to>
      <xdr:col>81</xdr:col>
      <xdr:colOff>101600</xdr:colOff>
      <xdr:row>39</xdr:row>
      <xdr:rowOff>15598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6725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85882</xdr:rowOff>
    </xdr:from>
    <xdr:to>
      <xdr:col>76</xdr:col>
      <xdr:colOff>165100</xdr:colOff>
      <xdr:row>39</xdr:row>
      <xdr:rowOff>16032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7159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9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70863</xdr:rowOff>
    </xdr:from>
    <xdr:to>
      <xdr:col>72</xdr:col>
      <xdr:colOff>38100</xdr:colOff>
      <xdr:row>39</xdr:row>
      <xdr:rowOff>1013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163590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8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82865</xdr:rowOff>
    </xdr:from>
    <xdr:to>
      <xdr:col>67</xdr:col>
      <xdr:colOff>101600</xdr:colOff>
      <xdr:row>39</xdr:row>
      <xdr:rowOff>13015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4142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113819</xdr:rowOff>
    </xdr:from>
    <xdr:to>
      <xdr:col>85</xdr:col>
      <xdr:colOff>127000</xdr:colOff>
      <xdr:row>74</xdr:row>
      <xdr:rowOff>41615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29669"/>
          <a:ext cx="8382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41615</xdr:rowOff>
    </xdr:from>
    <xdr:to>
      <xdr:col>81</xdr:col>
      <xdr:colOff>50800</xdr:colOff>
      <xdr:row>74</xdr:row>
      <xdr:rowOff>118963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28915"/>
          <a:ext cx="8890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118963</xdr:rowOff>
    </xdr:from>
    <xdr:to>
      <xdr:col>76</xdr:col>
      <xdr:colOff>114300</xdr:colOff>
      <xdr:row>75</xdr:row>
      <xdr:rowOff>60702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06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38349</xdr:rowOff>
    </xdr:from>
    <xdr:to>
      <xdr:col>71</xdr:col>
      <xdr:colOff>177800</xdr:colOff>
      <xdr:row>75</xdr:row>
      <xdr:rowOff>60702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9709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63019</xdr:rowOff>
    </xdr:from>
    <xdr:to>
      <xdr:col>85</xdr:col>
      <xdr:colOff>177800</xdr:colOff>
      <xdr:row>73</xdr:row>
      <xdr:rowOff>164619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85896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162265</xdr:rowOff>
    </xdr:from>
    <xdr:to>
      <xdr:col>81</xdr:col>
      <xdr:colOff>101600</xdr:colOff>
      <xdr:row>74</xdr:row>
      <xdr:rowOff>92415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108942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68163</xdr:rowOff>
    </xdr:from>
    <xdr:to>
      <xdr:col>76</xdr:col>
      <xdr:colOff>165100</xdr:colOff>
      <xdr:row>74</xdr:row>
      <xdr:rowOff>169763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9902</xdr:rowOff>
    </xdr:from>
    <xdr:to>
      <xdr:col>72</xdr:col>
      <xdr:colOff>38100</xdr:colOff>
      <xdr:row>75</xdr:row>
      <xdr:rowOff>111502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128029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158999</xdr:rowOff>
    </xdr:from>
    <xdr:to>
      <xdr:col>67</xdr:col>
      <xdr:colOff>101600</xdr:colOff>
      <xdr:row>75</xdr:row>
      <xdr:rowOff>89149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105676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134886</xdr:rowOff>
    </xdr:from>
    <xdr:to>
      <xdr:col>85</xdr:col>
      <xdr:colOff>127000</xdr:colOff>
      <xdr:row>97</xdr:row>
      <xdr:rowOff>169557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65536"/>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134886</xdr:rowOff>
    </xdr:from>
    <xdr:to>
      <xdr:col>81</xdr:col>
      <xdr:colOff>50800</xdr:colOff>
      <xdr:row>98</xdr:row>
      <xdr:rowOff>105956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65536"/>
          <a:ext cx="889000" cy="1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33032</xdr:rowOff>
    </xdr:from>
    <xdr:to>
      <xdr:col>76</xdr:col>
      <xdr:colOff>114300</xdr:colOff>
      <xdr:row>98</xdr:row>
      <xdr:rowOff>105956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3513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33032</xdr:rowOff>
    </xdr:from>
    <xdr:to>
      <xdr:col>71</xdr:col>
      <xdr:colOff>177800</xdr:colOff>
      <xdr:row>98</xdr:row>
      <xdr:rowOff>48450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35132"/>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118757</xdr:rowOff>
    </xdr:from>
    <xdr:to>
      <xdr:col>85</xdr:col>
      <xdr:colOff>177800</xdr:colOff>
      <xdr:row>98</xdr:row>
      <xdr:rowOff>48907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97184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84086</xdr:rowOff>
    </xdr:from>
    <xdr:to>
      <xdr:col>81</xdr:col>
      <xdr:colOff>101600</xdr:colOff>
      <xdr:row>98</xdr:row>
      <xdr:rowOff>14236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5363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55156</xdr:rowOff>
    </xdr:from>
    <xdr:to>
      <xdr:col>76</xdr:col>
      <xdr:colOff>165100</xdr:colOff>
      <xdr:row>98</xdr:row>
      <xdr:rowOff>156756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147883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153682</xdr:rowOff>
    </xdr:from>
    <xdr:to>
      <xdr:col>72</xdr:col>
      <xdr:colOff>38100</xdr:colOff>
      <xdr:row>98</xdr:row>
      <xdr:rowOff>83832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100359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169100</xdr:rowOff>
    </xdr:from>
    <xdr:to>
      <xdr:col>67</xdr:col>
      <xdr:colOff>101600</xdr:colOff>
      <xdr:row>98</xdr:row>
      <xdr:rowOff>99250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90377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146101</xdr:rowOff>
    </xdr:from>
    <xdr:to>
      <xdr:col>116</xdr:col>
      <xdr:colOff>63500</xdr:colOff>
      <xdr:row>37</xdr:row>
      <xdr:rowOff>28098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18301"/>
          <a:ext cx="8382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18222</xdr:rowOff>
    </xdr:from>
    <xdr:to>
      <xdr:col>111</xdr:col>
      <xdr:colOff>177800</xdr:colOff>
      <xdr:row>37</xdr:row>
      <xdr:rowOff>28098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36187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18222</xdr:rowOff>
    </xdr:from>
    <xdr:to>
      <xdr:col>107</xdr:col>
      <xdr:colOff>50800</xdr:colOff>
      <xdr:row>37</xdr:row>
      <xdr:rowOff>66731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61872"/>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66731</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10381"/>
          <a:ext cx="889000" cy="2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95301</xdr:rowOff>
    </xdr:from>
    <xdr:to>
      <xdr:col>116</xdr:col>
      <xdr:colOff>114300</xdr:colOff>
      <xdr:row>37</xdr:row>
      <xdr:rowOff>25451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118178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148748</xdr:rowOff>
    </xdr:from>
    <xdr:to>
      <xdr:col>112</xdr:col>
      <xdr:colOff>38100</xdr:colOff>
      <xdr:row>37</xdr:row>
      <xdr:rowOff>78898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95425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138872</xdr:rowOff>
    </xdr:from>
    <xdr:to>
      <xdr:col>107</xdr:col>
      <xdr:colOff>101600</xdr:colOff>
      <xdr:row>37</xdr:row>
      <xdr:rowOff>69022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85549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8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15931</xdr:rowOff>
    </xdr:from>
    <xdr:to>
      <xdr:col>102</xdr:col>
      <xdr:colOff>165100</xdr:colOff>
      <xdr:row>37</xdr:row>
      <xdr:rowOff>117531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134058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3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111354</xdr:rowOff>
    </xdr:from>
    <xdr:to>
      <xdr:col>116</xdr:col>
      <xdr:colOff>63500</xdr:colOff>
      <xdr:row>58</xdr:row>
      <xdr:rowOff>112420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55454"/>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112420</xdr:rowOff>
    </xdr:from>
    <xdr:to>
      <xdr:col>111</xdr:col>
      <xdr:colOff>177800</xdr:colOff>
      <xdr:row>58</xdr:row>
      <xdr:rowOff>113602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652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113602</xdr:rowOff>
    </xdr:from>
    <xdr:to>
      <xdr:col>107</xdr:col>
      <xdr:colOff>50800</xdr:colOff>
      <xdr:row>58</xdr:row>
      <xdr:rowOff>115126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77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115126</xdr:rowOff>
    </xdr:from>
    <xdr:to>
      <xdr:col>102</xdr:col>
      <xdr:colOff>114300</xdr:colOff>
      <xdr:row>58</xdr:row>
      <xdr:rowOff>122403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5922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60554</xdr:rowOff>
    </xdr:from>
    <xdr:to>
      <xdr:col>116</xdr:col>
      <xdr:colOff>114300</xdr:colOff>
      <xdr:row>58</xdr:row>
      <xdr:rowOff>162154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146931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1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61620</xdr:rowOff>
    </xdr:from>
    <xdr:to>
      <xdr:col>112</xdr:col>
      <xdr:colOff>38100</xdr:colOff>
      <xdr:row>58</xdr:row>
      <xdr:rowOff>163220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154347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62802</xdr:rowOff>
    </xdr:from>
    <xdr:to>
      <xdr:col>107</xdr:col>
      <xdr:colOff>101600</xdr:colOff>
      <xdr:row>58</xdr:row>
      <xdr:rowOff>164402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155529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64326</xdr:rowOff>
    </xdr:from>
    <xdr:to>
      <xdr:col>102</xdr:col>
      <xdr:colOff>165100</xdr:colOff>
      <xdr:row>58</xdr:row>
      <xdr:rowOff>165926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157053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71603</xdr:rowOff>
    </xdr:from>
    <xdr:to>
      <xdr:col>98</xdr:col>
      <xdr:colOff>38100</xdr:colOff>
      <xdr:row>59</xdr:row>
      <xdr:rowOff>1753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164330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70137</xdr:rowOff>
    </xdr:from>
    <xdr:to>
      <xdr:col>116</xdr:col>
      <xdr:colOff>63500</xdr:colOff>
      <xdr:row>75</xdr:row>
      <xdr:rowOff>87716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28887"/>
          <a:ext cx="8382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87716</xdr:rowOff>
    </xdr:from>
    <xdr:to>
      <xdr:col>111</xdr:col>
      <xdr:colOff>177800</xdr:colOff>
      <xdr:row>75</xdr:row>
      <xdr:rowOff>91329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46466"/>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91329</xdr:rowOff>
    </xdr:from>
    <xdr:to>
      <xdr:col>107</xdr:col>
      <xdr:colOff>50800</xdr:colOff>
      <xdr:row>75</xdr:row>
      <xdr:rowOff>120086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50079"/>
          <a:ext cx="889000" cy="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89957</xdr:rowOff>
    </xdr:from>
    <xdr:to>
      <xdr:col>102</xdr:col>
      <xdr:colOff>114300</xdr:colOff>
      <xdr:row>75</xdr:row>
      <xdr:rowOff>120086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05807"/>
          <a:ext cx="889000" cy="37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19337</xdr:rowOff>
    </xdr:from>
    <xdr:to>
      <xdr:col>116</xdr:col>
      <xdr:colOff>114300</xdr:colOff>
      <xdr:row>75</xdr:row>
      <xdr:rowOff>120937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42214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36916</xdr:rowOff>
    </xdr:from>
    <xdr:to>
      <xdr:col>112</xdr:col>
      <xdr:colOff>38100</xdr:colOff>
      <xdr:row>75</xdr:row>
      <xdr:rowOff>138516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155043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40529</xdr:rowOff>
    </xdr:from>
    <xdr:to>
      <xdr:col>107</xdr:col>
      <xdr:colOff>101600</xdr:colOff>
      <xdr:row>75</xdr:row>
      <xdr:rowOff>142129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158656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69286</xdr:rowOff>
    </xdr:from>
    <xdr:to>
      <xdr:col>102</xdr:col>
      <xdr:colOff>165100</xdr:colOff>
      <xdr:row>75</xdr:row>
      <xdr:rowOff>170886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39157</xdr:rowOff>
    </xdr:from>
    <xdr:to>
      <xdr:col>98</xdr:col>
      <xdr:colOff>38100</xdr:colOff>
      <xdr:row>73</xdr:row>
      <xdr:rowOff>140757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157284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527,994</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円となった。</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人件費及び物件費などは、類似団体と比較して低くなっているものの、扶助費、補助費等、公債費及び繰出金などにおいて、類似団体を上回る水準となっている。</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本市は、住民の医療費負担が高く、これが、国民健康保険特別会計、後期高齢者医療特別会計に対する繰出金や扶助費の水準を引き上げている原因と考えられる。また、下水道事業会計に対する補助費等などについては、地理的要因により建設費用が割高となっていることなどを要因として、繰出金として計上していた過　</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年度から、類似団体を上回る水準で推移している。</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前年度との比較においては、子育て世帯及び住民税非課税世帯への臨時特別給付金の減に伴い、扶助費が大きく減少した。</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普通建設事業費については、前年度との比較においては、山陽地区公立保育所整備事業の完了などにより、普通建設事業費（うち新規整備）が減となり、また、本庁舎改修事業の進捗などにより、普通建設事業費（うち更新整備）が減となった。</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公債費については、合併特例債を活用した事業に係る地方債の償還額の増に加えて、過去の大型建設事業に係る地方債の一部償還開始に伴う償還額の増などにより、類似団体を上回る水準となっている。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60,209
59,450
133.09
32,678,427
31,789,972
646,573
18,818,341
38,089,102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43231</xdr:rowOff>
    </xdr:from>
    <xdr:to>
      <xdr:col>24</xdr:col>
      <xdr:colOff>63500</xdr:colOff>
      <xdr:row>34</xdr:row>
      <xdr:rowOff>62433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253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33630</xdr:rowOff>
    </xdr:from>
    <xdr:to>
      <xdr:col>19</xdr:col>
      <xdr:colOff>177800</xdr:colOff>
      <xdr:row>34</xdr:row>
      <xdr:rowOff>62433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2930"/>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159817</xdr:rowOff>
    </xdr:from>
    <xdr:to>
      <xdr:col>15</xdr:col>
      <xdr:colOff>50800</xdr:colOff>
      <xdr:row>34</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766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159817</xdr:rowOff>
    </xdr:from>
    <xdr:to>
      <xdr:col>10</xdr:col>
      <xdr:colOff>114300</xdr:colOff>
      <xdr:row>34</xdr:row>
      <xdr:rowOff>66091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76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163881</xdr:rowOff>
    </xdr:from>
    <xdr:to>
      <xdr:col>24</xdr:col>
      <xdr:colOff>114300</xdr:colOff>
      <xdr:row>34</xdr:row>
      <xdr:rowOff>94031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xdr:rowOff>
    </xdr:from>
    <xdr:to>
      <xdr:col>20</xdr:col>
      <xdr:colOff>38100</xdr:colOff>
      <xdr:row>34</xdr:row>
      <xdr:rowOff>113233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129760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154280</xdr:rowOff>
    </xdr:from>
    <xdr:to>
      <xdr:col>15</xdr:col>
      <xdr:colOff>101600</xdr:colOff>
      <xdr:row>34</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100957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109017</xdr:rowOff>
    </xdr:from>
    <xdr:to>
      <xdr:col>10</xdr:col>
      <xdr:colOff>165100</xdr:colOff>
      <xdr:row>34</xdr:row>
      <xdr:rowOff>39167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55694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15291</xdr:rowOff>
    </xdr:from>
    <xdr:to>
      <xdr:col>6</xdr:col>
      <xdr:colOff>38100</xdr:colOff>
      <xdr:row>34</xdr:row>
      <xdr:rowOff>116891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157607</xdr:rowOff>
    </xdr:from>
    <xdr:to>
      <xdr:col>24</xdr:col>
      <xdr:colOff>63500</xdr:colOff>
      <xdr:row>57</xdr:row>
      <xdr:rowOff>34196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8807"/>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95014</xdr:rowOff>
    </xdr:from>
    <xdr:to>
      <xdr:col>19</xdr:col>
      <xdr:colOff>177800</xdr:colOff>
      <xdr:row>56</xdr:row>
      <xdr:rowOff>157607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38964"/>
          <a:ext cx="889000" cy="9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95014</xdr:rowOff>
    </xdr:from>
    <xdr:to>
      <xdr:col>15</xdr:col>
      <xdr:colOff>50800</xdr:colOff>
      <xdr:row>57</xdr:row>
      <xdr:rowOff>15331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38964"/>
          <a:ext cx="889000" cy="9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15331</xdr:rowOff>
    </xdr:from>
    <xdr:to>
      <xdr:col>10</xdr:col>
      <xdr:colOff>114300</xdr:colOff>
      <xdr:row>58</xdr:row>
      <xdr:rowOff>57796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7981"/>
          <a:ext cx="889000" cy="2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154846</xdr:rowOff>
    </xdr:from>
    <xdr:to>
      <xdr:col>24</xdr:col>
      <xdr:colOff>114300</xdr:colOff>
      <xdr:row>57</xdr:row>
      <xdr:rowOff>84996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106807</xdr:rowOff>
    </xdr:from>
    <xdr:to>
      <xdr:col>20</xdr:col>
      <xdr:colOff>38100</xdr:colOff>
      <xdr:row>57</xdr:row>
      <xdr:rowOff>36957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28084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44214</xdr:rowOff>
    </xdr:from>
    <xdr:to>
      <xdr:col>15</xdr:col>
      <xdr:colOff>101600</xdr:colOff>
      <xdr:row>51</xdr:row>
      <xdr:rowOff>145814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136941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8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135981</xdr:rowOff>
    </xdr:from>
    <xdr:to>
      <xdr:col>10</xdr:col>
      <xdr:colOff>165100</xdr:colOff>
      <xdr:row>57</xdr:row>
      <xdr:rowOff>66131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82658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6996</xdr:rowOff>
    </xdr:from>
    <xdr:to>
      <xdr:col>6</xdr:col>
      <xdr:colOff>38100</xdr:colOff>
      <xdr:row>58</xdr:row>
      <xdr:rowOff>108596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99723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29934</xdr:rowOff>
    </xdr:from>
    <xdr:to>
      <xdr:col>24</xdr:col>
      <xdr:colOff>63500</xdr:colOff>
      <xdr:row>74</xdr:row>
      <xdr:rowOff>60973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45784"/>
          <a:ext cx="838200" cy="2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29934</xdr:rowOff>
    </xdr:from>
    <xdr:to>
      <xdr:col>19</xdr:col>
      <xdr:colOff>177800</xdr:colOff>
      <xdr:row>75</xdr:row>
      <xdr:rowOff>114135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45784"/>
          <a:ext cx="8890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114135</xdr:rowOff>
    </xdr:from>
    <xdr:to>
      <xdr:col>15</xdr:col>
      <xdr:colOff>50800</xdr:colOff>
      <xdr:row>76</xdr:row>
      <xdr:rowOff>31280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72885"/>
          <a:ext cx="889000" cy="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31280</xdr:rowOff>
    </xdr:from>
    <xdr:to>
      <xdr:col>10</xdr:col>
      <xdr:colOff>114300</xdr:colOff>
      <xdr:row>76</xdr:row>
      <xdr:rowOff>122402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1480"/>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10173</xdr:rowOff>
    </xdr:from>
    <xdr:to>
      <xdr:col>24</xdr:col>
      <xdr:colOff>114300</xdr:colOff>
      <xdr:row>74</xdr:row>
      <xdr:rowOff>111773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33050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150584</xdr:rowOff>
    </xdr:from>
    <xdr:to>
      <xdr:col>20</xdr:col>
      <xdr:colOff>38100</xdr:colOff>
      <xdr:row>73</xdr:row>
      <xdr:rowOff>80734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97261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7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63335</xdr:rowOff>
    </xdr:from>
    <xdr:to>
      <xdr:col>15</xdr:col>
      <xdr:colOff>101600</xdr:colOff>
      <xdr:row>75</xdr:row>
      <xdr:rowOff>164936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10012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9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151930</xdr:rowOff>
    </xdr:from>
    <xdr:to>
      <xdr:col>10</xdr:col>
      <xdr:colOff>165100</xdr:colOff>
      <xdr:row>76</xdr:row>
      <xdr:rowOff>82080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98607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71602</xdr:rowOff>
    </xdr:from>
    <xdr:to>
      <xdr:col>6</xdr:col>
      <xdr:colOff>38100</xdr:colOff>
      <xdr:row>77</xdr:row>
      <xdr:rowOff>1752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18280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7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96132</xdr:rowOff>
    </xdr:from>
    <xdr:to>
      <xdr:col>24</xdr:col>
      <xdr:colOff>63500</xdr:colOff>
      <xdr:row>96</xdr:row>
      <xdr:rowOff>113164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5332"/>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113164</xdr:rowOff>
    </xdr:from>
    <xdr:to>
      <xdr:col>19</xdr:col>
      <xdr:colOff>177800</xdr:colOff>
      <xdr:row>97</xdr:row>
      <xdr:rowOff>110934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2364"/>
          <a:ext cx="889000" cy="1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882</xdr:rowOff>
    </xdr:from>
    <xdr:to>
      <xdr:col>15</xdr:col>
      <xdr:colOff>50800</xdr:colOff>
      <xdr:row>97</xdr:row>
      <xdr:rowOff>110934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31532"/>
          <a:ext cx="889000" cy="1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60434</xdr:rowOff>
    </xdr:from>
    <xdr:to>
      <xdr:col>10</xdr:col>
      <xdr:colOff>114300</xdr:colOff>
      <xdr:row>97</xdr:row>
      <xdr:rowOff>882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9634"/>
          <a:ext cx="889000" cy="1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45332</xdr:rowOff>
    </xdr:from>
    <xdr:to>
      <xdr:col>24</xdr:col>
      <xdr:colOff>114300</xdr:colOff>
      <xdr:row>96</xdr:row>
      <xdr:rowOff>146932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23759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62364</xdr:rowOff>
    </xdr:from>
    <xdr:to>
      <xdr:col>20</xdr:col>
      <xdr:colOff>38100</xdr:colOff>
      <xdr:row>96</xdr:row>
      <xdr:rowOff>163964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155091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60134</xdr:rowOff>
    </xdr:from>
    <xdr:to>
      <xdr:col>15</xdr:col>
      <xdr:colOff>101600</xdr:colOff>
      <xdr:row>97</xdr:row>
      <xdr:rowOff>161734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152861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121532</xdr:rowOff>
    </xdr:from>
    <xdr:to>
      <xdr:col>10</xdr:col>
      <xdr:colOff>165100</xdr:colOff>
      <xdr:row>97</xdr:row>
      <xdr:rowOff>51682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68209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9634</xdr:rowOff>
    </xdr:from>
    <xdr:to>
      <xdr:col>6</xdr:col>
      <xdr:colOff>38100</xdr:colOff>
      <xdr:row>96</xdr:row>
      <xdr:rowOff>111234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127761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167208</xdr:rowOff>
    </xdr:from>
    <xdr:to>
      <xdr:col>55</xdr:col>
      <xdr:colOff>0</xdr:colOff>
      <xdr:row>39</xdr:row>
      <xdr:rowOff>330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82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150673</xdr:rowOff>
    </xdr:from>
    <xdr:to>
      <xdr:col>50</xdr:col>
      <xdr:colOff>114300</xdr:colOff>
      <xdr:row>39</xdr:row>
      <xdr:rowOff>330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5773"/>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150673</xdr:rowOff>
    </xdr:from>
    <xdr:to>
      <xdr:col>45</xdr:col>
      <xdr:colOff>177800</xdr:colOff>
      <xdr:row>38</xdr:row>
      <xdr:rowOff>152349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657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147930</xdr:rowOff>
    </xdr:from>
    <xdr:to>
      <xdr:col>41</xdr:col>
      <xdr:colOff>50800</xdr:colOff>
      <xdr:row>38</xdr:row>
      <xdr:rowOff>152349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63030"/>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116408</xdr:rowOff>
    </xdr:from>
    <xdr:to>
      <xdr:col>55</xdr:col>
      <xdr:colOff>50800</xdr:colOff>
      <xdr:row>39</xdr:row>
      <xdr:rowOff>46558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120980</xdr:rowOff>
    </xdr:from>
    <xdr:to>
      <xdr:col>50</xdr:col>
      <xdr:colOff>165100</xdr:colOff>
      <xdr:row>39</xdr:row>
      <xdr:rowOff>51130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42257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8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99873</xdr:rowOff>
    </xdr:from>
    <xdr:to>
      <xdr:col>46</xdr:col>
      <xdr:colOff>38100</xdr:colOff>
      <xdr:row>39</xdr:row>
      <xdr:rowOff>30023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21150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101549</xdr:rowOff>
    </xdr:from>
    <xdr:to>
      <xdr:col>41</xdr:col>
      <xdr:colOff>101600</xdr:colOff>
      <xdr:row>39</xdr:row>
      <xdr:rowOff>31699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22826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9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97130</xdr:rowOff>
    </xdr:from>
    <xdr:to>
      <xdr:col>36</xdr:col>
      <xdr:colOff>165100</xdr:colOff>
      <xdr:row>39</xdr:row>
      <xdr:rowOff>27280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18407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146379</xdr:rowOff>
    </xdr:from>
    <xdr:to>
      <xdr:col>55</xdr:col>
      <xdr:colOff>0</xdr:colOff>
      <xdr:row>58</xdr:row>
      <xdr:rowOff>157743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0479"/>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151147</xdr:rowOff>
    </xdr:from>
    <xdr:to>
      <xdr:col>50</xdr:col>
      <xdr:colOff>114300</xdr:colOff>
      <xdr:row>58</xdr:row>
      <xdr:rowOff>157743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95247"/>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151147</xdr:rowOff>
    </xdr:from>
    <xdr:to>
      <xdr:col>45</xdr:col>
      <xdr:colOff>177800</xdr:colOff>
      <xdr:row>58</xdr:row>
      <xdr:rowOff>159588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5247"/>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155915</xdr:rowOff>
    </xdr:from>
    <xdr:to>
      <xdr:col>41</xdr:col>
      <xdr:colOff>50800</xdr:colOff>
      <xdr:row>58</xdr:row>
      <xdr:rowOff>159588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00015"/>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95579</xdr:rowOff>
    </xdr:from>
    <xdr:to>
      <xdr:col>55</xdr:col>
      <xdr:colOff>50800</xdr:colOff>
      <xdr:row>59</xdr:row>
      <xdr:rowOff>25729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10506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106943</xdr:rowOff>
    </xdr:from>
    <xdr:to>
      <xdr:col>50</xdr:col>
      <xdr:colOff>165100</xdr:colOff>
      <xdr:row>59</xdr:row>
      <xdr:rowOff>37093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28220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100347</xdr:rowOff>
    </xdr:from>
    <xdr:to>
      <xdr:col>46</xdr:col>
      <xdr:colOff>38100</xdr:colOff>
      <xdr:row>59</xdr:row>
      <xdr:rowOff>30497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21624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108788</xdr:rowOff>
    </xdr:from>
    <xdr:to>
      <xdr:col>41</xdr:col>
      <xdr:colOff>101600</xdr:colOff>
      <xdr:row>59</xdr:row>
      <xdr:rowOff>38938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30065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105115</xdr:rowOff>
    </xdr:from>
    <xdr:to>
      <xdr:col>36</xdr:col>
      <xdr:colOff>165100</xdr:colOff>
      <xdr:row>59</xdr:row>
      <xdr:rowOff>35265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26392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71062</xdr:rowOff>
    </xdr:from>
    <xdr:to>
      <xdr:col>55</xdr:col>
      <xdr:colOff>0</xdr:colOff>
      <xdr:row>77</xdr:row>
      <xdr:rowOff>144311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72712"/>
          <a:ext cx="838200" cy="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124707</xdr:rowOff>
    </xdr:from>
    <xdr:to>
      <xdr:col>50</xdr:col>
      <xdr:colOff>114300</xdr:colOff>
      <xdr:row>77</xdr:row>
      <xdr:rowOff>144311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54907"/>
          <a:ext cx="889000" cy="19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124707</xdr:rowOff>
    </xdr:from>
    <xdr:to>
      <xdr:col>45</xdr:col>
      <xdr:colOff>177800</xdr:colOff>
      <xdr:row>78</xdr:row>
      <xdr:rowOff>81787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54907"/>
          <a:ext cx="889000" cy="2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81787</xdr:rowOff>
    </xdr:from>
    <xdr:to>
      <xdr:col>41</xdr:col>
      <xdr:colOff>50800</xdr:colOff>
      <xdr:row>78</xdr:row>
      <xdr:rowOff>131660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4887"/>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20262</xdr:rowOff>
    </xdr:from>
    <xdr:to>
      <xdr:col>55</xdr:col>
      <xdr:colOff>50800</xdr:colOff>
      <xdr:row>77</xdr:row>
      <xdr:rowOff>121862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170139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93511</xdr:rowOff>
    </xdr:from>
    <xdr:to>
      <xdr:col>50</xdr:col>
      <xdr:colOff>165100</xdr:colOff>
      <xdr:row>78</xdr:row>
      <xdr:rowOff>23661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73907</xdr:rowOff>
    </xdr:from>
    <xdr:to>
      <xdr:col>46</xdr:col>
      <xdr:colOff>38100</xdr:colOff>
      <xdr:row>77</xdr:row>
      <xdr:rowOff>4057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20585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30987</xdr:rowOff>
    </xdr:from>
    <xdr:to>
      <xdr:col>41</xdr:col>
      <xdr:colOff>101600</xdr:colOff>
      <xdr:row>78</xdr:row>
      <xdr:rowOff>132587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123714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80860</xdr:rowOff>
    </xdr:from>
    <xdr:to>
      <xdr:col>36</xdr:col>
      <xdr:colOff>165100</xdr:colOff>
      <xdr:row>79</xdr:row>
      <xdr:rowOff>11010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2137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20238</xdr:rowOff>
    </xdr:from>
    <xdr:to>
      <xdr:col>55</xdr:col>
      <xdr:colOff>0</xdr:colOff>
      <xdr:row>97</xdr:row>
      <xdr:rowOff>62833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50888"/>
          <a:ext cx="8382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31114</xdr:rowOff>
    </xdr:from>
    <xdr:to>
      <xdr:col>50</xdr:col>
      <xdr:colOff>114300</xdr:colOff>
      <xdr:row>97</xdr:row>
      <xdr:rowOff>62833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61764"/>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116554</xdr:rowOff>
    </xdr:from>
    <xdr:to>
      <xdr:col>45</xdr:col>
      <xdr:colOff>177800</xdr:colOff>
      <xdr:row>97</xdr:row>
      <xdr:rowOff>31114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75754"/>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116554</xdr:rowOff>
    </xdr:from>
    <xdr:to>
      <xdr:col>41</xdr:col>
      <xdr:colOff>50800</xdr:colOff>
      <xdr:row>97</xdr:row>
      <xdr:rowOff>41821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75754"/>
          <a:ext cx="889000" cy="9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140888</xdr:rowOff>
    </xdr:from>
    <xdr:to>
      <xdr:col>55</xdr:col>
      <xdr:colOff>50800</xdr:colOff>
      <xdr:row>97</xdr:row>
      <xdr:rowOff>71038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119315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12033</xdr:rowOff>
    </xdr:from>
    <xdr:to>
      <xdr:col>50</xdr:col>
      <xdr:colOff>165100</xdr:colOff>
      <xdr:row>97</xdr:row>
      <xdr:rowOff>113633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104760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151764</xdr:rowOff>
    </xdr:from>
    <xdr:to>
      <xdr:col>46</xdr:col>
      <xdr:colOff>38100</xdr:colOff>
      <xdr:row>97</xdr:row>
      <xdr:rowOff>81914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73041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65754</xdr:rowOff>
    </xdr:from>
    <xdr:to>
      <xdr:col>41</xdr:col>
      <xdr:colOff>101600</xdr:colOff>
      <xdr:row>96</xdr:row>
      <xdr:rowOff>167354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158481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162471</xdr:rowOff>
    </xdr:from>
    <xdr:to>
      <xdr:col>36</xdr:col>
      <xdr:colOff>165100</xdr:colOff>
      <xdr:row>97</xdr:row>
      <xdr:rowOff>92621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83748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98095</xdr:rowOff>
    </xdr:from>
    <xdr:to>
      <xdr:col>85</xdr:col>
      <xdr:colOff>127000</xdr:colOff>
      <xdr:row>35</xdr:row>
      <xdr:rowOff>85579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927395"/>
          <a:ext cx="838200" cy="1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85579</xdr:rowOff>
    </xdr:from>
    <xdr:to>
      <xdr:col>81</xdr:col>
      <xdr:colOff>50800</xdr:colOff>
      <xdr:row>36</xdr:row>
      <xdr:rowOff>31686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86329"/>
          <a:ext cx="8890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164446</xdr:rowOff>
    </xdr:from>
    <xdr:to>
      <xdr:col>76</xdr:col>
      <xdr:colOff>114300</xdr:colOff>
      <xdr:row>36</xdr:row>
      <xdr:rowOff>31686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65196"/>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164446</xdr:rowOff>
    </xdr:from>
    <xdr:to>
      <xdr:col>71</xdr:col>
      <xdr:colOff>177800</xdr:colOff>
      <xdr:row>36</xdr:row>
      <xdr:rowOff>8598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519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47295</xdr:rowOff>
    </xdr:from>
    <xdr:to>
      <xdr:col>85</xdr:col>
      <xdr:colOff>177800</xdr:colOff>
      <xdr:row>34</xdr:row>
      <xdr:rowOff>148895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70172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2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34779</xdr:rowOff>
    </xdr:from>
    <xdr:to>
      <xdr:col>81</xdr:col>
      <xdr:colOff>101600</xdr:colOff>
      <xdr:row>35</xdr:row>
      <xdr:rowOff>136379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152906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152336</xdr:rowOff>
    </xdr:from>
    <xdr:to>
      <xdr:col>76</xdr:col>
      <xdr:colOff>165100</xdr:colOff>
      <xdr:row>36</xdr:row>
      <xdr:rowOff>82486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73613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113646</xdr:rowOff>
    </xdr:from>
    <xdr:to>
      <xdr:col>72</xdr:col>
      <xdr:colOff>38100</xdr:colOff>
      <xdr:row>36</xdr:row>
      <xdr:rowOff>43796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34923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129248</xdr:rowOff>
    </xdr:from>
    <xdr:to>
      <xdr:col>67</xdr:col>
      <xdr:colOff>101600</xdr:colOff>
      <xdr:row>36</xdr:row>
      <xdr:rowOff>59398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75925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129260</xdr:rowOff>
    </xdr:from>
    <xdr:to>
      <xdr:col>85</xdr:col>
      <xdr:colOff>127000</xdr:colOff>
      <xdr:row>55</xdr:row>
      <xdr:rowOff>156972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59010"/>
          <a:ext cx="8382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136411</xdr:rowOff>
    </xdr:from>
    <xdr:to>
      <xdr:col>81</xdr:col>
      <xdr:colOff>50800</xdr:colOff>
      <xdr:row>55</xdr:row>
      <xdr:rowOff>156972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66161"/>
          <a:ext cx="889000" cy="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100699</xdr:rowOff>
    </xdr:from>
    <xdr:to>
      <xdr:col>76</xdr:col>
      <xdr:colOff>114300</xdr:colOff>
      <xdr:row>55</xdr:row>
      <xdr:rowOff>136411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58999"/>
          <a:ext cx="889000" cy="2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166650</xdr:rowOff>
    </xdr:from>
    <xdr:to>
      <xdr:col>71</xdr:col>
      <xdr:colOff>177800</xdr:colOff>
      <xdr:row>54</xdr:row>
      <xdr:rowOff>100699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910600"/>
          <a:ext cx="8890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78460</xdr:rowOff>
    </xdr:from>
    <xdr:to>
      <xdr:col>85</xdr:col>
      <xdr:colOff>177800</xdr:colOff>
      <xdr:row>56</xdr:row>
      <xdr:rowOff>8610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101337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106172</xdr:rowOff>
    </xdr:from>
    <xdr:to>
      <xdr:col>81</xdr:col>
      <xdr:colOff>101600</xdr:colOff>
      <xdr:row>56</xdr:row>
      <xdr:rowOff>36322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52849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85611</xdr:rowOff>
    </xdr:from>
    <xdr:to>
      <xdr:col>76</xdr:col>
      <xdr:colOff>165100</xdr:colOff>
      <xdr:row>56</xdr:row>
      <xdr:rowOff>15761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32288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49899</xdr:rowOff>
    </xdr:from>
    <xdr:to>
      <xdr:col>72</xdr:col>
      <xdr:colOff>38100</xdr:colOff>
      <xdr:row>54</xdr:row>
      <xdr:rowOff>151499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168026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115850</xdr:rowOff>
    </xdr:from>
    <xdr:to>
      <xdr:col>67</xdr:col>
      <xdr:colOff>101600</xdr:colOff>
      <xdr:row>52</xdr:row>
      <xdr:rowOff>46000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8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62527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63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91351</xdr:rowOff>
    </xdr:from>
    <xdr:to>
      <xdr:col>85</xdr:col>
      <xdr:colOff>127000</xdr:colOff>
      <xdr:row>78</xdr:row>
      <xdr:rowOff>136247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64451"/>
          <a:ext cx="838200" cy="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136247</xdr:rowOff>
    </xdr:from>
    <xdr:to>
      <xdr:col>81</xdr:col>
      <xdr:colOff>50800</xdr:colOff>
      <xdr:row>78</xdr:row>
      <xdr:rowOff>136683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9347"/>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121664</xdr:rowOff>
    </xdr:from>
    <xdr:to>
      <xdr:col>76</xdr:col>
      <xdr:colOff>114300</xdr:colOff>
      <xdr:row>78</xdr:row>
      <xdr:rowOff>136683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4764"/>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121664</xdr:rowOff>
    </xdr:from>
    <xdr:to>
      <xdr:col>71</xdr:col>
      <xdr:colOff>177800</xdr:colOff>
      <xdr:row>78</xdr:row>
      <xdr:rowOff>133665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476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40551</xdr:rowOff>
    </xdr:from>
    <xdr:to>
      <xdr:col>85</xdr:col>
      <xdr:colOff>177800</xdr:colOff>
      <xdr:row>78</xdr:row>
      <xdr:rowOff>142151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85447</xdr:rowOff>
    </xdr:from>
    <xdr:to>
      <xdr:col>81</xdr:col>
      <xdr:colOff>101600</xdr:colOff>
      <xdr:row>79</xdr:row>
      <xdr:rowOff>15597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5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85883</xdr:rowOff>
    </xdr:from>
    <xdr:to>
      <xdr:col>76</xdr:col>
      <xdr:colOff>165100</xdr:colOff>
      <xdr:row>79</xdr:row>
      <xdr:rowOff>16033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7160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70864</xdr:rowOff>
    </xdr:from>
    <xdr:to>
      <xdr:col>72</xdr:col>
      <xdr:colOff>38100</xdr:colOff>
      <xdr:row>79</xdr:row>
      <xdr:rowOff>1014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163591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36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82865</xdr:rowOff>
    </xdr:from>
    <xdr:to>
      <xdr:col>67</xdr:col>
      <xdr:colOff>101600</xdr:colOff>
      <xdr:row>79</xdr:row>
      <xdr:rowOff>13015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4142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113819</xdr:rowOff>
    </xdr:from>
    <xdr:to>
      <xdr:col>85</xdr:col>
      <xdr:colOff>127000</xdr:colOff>
      <xdr:row>94</xdr:row>
      <xdr:rowOff>41615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058669"/>
          <a:ext cx="8382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41615</xdr:rowOff>
    </xdr:from>
    <xdr:to>
      <xdr:col>81</xdr:col>
      <xdr:colOff>50800</xdr:colOff>
      <xdr:row>94</xdr:row>
      <xdr:rowOff>118963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57915"/>
          <a:ext cx="8890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118963</xdr:rowOff>
    </xdr:from>
    <xdr:to>
      <xdr:col>76</xdr:col>
      <xdr:colOff>114300</xdr:colOff>
      <xdr:row>95</xdr:row>
      <xdr:rowOff>60702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35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38348</xdr:rowOff>
    </xdr:from>
    <xdr:to>
      <xdr:col>71</xdr:col>
      <xdr:colOff>177800</xdr:colOff>
      <xdr:row>95</xdr:row>
      <xdr:rowOff>60702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26098"/>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63019</xdr:rowOff>
    </xdr:from>
    <xdr:to>
      <xdr:col>85</xdr:col>
      <xdr:colOff>177800</xdr:colOff>
      <xdr:row>93</xdr:row>
      <xdr:rowOff>164619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85896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5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162265</xdr:rowOff>
    </xdr:from>
    <xdr:to>
      <xdr:col>81</xdr:col>
      <xdr:colOff>101600</xdr:colOff>
      <xdr:row>94</xdr:row>
      <xdr:rowOff>92415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108942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68163</xdr:rowOff>
    </xdr:from>
    <xdr:to>
      <xdr:col>76</xdr:col>
      <xdr:colOff>165100</xdr:colOff>
      <xdr:row>94</xdr:row>
      <xdr:rowOff>169763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9902</xdr:rowOff>
    </xdr:from>
    <xdr:to>
      <xdr:col>72</xdr:col>
      <xdr:colOff>38100</xdr:colOff>
      <xdr:row>95</xdr:row>
      <xdr:rowOff>111502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128029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158998</xdr:rowOff>
    </xdr:from>
    <xdr:to>
      <xdr:col>67</xdr:col>
      <xdr:colOff>101600</xdr:colOff>
      <xdr:row>95</xdr:row>
      <xdr:rowOff>89148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105675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186,199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子育て世帯及び住民税非課税世帯への臨時特別給付金の減などが主な要因であ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・商工費は、住民一人当たり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16,603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円となっている。前年度との比較では、用地取得奨励金や地方バス路線維持費補助金の皆増などが主な要因である。</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20,728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円となっている。前年度との比較では、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消防組合費分担金の増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などが主な要因である。</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77,322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円となっている。類似団体との比較においては、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23,794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円高くなっており、市立山口東京理科大学における運営費交付金等が主な要因である。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市町合併以後、財政調整基金残高と実質収支額の合計が標準財政規模比で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％に満たない状況が続いていたが、財政の健全化に向けた取組の結果、比率は改善傾向にある。令和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年度においては、地方債や国庫支出金が減となったことなどを要因として、単年度収支が減となったため、実質単年度収支は標準財政規模比で、▲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1.81</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小型自動車競走事業特別会計は、平成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年以降、包括的民間委託により、民間ノウハウを活用した経営の建て直しに取り組んでおり、</a:t>
          </a:r>
          <a:r>
            <a:rPr kumimoji="1" lang="en-US" altLang="ja-JP" sz="1200">
              <a:solidFill>
                <a:schemeClr val="tx1"/>
              </a:solidFill>
              <a:latin typeface="ＭＳ Ｐゴシック" panose="020B0600070205080204" pitchFamily="50" charset="-128"/>
              <a:ea typeface="ＭＳ Ｐゴシック" panose="020B0600070205080204" pitchFamily="50" charset="-128"/>
            </a:rPr>
            <a:t>JKA</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交付金猶予残額、リース料返済残額及び累積赤字額を３つの累積債務と捉え、その解消に努めているところである。３つの累積債務の合計額は、平成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200">
              <a:solidFill>
                <a:schemeClr val="tx1"/>
              </a:solidFill>
              <a:latin typeface="ＭＳ Ｐゴシック" panose="020B0600070205080204" pitchFamily="50" charset="-128"/>
              <a:ea typeface="ＭＳ Ｐゴシック" panose="020B0600070205080204" pitchFamily="50" charset="-128"/>
            </a:rPr>
            <a:t>JKA</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交付金猶予残高が解消するなど着実に減少しており、４重勝単勝式車券の認知度向上やミッドナイトオートレースの開催、当たるんですの実施などにより売上が増加したことから、令和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年度末の累積赤字額は</a:t>
          </a:r>
          <a:r>
            <a:rPr kumimoji="1" lang="en-US" altLang="ja-JP" sz="1200">
              <a:solidFill>
                <a:schemeClr val="tx1"/>
              </a:solidFill>
              <a:latin typeface="ＭＳ Ｐゴシック" panose="020B0600070205080204" pitchFamily="50" charset="-128"/>
              <a:ea typeface="ＭＳ Ｐゴシック" panose="020B0600070205080204" pitchFamily="50" charset="-128"/>
            </a:rPr>
            <a:t>922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病院事業会計は、平成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年度に、新病院建設期間中の収益の悪化を原因として資金不足が生じ、▲</a:t>
          </a:r>
          <a:r>
            <a:rPr kumimoji="1" lang="en-US" altLang="ja-JP" sz="1200">
              <a:solidFill>
                <a:schemeClr val="tx1"/>
              </a:solidFill>
              <a:latin typeface="ＭＳ Ｐゴシック" panose="020B0600070205080204" pitchFamily="50" charset="-128"/>
              <a:ea typeface="ＭＳ Ｐゴシック" panose="020B0600070205080204" pitchFamily="50" charset="-128"/>
            </a:rPr>
            <a:t>1.01</a:t>
          </a:r>
          <a:r>
            <a:rPr kumimoji="1" lang="ja-JP" altLang="en-US" sz="1200">
              <a:solidFill>
                <a:schemeClr val="tx1"/>
              </a:solidFill>
              <a:latin typeface="ＭＳ Ｐゴシック" panose="020B0600070205080204" pitchFamily="50" charset="-128"/>
              <a:ea typeface="ＭＳ Ｐゴシック" panose="020B0600070205080204" pitchFamily="50" charset="-128"/>
            </a:rPr>
            <a:t>％の実質赤字比率となった。病院改革プランに基づき、収支改善に向けた経営改革の取組を行っているが、資金不足に対応するため、平成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200">
              <a:solidFill>
                <a:schemeClr val="tx1"/>
              </a:solidFill>
              <a:latin typeface="ＭＳ Ｐゴシック" panose="020B0600070205080204" pitchFamily="50" charset="-128"/>
              <a:ea typeface="ＭＳ Ｐゴシック" panose="020B0600070205080204" pitchFamily="50" charset="-128"/>
            </a:rPr>
            <a:t>350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百万円、令和元年度に</a:t>
          </a:r>
          <a:r>
            <a:rPr kumimoji="1" lang="en-US" altLang="ja-JP" sz="1200">
              <a:solidFill>
                <a:schemeClr val="tx1"/>
              </a:solidFill>
              <a:latin typeface="ＭＳ Ｐゴシック" panose="020B0600070205080204" pitchFamily="50" charset="-128"/>
              <a:ea typeface="ＭＳ Ｐゴシック" panose="020B0600070205080204" pitchFamily="50" charset="-128"/>
            </a:rPr>
            <a:t>300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百万円を一般会計から繰り出している。引き続き、収支に係る課題の改善や業務の効率的な運営を行うことなどにより、経営の健全化に努める。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一方、水道事業会計及び工業用水道事業会計は、安定して実質収支が黒字となっており、また、一般会計及びその他の会計においても実質赤字額は生じていない。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市全体での連結実質収支比率は、</a:t>
          </a:r>
          <a:r>
            <a:rPr kumimoji="1" lang="en-US" altLang="ja-JP" sz="1200">
              <a:solidFill>
                <a:schemeClr val="tx1"/>
              </a:solidFill>
              <a:latin typeface="ＭＳ Ｐゴシック" panose="020B0600070205080204" pitchFamily="50" charset="-128"/>
              <a:ea typeface="ＭＳ Ｐゴシック" panose="020B0600070205080204" pitchFamily="50" charset="-128"/>
            </a:rPr>
            <a:t>21.84</a:t>
          </a:r>
          <a:r>
            <a:rPr kumimoji="1" lang="ja-JP" altLang="en-US" sz="1200">
              <a:solidFill>
                <a:schemeClr val="tx1"/>
              </a:solidFill>
              <a:latin typeface="ＭＳ Ｐゴシック" panose="020B0600070205080204" pitchFamily="50" charset="-128"/>
              <a:ea typeface="ＭＳ Ｐゴシック" panose="020B0600070205080204" pitchFamily="50" charset="-128"/>
            </a:rPr>
            <a:t>％の黒字となっており、引き続き適切な財政運営に努める。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32678427</v>
      </c>
      <c r="BO4" s="358"/>
      <c r="BP4" s="358"/>
      <c r="BQ4" s="358"/>
      <c r="BR4" s="358"/>
      <c r="BS4" s="358"/>
      <c r="BT4" s="358"/>
      <c r="BU4" s="359"/>
      <c r="BV4" s="357">
        <v>33409252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3.4</v>
      </c>
      <c r="CU4" s="364"/>
      <c r="CV4" s="364"/>
      <c r="CW4" s="364"/>
      <c r="CX4" s="364"/>
      <c r="CY4" s="364"/>
      <c r="CZ4" s="364"/>
      <c r="DA4" s="365"/>
      <c r="DB4" s="363">
        <v>6.3</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31789972</v>
      </c>
      <c r="BO5" s="395"/>
      <c r="BP5" s="395"/>
      <c r="BQ5" s="395"/>
      <c r="BR5" s="395"/>
      <c r="BS5" s="395"/>
      <c r="BT5" s="395"/>
      <c r="BU5" s="396"/>
      <c r="BV5" s="394">
        <v>32102809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95.9</v>
      </c>
      <c r="CU5" s="392"/>
      <c r="CV5" s="392"/>
      <c r="CW5" s="392"/>
      <c r="CX5" s="392"/>
      <c r="CY5" s="392"/>
      <c r="CZ5" s="392"/>
      <c r="DA5" s="393"/>
      <c r="DB5" s="391">
        <v>89.5</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888455</v>
      </c>
      <c r="BO6" s="395"/>
      <c r="BP6" s="395"/>
      <c r="BQ6" s="395"/>
      <c r="BR6" s="395"/>
      <c r="BS6" s="395"/>
      <c r="BT6" s="395"/>
      <c r="BU6" s="396"/>
      <c r="BV6" s="394">
        <v>1306443</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97.7</v>
      </c>
      <c r="CU6" s="432"/>
      <c r="CV6" s="432"/>
      <c r="CW6" s="432"/>
      <c r="CX6" s="432"/>
      <c r="CY6" s="432"/>
      <c r="CZ6" s="432"/>
      <c r="DA6" s="433"/>
      <c r="DB6" s="431">
        <v>95.6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241882</v>
      </c>
      <c r="BO7" s="395"/>
      <c r="BP7" s="395"/>
      <c r="BQ7" s="395"/>
      <c r="BR7" s="395"/>
      <c r="BS7" s="395"/>
      <c r="BT7" s="395"/>
      <c r="BU7" s="396"/>
      <c r="BV7" s="394">
        <v>117178</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18818341</v>
      </c>
      <c r="CU7" s="395"/>
      <c r="CV7" s="395"/>
      <c r="CW7" s="395"/>
      <c r="CX7" s="395"/>
      <c r="CY7" s="395"/>
      <c r="CZ7" s="395"/>
      <c r="DA7" s="396"/>
      <c r="DB7" s="394">
        <v>18957499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646573</v>
      </c>
      <c r="BO8" s="395"/>
      <c r="BP8" s="395"/>
      <c r="BQ8" s="395"/>
      <c r="BR8" s="395"/>
      <c r="BS8" s="395"/>
      <c r="BT8" s="395"/>
      <c r="BU8" s="396"/>
      <c r="BV8" s="394">
        <v>1189265</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0.56000000000000005</v>
      </c>
      <c r="CU8" s="435"/>
      <c r="CV8" s="435"/>
      <c r="CW8" s="435"/>
      <c r="CX8" s="435"/>
      <c r="CY8" s="435"/>
      <c r="CZ8" s="435"/>
      <c r="DA8" s="436"/>
      <c r="DB8" s="434">
        <v>0.59</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60326</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116</v>
      </c>
      <c r="AV9" s="427"/>
      <c r="AW9" s="427"/>
      <c r="AX9" s="427"/>
      <c r="AY9" s="428" t="s">
        <v>117</v>
      </c>
      <c r="AZ9" s="429"/>
      <c r="BA9" s="429"/>
      <c r="BB9" s="429"/>
      <c r="BC9" s="429"/>
      <c r="BD9" s="429"/>
      <c r="BE9" s="429"/>
      <c r="BF9" s="429"/>
      <c r="BG9" s="429"/>
      <c r="BH9" s="429"/>
      <c r="BI9" s="429"/>
      <c r="BJ9" s="429"/>
      <c r="BK9" s="429"/>
      <c r="BL9" s="429"/>
      <c r="BM9" s="430"/>
      <c r="BN9" s="394">
        <v>-542692</v>
      </c>
      <c r="BO9" s="395"/>
      <c r="BP9" s="395"/>
      <c r="BQ9" s="395"/>
      <c r="BR9" s="395"/>
      <c r="BS9" s="395"/>
      <c r="BT9" s="395"/>
      <c r="BU9" s="396"/>
      <c r="BV9" s="394">
        <v>736671</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16.3</v>
      </c>
      <c r="CU9" s="392"/>
      <c r="CV9" s="392"/>
      <c r="CW9" s="392"/>
      <c r="CX9" s="392"/>
      <c r="CY9" s="392"/>
      <c r="CZ9" s="392"/>
      <c r="DA9" s="393"/>
      <c r="DB9" s="391">
        <v>15.3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62671</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201293</v>
      </c>
      <c r="BO10" s="395"/>
      <c r="BP10" s="395"/>
      <c r="BQ10" s="395"/>
      <c r="BR10" s="395"/>
      <c r="BS10" s="395"/>
      <c r="BT10" s="395"/>
      <c r="BU10" s="396"/>
      <c r="BV10" s="394">
        <v>200829</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96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60209</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129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59450</v>
      </c>
      <c r="S13" s="479"/>
      <c r="T13" s="479"/>
      <c r="U13" s="479"/>
      <c r="V13" s="480"/>
      <c r="W13" s="410" t="s">
        <v>140</v>
      </c>
      <c r="X13" s="411"/>
      <c r="Y13" s="411"/>
      <c r="Z13" s="411"/>
      <c r="AA13" s="411"/>
      <c r="AB13" s="401"/>
      <c r="AC13" s="445">
        <v>812</v>
      </c>
      <c r="AD13" s="446"/>
      <c r="AE13" s="446"/>
      <c r="AF13" s="446"/>
      <c r="AG13" s="488"/>
      <c r="AH13" s="445">
        <v>912</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-341399</v>
      </c>
      <c r="BO13" s="395"/>
      <c r="BP13" s="395"/>
      <c r="BQ13" s="395"/>
      <c r="BR13" s="395"/>
      <c r="BS13" s="395"/>
      <c r="BT13" s="395"/>
      <c r="BU13" s="396"/>
      <c r="BV13" s="394">
        <v>937500</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8.9</v>
      </c>
      <c r="CU13" s="392"/>
      <c r="CV13" s="392"/>
      <c r="CW13" s="392"/>
      <c r="CX13" s="392"/>
      <c r="CY13" s="392"/>
      <c r="CZ13" s="392"/>
      <c r="DA13" s="393"/>
      <c r="DB13" s="391">
        <v>7.8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60850</v>
      </c>
      <c r="S14" s="479"/>
      <c r="T14" s="479"/>
      <c r="U14" s="479"/>
      <c r="V14" s="480"/>
      <c r="W14" s="384"/>
      <c r="X14" s="385"/>
      <c r="Y14" s="385"/>
      <c r="Z14" s="385"/>
      <c r="AA14" s="385"/>
      <c r="AB14" s="374"/>
      <c r="AC14" s="481">
        <v>3</v>
      </c>
      <c r="AD14" s="482"/>
      <c r="AE14" s="482"/>
      <c r="AF14" s="482"/>
      <c r="AG14" s="483"/>
      <c r="AH14" s="481">
        <v>3.3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43.7</v>
      </c>
      <c r="CU14" s="493"/>
      <c r="CV14" s="493"/>
      <c r="CW14" s="493"/>
      <c r="CX14" s="493"/>
      <c r="CY14" s="493"/>
      <c r="CZ14" s="493"/>
      <c r="DA14" s="494"/>
      <c r="DB14" s="492">
        <v>54.1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147</v>
      </c>
      <c r="N15" s="486"/>
      <c r="O15" s="486"/>
      <c r="P15" s="486"/>
      <c r="Q15" s="487"/>
      <c r="R15" s="478">
        <v>60155</v>
      </c>
      <c r="S15" s="479"/>
      <c r="T15" s="479"/>
      <c r="U15" s="479"/>
      <c r="V15" s="480"/>
      <c r="W15" s="410" t="s">
        <v>148</v>
      </c>
      <c r="X15" s="411"/>
      <c r="Y15" s="411"/>
      <c r="Z15" s="411"/>
      <c r="AA15" s="411"/>
      <c r="AB15" s="401"/>
      <c r="AC15" s="445">
        <v>8866</v>
      </c>
      <c r="AD15" s="446"/>
      <c r="AE15" s="446"/>
      <c r="AF15" s="446"/>
      <c r="AG15" s="488"/>
      <c r="AH15" s="445">
        <v>9005</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8758688</v>
      </c>
      <c r="BO15" s="358"/>
      <c r="BP15" s="358"/>
      <c r="BQ15" s="358"/>
      <c r="BR15" s="358"/>
      <c r="BS15" s="358"/>
      <c r="BT15" s="358"/>
      <c r="BU15" s="359"/>
      <c r="BV15" s="357">
        <v>8447365</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32.4</v>
      </c>
      <c r="AD16" s="482"/>
      <c r="AE16" s="482"/>
      <c r="AF16" s="482"/>
      <c r="AG16" s="483"/>
      <c r="AH16" s="481">
        <v>32.5</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16028096</v>
      </c>
      <c r="BO16" s="395"/>
      <c r="BP16" s="395"/>
      <c r="BQ16" s="395"/>
      <c r="BR16" s="395"/>
      <c r="BS16" s="395"/>
      <c r="BT16" s="395"/>
      <c r="BU16" s="396"/>
      <c r="BV16" s="394">
        <v>15393947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17724</v>
      </c>
      <c r="AD17" s="446"/>
      <c r="AE17" s="446"/>
      <c r="AF17" s="446"/>
      <c r="AG17" s="488"/>
      <c r="AH17" s="445">
        <v>17819</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11163741</v>
      </c>
      <c r="BO17" s="395"/>
      <c r="BP17" s="395"/>
      <c r="BQ17" s="395"/>
      <c r="BR17" s="395"/>
      <c r="BS17" s="395"/>
      <c r="BT17" s="395"/>
      <c r="BU17" s="396"/>
      <c r="BV17" s="394">
        <v>10745974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158</v>
      </c>
      <c r="C18" s="437"/>
      <c r="D18" s="437"/>
      <c r="E18" s="517"/>
      <c r="F18" s="517"/>
      <c r="G18" s="517"/>
      <c r="H18" s="517"/>
      <c r="I18" s="517"/>
      <c r="J18" s="517"/>
      <c r="K18" s="517"/>
      <c r="L18" s="518">
        <v>133.09</v>
      </c>
      <c r="M18" s="518"/>
      <c r="N18" s="518"/>
      <c r="O18" s="518"/>
      <c r="P18" s="518"/>
      <c r="Q18" s="518"/>
      <c r="R18" s="519"/>
      <c r="S18" s="519"/>
      <c r="T18" s="519"/>
      <c r="U18" s="519"/>
      <c r="V18" s="520"/>
      <c r="W18" s="412"/>
      <c r="X18" s="413"/>
      <c r="Y18" s="413"/>
      <c r="Z18" s="413"/>
      <c r="AA18" s="413"/>
      <c r="AB18" s="404"/>
      <c r="AC18" s="521">
        <v>64.7</v>
      </c>
      <c r="AD18" s="522"/>
      <c r="AE18" s="522"/>
      <c r="AF18" s="522"/>
      <c r="AG18" s="523"/>
      <c r="AH18" s="521">
        <v>64.2</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18650624</v>
      </c>
      <c r="BO18" s="395"/>
      <c r="BP18" s="395"/>
      <c r="BQ18" s="395"/>
      <c r="BR18" s="395"/>
      <c r="BS18" s="395"/>
      <c r="BT18" s="395"/>
      <c r="BU18" s="396"/>
      <c r="BV18" s="394">
        <v>17709785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160</v>
      </c>
      <c r="C19" s="437"/>
      <c r="D19" s="437"/>
      <c r="E19" s="517"/>
      <c r="F19" s="517"/>
      <c r="G19" s="517"/>
      <c r="H19" s="517"/>
      <c r="I19" s="517"/>
      <c r="J19" s="517"/>
      <c r="K19" s="517"/>
      <c r="L19" s="525">
        <v>453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22680057</v>
      </c>
      <c r="BO19" s="395"/>
      <c r="BP19" s="395"/>
      <c r="BQ19" s="395"/>
      <c r="BR19" s="395"/>
      <c r="BS19" s="395"/>
      <c r="BT19" s="395"/>
      <c r="BU19" s="396"/>
      <c r="BV19" s="394">
        <v>21925106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162</v>
      </c>
      <c r="C20" s="437"/>
      <c r="D20" s="437"/>
      <c r="E20" s="517"/>
      <c r="F20" s="517"/>
      <c r="G20" s="517"/>
      <c r="H20" s="517"/>
      <c r="I20" s="517"/>
      <c r="J20" s="517"/>
      <c r="K20" s="517"/>
      <c r="L20" s="525">
        <v>26106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38089102</v>
      </c>
      <c r="BO22" s="358"/>
      <c r="BP22" s="358"/>
      <c r="BQ22" s="358"/>
      <c r="BR22" s="358"/>
      <c r="BS22" s="358"/>
      <c r="BT22" s="358"/>
      <c r="BU22" s="359"/>
      <c r="BV22" s="357">
        <v>40152234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18576798</v>
      </c>
      <c r="BO23" s="395"/>
      <c r="BP23" s="395"/>
      <c r="BQ23" s="395"/>
      <c r="BR23" s="395"/>
      <c r="BS23" s="395"/>
      <c r="BT23" s="395"/>
      <c r="BU23" s="396"/>
      <c r="BV23" s="394">
        <v>19780691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8181</v>
      </c>
      <c r="R24" s="446"/>
      <c r="S24" s="446"/>
      <c r="T24" s="446"/>
      <c r="U24" s="446"/>
      <c r="V24" s="488"/>
      <c r="W24" s="540"/>
      <c r="X24" s="541"/>
      <c r="Y24" s="542"/>
      <c r="Z24" s="444" t="s">
        <v>173</v>
      </c>
      <c r="AA24" s="424"/>
      <c r="AB24" s="424"/>
      <c r="AC24" s="424"/>
      <c r="AD24" s="424"/>
      <c r="AE24" s="424"/>
      <c r="AF24" s="424"/>
      <c r="AG24" s="425"/>
      <c r="AH24" s="445">
        <v>427</v>
      </c>
      <c r="AI24" s="446"/>
      <c r="AJ24" s="446"/>
      <c r="AK24" s="446"/>
      <c r="AL24" s="488"/>
      <c r="AM24" s="445">
        <v>1341207</v>
      </c>
      <c r="AN24" s="446"/>
      <c r="AO24" s="446"/>
      <c r="AP24" s="446"/>
      <c r="AQ24" s="446"/>
      <c r="AR24" s="488"/>
      <c r="AS24" s="445">
        <v>3141</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24516513</v>
      </c>
      <c r="BO24" s="395"/>
      <c r="BP24" s="395"/>
      <c r="BQ24" s="395"/>
      <c r="BR24" s="395"/>
      <c r="BS24" s="395"/>
      <c r="BT24" s="395"/>
      <c r="BU24" s="396"/>
      <c r="BV24" s="394">
        <v>25820278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6660</v>
      </c>
      <c r="R25" s="446"/>
      <c r="S25" s="446"/>
      <c r="T25" s="446"/>
      <c r="U25" s="446"/>
      <c r="V25" s="488"/>
      <c r="W25" s="540"/>
      <c r="X25" s="541"/>
      <c r="Y25" s="542"/>
      <c r="Z25" s="444" t="s">
        <v>176</v>
      </c>
      <c r="AA25" s="424"/>
      <c r="AB25" s="424"/>
      <c r="AC25" s="424"/>
      <c r="AD25" s="424"/>
      <c r="AE25" s="424"/>
      <c r="AF25" s="424"/>
      <c r="AG25" s="425"/>
      <c r="AH25" s="445" t="s">
        <v>129</v>
      </c>
      <c r="AI25" s="446"/>
      <c r="AJ25" s="446"/>
      <c r="AK25" s="446"/>
      <c r="AL25" s="488"/>
      <c r="AM25" s="445" t="s">
        <v>177</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7302502</v>
      </c>
      <c r="BO25" s="358"/>
      <c r="BP25" s="358"/>
      <c r="BQ25" s="358"/>
      <c r="BR25" s="358"/>
      <c r="BS25" s="358"/>
      <c r="BT25" s="358"/>
      <c r="BU25" s="359"/>
      <c r="BV25" s="357">
        <v>6246743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5895</v>
      </c>
      <c r="R26" s="446"/>
      <c r="S26" s="446"/>
      <c r="T26" s="446"/>
      <c r="U26" s="446"/>
      <c r="V26" s="488"/>
      <c r="W26" s="540"/>
      <c r="X26" s="541"/>
      <c r="Y26" s="542"/>
      <c r="Z26" s="444" t="s">
        <v>180</v>
      </c>
      <c r="AA26" s="546"/>
      <c r="AB26" s="546"/>
      <c r="AC26" s="546"/>
      <c r="AD26" s="546"/>
      <c r="AE26" s="546"/>
      <c r="AF26" s="546"/>
      <c r="AG26" s="547"/>
      <c r="AH26" s="445">
        <v>69</v>
      </c>
      <c r="AI26" s="446"/>
      <c r="AJ26" s="446"/>
      <c r="AK26" s="446"/>
      <c r="AL26" s="488"/>
      <c r="AM26" s="445">
        <v>235359</v>
      </c>
      <c r="AN26" s="446"/>
      <c r="AO26" s="446"/>
      <c r="AP26" s="446"/>
      <c r="AQ26" s="446"/>
      <c r="AR26" s="488"/>
      <c r="AS26" s="445">
        <v>3411</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4600</v>
      </c>
      <c r="R27" s="446"/>
      <c r="S27" s="446"/>
      <c r="T27" s="446"/>
      <c r="U27" s="446"/>
      <c r="V27" s="488"/>
      <c r="W27" s="540"/>
      <c r="X27" s="541"/>
      <c r="Y27" s="542"/>
      <c r="Z27" s="444" t="s">
        <v>184</v>
      </c>
      <c r="AA27" s="424"/>
      <c r="AB27" s="424"/>
      <c r="AC27" s="424"/>
      <c r="AD27" s="424"/>
      <c r="AE27" s="424"/>
      <c r="AF27" s="424"/>
      <c r="AG27" s="425"/>
      <c r="AH27" s="445">
        <v>5</v>
      </c>
      <c r="AI27" s="446"/>
      <c r="AJ27" s="446"/>
      <c r="AK27" s="446"/>
      <c r="AL27" s="488"/>
      <c r="AM27" s="445">
        <v>14810</v>
      </c>
      <c r="AN27" s="446"/>
      <c r="AO27" s="446"/>
      <c r="AP27" s="446"/>
      <c r="AQ27" s="446"/>
      <c r="AR27" s="488"/>
      <c r="AS27" s="445">
        <v>2962</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182</v>
      </c>
      <c r="BO27" s="514"/>
      <c r="BP27" s="514"/>
      <c r="BQ27" s="514"/>
      <c r="BR27" s="514"/>
      <c r="BS27" s="514"/>
      <c r="BT27" s="514"/>
      <c r="BU27" s="515"/>
      <c r="BV27" s="513" t="s">
        <v>177</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4020</v>
      </c>
      <c r="R28" s="446"/>
      <c r="S28" s="446"/>
      <c r="T28" s="446"/>
      <c r="U28" s="446"/>
      <c r="V28" s="488"/>
      <c r="W28" s="540"/>
      <c r="X28" s="541"/>
      <c r="Y28" s="542"/>
      <c r="Z28" s="444" t="s">
        <v>187</v>
      </c>
      <c r="AA28" s="424"/>
      <c r="AB28" s="424"/>
      <c r="AC28" s="424"/>
      <c r="AD28" s="424"/>
      <c r="AE28" s="424"/>
      <c r="AF28" s="424"/>
      <c r="AG28" s="425"/>
      <c r="AH28" s="445" t="s">
        <v>177</v>
      </c>
      <c r="AI28" s="446"/>
      <c r="AJ28" s="446"/>
      <c r="AK28" s="446"/>
      <c r="AL28" s="488"/>
      <c r="AM28" s="445" t="s">
        <v>129</v>
      </c>
      <c r="AN28" s="446"/>
      <c r="AO28" s="446"/>
      <c r="AP28" s="446"/>
      <c r="AQ28" s="446"/>
      <c r="AR28" s="488"/>
      <c r="AS28" s="445" t="s">
        <v>177</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4803532</v>
      </c>
      <c r="BO28" s="358"/>
      <c r="BP28" s="358"/>
      <c r="BQ28" s="358"/>
      <c r="BR28" s="358"/>
      <c r="BS28" s="358"/>
      <c r="BT28" s="358"/>
      <c r="BU28" s="359"/>
      <c r="BV28" s="357">
        <v>4602238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20</v>
      </c>
      <c r="M29" s="446"/>
      <c r="N29" s="446"/>
      <c r="O29" s="446"/>
      <c r="P29" s="488"/>
      <c r="Q29" s="445">
        <v>3700</v>
      </c>
      <c r="R29" s="446"/>
      <c r="S29" s="446"/>
      <c r="T29" s="446"/>
      <c r="U29" s="446"/>
      <c r="V29" s="488"/>
      <c r="W29" s="543"/>
      <c r="X29" s="544"/>
      <c r="Y29" s="545"/>
      <c r="Z29" s="444" t="s">
        <v>190</v>
      </c>
      <c r="AA29" s="424"/>
      <c r="AB29" s="424"/>
      <c r="AC29" s="424"/>
      <c r="AD29" s="424"/>
      <c r="AE29" s="424"/>
      <c r="AF29" s="424"/>
      <c r="AG29" s="425"/>
      <c r="AH29" s="445">
        <v>432</v>
      </c>
      <c r="AI29" s="446"/>
      <c r="AJ29" s="446"/>
      <c r="AK29" s="446"/>
      <c r="AL29" s="488"/>
      <c r="AM29" s="445">
        <v>1356017</v>
      </c>
      <c r="AN29" s="446"/>
      <c r="AO29" s="446"/>
      <c r="AP29" s="446"/>
      <c r="AQ29" s="446"/>
      <c r="AR29" s="488"/>
      <c r="AS29" s="445">
        <v>3139</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1193946</v>
      </c>
      <c r="BO29" s="395"/>
      <c r="BP29" s="395"/>
      <c r="BQ29" s="395"/>
      <c r="BR29" s="395"/>
      <c r="BS29" s="395"/>
      <c r="BT29" s="395"/>
      <c r="BU29" s="396"/>
      <c r="BV29" s="394">
        <v>1063936</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100.3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4095859</v>
      </c>
      <c r="BO30" s="514"/>
      <c r="BP30" s="514"/>
      <c r="BQ30" s="514"/>
      <c r="BR30" s="514"/>
      <c r="BS30" s="514"/>
      <c r="BT30" s="514"/>
      <c r="BU30" s="515"/>
      <c r="BV30" s="513">
        <v>3710358</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199</v>
      </c>
      <c r="D33" s="418"/>
      <c r="E33" s="383" t="s">
        <v>200</v>
      </c>
      <c r="F33" s="383"/>
      <c r="G33" s="383"/>
      <c r="H33" s="383"/>
      <c r="I33" s="383"/>
      <c r="J33" s="383"/>
      <c r="K33" s="383"/>
      <c r="L33" s="383"/>
      <c r="M33" s="383"/>
      <c r="N33" s="383"/>
      <c r="O33" s="383"/>
      <c r="P33" s="383"/>
      <c r="Q33" s="383"/>
      <c r="R33" s="383"/>
      <c r="S33" s="383"/>
      <c r="T33" s="179"/>
      <c r="U33" s="418" t="s">
        <v>201</v>
      </c>
      <c r="V33" s="418"/>
      <c r="W33" s="383" t="s">
        <v>202</v>
      </c>
      <c r="X33" s="383"/>
      <c r="Y33" s="383"/>
      <c r="Z33" s="383"/>
      <c r="AA33" s="383"/>
      <c r="AB33" s="383"/>
      <c r="AC33" s="383"/>
      <c r="AD33" s="383"/>
      <c r="AE33" s="383"/>
      <c r="AF33" s="383"/>
      <c r="AG33" s="383"/>
      <c r="AH33" s="383"/>
      <c r="AI33" s="383"/>
      <c r="AJ33" s="383"/>
      <c r="AK33" s="383"/>
      <c r="AL33" s="179"/>
      <c r="AM33" s="418" t="s">
        <v>201</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199</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21</v>
      </c>
      <c r="CP34" s="584"/>
      <c r="CQ34" s="585" t="str">
        <f>IF('各会計、関係団体の財政状況及び健全化判断比率'!BS7="","",'各会計、関係団体の財政状況及び健全化判断比率'!BS7)</f>
        <v>山陽小野田市土地開発公社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IF('各会計、関係団体の財政状況及び健全化判断比率'!B34="","",'各会計、関係団体の財政状況及び健全化判断比率'!B34)</f>
        <v>工業用水道事業会計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山口県市町総合事務組合（退職手当特別会計）</v>
      </c>
      <c r="BZ35" s="585"/>
      <c r="CA35" s="585"/>
      <c r="CB35" s="585"/>
      <c r="CC35" s="585"/>
      <c r="CD35" s="585"/>
      <c r="CE35" s="585"/>
      <c r="CF35" s="585"/>
      <c r="CG35" s="585"/>
      <c r="CH35" s="585"/>
      <c r="CI35" s="585"/>
      <c r="CJ35" s="585"/>
      <c r="CK35" s="585"/>
      <c r="CL35" s="585"/>
      <c r="CM35" s="585"/>
      <c r="CN35" s="175"/>
      <c r="CO35" s="584">
        <f t="shared" ref="CO35:CO43" si="3">IF(CQ35="","",CO34+1)</f>
        <v>22</v>
      </c>
      <c r="CP35" s="584"/>
      <c r="CQ35" s="585" t="str">
        <f>IF('各会計、関係団体の財政状況及び健全化判断比率'!BS8="","",'各会計、関係団体の財政状況及び健全化判断比率'!BS8)</f>
        <v>公立大学法人山陽小野田市立山口東京理科大学</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IF('各会計、関係団体の財政状況及び健全化判断比率'!B35="","",'各会計、関係団体の財政状況及び健全化判断比率'!B35)</f>
        <v>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山口県市町総合事務組合（消防団員補償等特別会計）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駐車場事業特別会計</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IF('各会計、関係団体の財政状況及び健全化判断比率'!B36="","",'各会計、関係団体の財政状況及び健全化判断比率'!B36)</f>
        <v>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山口県市町総合事務組合（非常勤職員公務災害補償特別会計）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小型自動車競走事業特別会計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山口県市町総合事務組合（山口県市町公平委員会特別会計）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山口県市町総合事務組合（交通災害共済特別会計）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山口県市町総合事務組合（山口県自治会館管理特別会計）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18</v>
      </c>
      <c r="BX41" s="584"/>
      <c r="BY41" s="585" t="str">
        <f>IF('各会計、関係団体の財政状況及び健全化判断比率'!B75="","",'各会計、関係団体の財政状況及び健全化判断比率'!B75)</f>
        <v>山口県後期高齢者医療広域連合（一般会計）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19</v>
      </c>
      <c r="BX42" s="584"/>
      <c r="BY42" s="585" t="str">
        <f>IF('各会計、関係団体の財政状況及び健全化判断比率'!B76="","",'各会計、関係団体の財政状況及び健全化判断比率'!B76)</f>
        <v>山口県後期高齢者医療広域連合（後期高齢者医療特別会計）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20</v>
      </c>
      <c r="BX43" s="584"/>
      <c r="BY43" s="585" t="str">
        <f>IF('各会計、関係団体の財政状況及び健全化判断比率'!B77="","",'各会計、関係団体の財政状況及び健全化判断比率'!B77)</f>
        <v>宇部・山陽小野田消防組合（一般会計）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3KkmNAS5SXXheAQZjIbvHs+WhE3+ijEJx928jaynqRm91wJSe/zjhf6AOOTmT1xI94xGSI0BMut5P422km21Ig==" saltValue="MXK/wbA7acK+7EWVeK06G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564</v>
      </c>
      <c r="D34" s="1136"/>
      <c r="E34" s="1137"/>
      <c r="F34" s="32" t="s">
        <v>565</v>
      </c>
      <c r="G34" s="33" t="s">
        <v>566</v>
      </c>
      <c r="H34" s="33" t="s">
        <v>567</v>
      </c>
      <c r="I34" s="33" t="s">
        <v>568</v>
      </c>
      <c r="J34" s="34" t="s">
        <v>569</v>
      </c>
      <c r="K34" s="22"/>
      <c r="L34" s="22"/>
      <c r="M34" s="22"/>
      <c r="N34" s="22"/>
      <c r="O34" s="22"/>
      <c r="P34" s="22"/>
    </row>
    <row r="35" spans="1:16" ht="39" customHeight="1" x14ac:dyDescent="0.15">
      <c r="A35" s="22"/>
      <c r="B35" s="35"/>
      <c r="C35" s="1132" t="s">
        <v>570</v>
      </c>
      <c r="D35" s="1132"/>
      <c r="E35" s="1133"/>
      <c r="F35" s="36">
        <v>8.69</v>
      </c>
      <c r="G35" s="37">
        <v>9.02</v>
      </c>
      <c r="H35" s="37">
        <v>8.65</v>
      </c>
      <c r="I35" s="37">
        <v>8.68</v>
      </c>
      <c r="J35" s="38">
        <v>8.73</v>
      </c>
      <c r="K35" s="22"/>
      <c r="L35" s="22"/>
      <c r="M35" s="22"/>
      <c r="N35" s="22"/>
      <c r="O35" s="22"/>
      <c r="P35" s="22"/>
    </row>
    <row r="36" spans="1:16" ht="39" customHeight="1" x14ac:dyDescent="0.15">
      <c r="A36" s="22"/>
      <c r="B36" s="35"/>
      <c r="C36" s="1132" t="s">
        <v>571</v>
      </c>
      <c r="D36" s="1132"/>
      <c r="E36" s="1133"/>
      <c r="F36" s="36">
        <v>0.63</v>
      </c>
      <c r="G36" s="37">
        <v>1.06</v>
      </c>
      <c r="H36" s="37">
        <v>1.44</v>
      </c>
      <c r="I36" s="37">
        <v>3.74</v>
      </c>
      <c r="J36" s="38">
        <v>5.91</v>
      </c>
      <c r="K36" s="22"/>
      <c r="L36" s="22"/>
      <c r="M36" s="22"/>
      <c r="N36" s="22"/>
      <c r="O36" s="22"/>
      <c r="P36" s="22"/>
    </row>
    <row r="37" spans="1:16" ht="39" customHeight="1" x14ac:dyDescent="0.15">
      <c r="A37" s="22"/>
      <c r="B37" s="35"/>
      <c r="C37" s="1132" t="s">
        <v>572</v>
      </c>
      <c r="D37" s="1132"/>
      <c r="E37" s="1133"/>
      <c r="F37" s="36">
        <v>3.51</v>
      </c>
      <c r="G37" s="37">
        <v>4.09</v>
      </c>
      <c r="H37" s="37">
        <v>4.58</v>
      </c>
      <c r="I37" s="37">
        <v>5.08</v>
      </c>
      <c r="J37" s="38">
        <v>5.36</v>
      </c>
      <c r="K37" s="22"/>
      <c r="L37" s="22"/>
      <c r="M37" s="22"/>
      <c r="N37" s="22"/>
      <c r="O37" s="22"/>
      <c r="P37" s="22"/>
    </row>
    <row r="38" spans="1:16" ht="39" customHeight="1" x14ac:dyDescent="0.15">
      <c r="A38" s="22"/>
      <c r="B38" s="35"/>
      <c r="C38" s="1132" t="s">
        <v>573</v>
      </c>
      <c r="D38" s="1132"/>
      <c r="E38" s="1133"/>
      <c r="F38" s="36">
        <v>6.51</v>
      </c>
      <c r="G38" s="37">
        <v>2.4500000000000002</v>
      </c>
      <c r="H38" s="37">
        <v>2.4700000000000002</v>
      </c>
      <c r="I38" s="37">
        <v>6.27</v>
      </c>
      <c r="J38" s="38">
        <v>3.43</v>
      </c>
      <c r="K38" s="22"/>
      <c r="L38" s="22"/>
      <c r="M38" s="22"/>
      <c r="N38" s="22"/>
      <c r="O38" s="22"/>
      <c r="P38" s="22"/>
    </row>
    <row r="39" spans="1:16" ht="39" customHeight="1" x14ac:dyDescent="0.15">
      <c r="A39" s="22"/>
      <c r="B39" s="35"/>
      <c r="C39" s="1132" t="s">
        <v>574</v>
      </c>
      <c r="D39" s="1132"/>
      <c r="E39" s="1133"/>
      <c r="F39" s="36">
        <v>1.3</v>
      </c>
      <c r="G39" s="37">
        <v>1.1299999999999999</v>
      </c>
      <c r="H39" s="37">
        <v>1.1299999999999999</v>
      </c>
      <c r="I39" s="37">
        <v>1.53</v>
      </c>
      <c r="J39" s="38">
        <v>1.46</v>
      </c>
      <c r="K39" s="22"/>
      <c r="L39" s="22"/>
      <c r="M39" s="22"/>
      <c r="N39" s="22"/>
      <c r="O39" s="22"/>
      <c r="P39" s="22"/>
    </row>
    <row r="40" spans="1:16" ht="39" customHeight="1" x14ac:dyDescent="0.15">
      <c r="A40" s="22"/>
      <c r="B40" s="35"/>
      <c r="C40" s="1132" t="s">
        <v>575</v>
      </c>
      <c r="D40" s="1132"/>
      <c r="E40" s="1133"/>
      <c r="F40" s="36" t="s">
        <v>515</v>
      </c>
      <c r="G40" s="37">
        <v>0.54</v>
      </c>
      <c r="H40" s="37">
        <v>0.81</v>
      </c>
      <c r="I40" s="37">
        <v>0.99</v>
      </c>
      <c r="J40" s="38">
        <v>1.1399999999999999</v>
      </c>
      <c r="K40" s="22"/>
      <c r="L40" s="22"/>
      <c r="M40" s="22"/>
      <c r="N40" s="22"/>
      <c r="O40" s="22"/>
      <c r="P40" s="22"/>
    </row>
    <row r="41" spans="1:16" ht="39" customHeight="1" x14ac:dyDescent="0.15">
      <c r="A41" s="22"/>
      <c r="B41" s="35"/>
      <c r="C41" s="1132" t="s">
        <v>576</v>
      </c>
      <c r="D41" s="1132"/>
      <c r="E41" s="1133"/>
      <c r="F41" s="36">
        <v>0.66</v>
      </c>
      <c r="G41" s="37">
        <v>0.73</v>
      </c>
      <c r="H41" s="37">
        <v>0.96</v>
      </c>
      <c r="I41" s="37">
        <v>0.9</v>
      </c>
      <c r="J41" s="38">
        <v>0.51</v>
      </c>
      <c r="K41" s="22"/>
      <c r="L41" s="22"/>
      <c r="M41" s="22"/>
      <c r="N41" s="22"/>
      <c r="O41" s="22"/>
      <c r="P41" s="22"/>
    </row>
    <row r="42" spans="1:16" ht="39" customHeight="1" x14ac:dyDescent="0.15">
      <c r="A42" s="22"/>
      <c r="B42" s="39"/>
      <c r="C42" s="1132" t="s">
        <v>577</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578</v>
      </c>
      <c r="D43" s="1134"/>
      <c r="E43" s="1135"/>
      <c r="F43" s="41">
        <v>0.28999999999999998</v>
      </c>
      <c r="G43" s="42">
        <v>0.13</v>
      </c>
      <c r="H43" s="42">
        <v>0.12</v>
      </c>
      <c r="I43" s="42">
        <v>0.13</v>
      </c>
      <c r="J43" s="43">
        <v>0.17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sheetData>
  <sheetProtection algorithmName="SHA-512" hashValue="wspqYIBGzrQxqHw3nqCyVDdaS1i/x48+8El4iCDsAxU7r91pYuDNDPIZmZu9Wu8wYDvhmfDaH6oTphVnlRtYwA==" saltValue="B3QogJKxj+5xaOcLbNwx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2886</v>
      </c>
      <c r="L45" s="58">
        <v>2766</v>
      </c>
      <c r="M45" s="58">
        <v>3156</v>
      </c>
      <c r="N45" s="58">
        <v>3408</v>
      </c>
      <c r="O45" s="59">
        <v>3738</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515</v>
      </c>
      <c r="L46" s="62" t="s">
        <v>515</v>
      </c>
      <c r="M46" s="62" t="s">
        <v>515</v>
      </c>
      <c r="N46" s="62" t="s">
        <v>515</v>
      </c>
      <c r="O46" s="63" t="s">
        <v>515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515</v>
      </c>
      <c r="L47" s="62" t="s">
        <v>515</v>
      </c>
      <c r="M47" s="62" t="s">
        <v>515</v>
      </c>
      <c r="N47" s="62" t="s">
        <v>515</v>
      </c>
      <c r="O47" s="63" t="s">
        <v>515</v>
      </c>
      <c r="P47" s="46"/>
      <c r="Q47" s="46"/>
      <c r="R47" s="46"/>
      <c r="S47" s="46"/>
      <c r="T47" s="46"/>
      <c r="U47" s="46"/>
    </row>
    <row r="48" spans="1:21" ht="30.75" customHeight="1" x14ac:dyDescent="0.15">
      <c r="A48" s="46"/>
      <c r="B48" s="1140"/>
      <c r="C48" s="1141"/>
      <c r="D48" s="60"/>
      <c r="E48" s="1146" t="s">
        <v>15</v>
      </c>
      <c r="F48" s="1146"/>
      <c r="G48" s="1146"/>
      <c r="H48" s="1146"/>
      <c r="I48" s="1146"/>
      <c r="J48" s="1147"/>
      <c r="K48" s="61">
        <v>1298</v>
      </c>
      <c r="L48" s="62">
        <v>1160</v>
      </c>
      <c r="M48" s="62">
        <v>1083</v>
      </c>
      <c r="N48" s="62">
        <v>1091</v>
      </c>
      <c r="O48" s="63">
        <v>1107</v>
      </c>
      <c r="P48" s="46"/>
      <c r="Q48" s="46"/>
      <c r="R48" s="46"/>
      <c r="S48" s="46"/>
      <c r="T48" s="46"/>
      <c r="U48" s="46"/>
    </row>
    <row r="49" spans="1:21" ht="30.75" customHeight="1" x14ac:dyDescent="0.15">
      <c r="A49" s="46"/>
      <c r="B49" s="1140"/>
      <c r="C49" s="1141"/>
      <c r="D49" s="60"/>
      <c r="E49" s="1146" t="s">
        <v>16</v>
      </c>
      <c r="F49" s="1146"/>
      <c r="G49" s="1146"/>
      <c r="H49" s="1146"/>
      <c r="I49" s="1146"/>
      <c r="J49" s="1147"/>
      <c r="K49" s="61">
        <v>43</v>
      </c>
      <c r="L49" s="62">
        <v>34</v>
      </c>
      <c r="M49" s="62">
        <v>35</v>
      </c>
      <c r="N49" s="62">
        <v>35</v>
      </c>
      <c r="O49" s="63">
        <v>89</v>
      </c>
      <c r="P49" s="46"/>
      <c r="Q49" s="46"/>
      <c r="R49" s="46"/>
      <c r="S49" s="46"/>
      <c r="T49" s="46"/>
      <c r="U49" s="46"/>
    </row>
    <row r="50" spans="1:21" ht="30.75" customHeight="1" x14ac:dyDescent="0.15">
      <c r="A50" s="46"/>
      <c r="B50" s="1140"/>
      <c r="C50" s="1141"/>
      <c r="D50" s="60"/>
      <c r="E50" s="1146" t="s">
        <v>17</v>
      </c>
      <c r="F50" s="1146"/>
      <c r="G50" s="1146"/>
      <c r="H50" s="1146"/>
      <c r="I50" s="1146"/>
      <c r="J50" s="1147"/>
      <c r="K50" s="61">
        <v>159</v>
      </c>
      <c r="L50" s="62">
        <v>157</v>
      </c>
      <c r="M50" s="62">
        <v>131</v>
      </c>
      <c r="N50" s="62">
        <v>3</v>
      </c>
      <c r="O50" s="63">
        <v>1</v>
      </c>
      <c r="P50" s="46"/>
      <c r="Q50" s="46"/>
      <c r="R50" s="46"/>
      <c r="S50" s="46"/>
      <c r="T50" s="46"/>
      <c r="U50" s="46"/>
    </row>
    <row r="51" spans="1:21" ht="30.75" customHeight="1" x14ac:dyDescent="0.15">
      <c r="A51" s="46"/>
      <c r="B51" s="1142"/>
      <c r="C51" s="1143"/>
      <c r="D51" s="64"/>
      <c r="E51" s="1146" t="s">
        <v>18</v>
      </c>
      <c r="F51" s="1146"/>
      <c r="G51" s="1146"/>
      <c r="H51" s="1146"/>
      <c r="I51" s="1146"/>
      <c r="J51" s="1147"/>
      <c r="K51" s="61">
        <v>1</v>
      </c>
      <c r="L51" s="62">
        <v>1</v>
      </c>
      <c r="M51" s="62">
        <v>0</v>
      </c>
      <c r="N51" s="62" t="s">
        <v>515</v>
      </c>
      <c r="O51" s="63" t="s">
        <v>515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3151</v>
      </c>
      <c r="L52" s="62">
        <v>3055</v>
      </c>
      <c r="M52" s="62">
        <v>3097</v>
      </c>
      <c r="N52" s="62">
        <v>3202</v>
      </c>
      <c r="O52" s="63">
        <v>3286</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1236</v>
      </c>
      <c r="L53" s="67">
        <v>1063</v>
      </c>
      <c r="M53" s="67">
        <v>1308</v>
      </c>
      <c r="N53" s="67">
        <v>1335</v>
      </c>
      <c r="O53" s="68">
        <v>1649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oOr9MgpzebewVUeIxZEEL7OzK6Hx7bHRbJz5TId9N9/0RoUGQ+y1DSzK0ejCoZ8nSvi1OEe/GpseygrUz2kDw==" saltValue="eT/oqU4PifNrDqw2+b++G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s="94" customFormat="1" ht="15" customHeight="1" x14ac:dyDescent="0.15"/>
    <row r="29" s="94" customFormat="1" ht="15" customHeight="1" x14ac:dyDescent="0.15"/>
    <row r="30" s="94" customFormat="1" ht="15" customHeight="1" x14ac:dyDescent="0.15"/>
    <row r="31" s="94" customFormat="1" ht="15" customHeight="1" x14ac:dyDescent="0.15"/>
    <row r="32" s="94"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556</v>
      </c>
      <c r="J40" s="101" t="s">
        <v>557</v>
      </c>
      <c r="K40" s="101" t="s">
        <v>558</v>
      </c>
      <c r="L40" s="101" t="s">
        <v>559</v>
      </c>
      <c r="M40" s="102" t="s">
        <v>560</v>
      </c>
    </row>
    <row r="41" spans="2:13" ht="27.75" customHeight="1" x14ac:dyDescent="0.15">
      <c r="B41" s="1169" t="s">
        <v>32</v>
      </c>
      <c r="C41" s="1170"/>
      <c r="D41" s="103"/>
      <c r="E41" s="1175" t="s">
        <v>33</v>
      </c>
      <c r="F41" s="1175"/>
      <c r="G41" s="1175"/>
      <c r="H41" s="1176"/>
      <c r="I41" s="342">
        <v>38928</v>
      </c>
      <c r="J41" s="343">
        <v>40767</v>
      </c>
      <c r="K41" s="343">
        <v>40363</v>
      </c>
      <c r="L41" s="343">
        <v>40152</v>
      </c>
      <c r="M41" s="344">
        <v>38089</v>
      </c>
    </row>
    <row r="42" spans="2:13" ht="27.75" customHeight="1" x14ac:dyDescent="0.15">
      <c r="B42" s="1171"/>
      <c r="C42" s="1172"/>
      <c r="D42" s="104"/>
      <c r="E42" s="1177" t="s">
        <v>34</v>
      </c>
      <c r="F42" s="1177"/>
      <c r="G42" s="1177"/>
      <c r="H42" s="1178"/>
      <c r="I42" s="345">
        <v>281</v>
      </c>
      <c r="J42" s="346">
        <v>132</v>
      </c>
      <c r="K42" s="346">
        <v>4</v>
      </c>
      <c r="L42" s="346">
        <v>1</v>
      </c>
      <c r="M42" s="347" t="s">
        <v>515</v>
      </c>
    </row>
    <row r="43" spans="2:13" ht="27.75" customHeight="1" x14ac:dyDescent="0.15">
      <c r="B43" s="1171"/>
      <c r="C43" s="1172"/>
      <c r="D43" s="104"/>
      <c r="E43" s="1177" t="s">
        <v>35</v>
      </c>
      <c r="F43" s="1177"/>
      <c r="G43" s="1177"/>
      <c r="H43" s="1178"/>
      <c r="I43" s="345">
        <v>16434</v>
      </c>
      <c r="J43" s="346">
        <v>14492</v>
      </c>
      <c r="K43" s="346">
        <v>13466</v>
      </c>
      <c r="L43" s="346">
        <v>13445</v>
      </c>
      <c r="M43" s="347">
        <v>12686</v>
      </c>
    </row>
    <row r="44" spans="2:13" ht="27.75" customHeight="1" x14ac:dyDescent="0.15">
      <c r="B44" s="1171"/>
      <c r="C44" s="1172"/>
      <c r="D44" s="104"/>
      <c r="E44" s="1177" t="s">
        <v>36</v>
      </c>
      <c r="F44" s="1177"/>
      <c r="G44" s="1177"/>
      <c r="H44" s="1178"/>
      <c r="I44" s="345">
        <v>138</v>
      </c>
      <c r="J44" s="346">
        <v>103</v>
      </c>
      <c r="K44" s="346">
        <v>293</v>
      </c>
      <c r="L44" s="346">
        <v>258</v>
      </c>
      <c r="M44" s="347">
        <v>170</v>
      </c>
    </row>
    <row r="45" spans="2:13" ht="27.75" customHeight="1" x14ac:dyDescent="0.15">
      <c r="B45" s="1171"/>
      <c r="C45" s="1172"/>
      <c r="D45" s="104"/>
      <c r="E45" s="1177" t="s">
        <v>37</v>
      </c>
      <c r="F45" s="1177"/>
      <c r="G45" s="1177"/>
      <c r="H45" s="1178"/>
      <c r="I45" s="345">
        <v>4215</v>
      </c>
      <c r="J45" s="346">
        <v>4171</v>
      </c>
      <c r="K45" s="346">
        <v>4282</v>
      </c>
      <c r="L45" s="346">
        <v>4313</v>
      </c>
      <c r="M45" s="347">
        <v>4353</v>
      </c>
    </row>
    <row r="46" spans="2:13" ht="27.75" customHeight="1" x14ac:dyDescent="0.15">
      <c r="B46" s="1171"/>
      <c r="C46" s="1172"/>
      <c r="D46" s="105"/>
      <c r="E46" s="1177" t="s">
        <v>38</v>
      </c>
      <c r="F46" s="1177"/>
      <c r="G46" s="1177"/>
      <c r="H46" s="1178"/>
      <c r="I46" s="345">
        <v>84</v>
      </c>
      <c r="J46" s="346">
        <v>73</v>
      </c>
      <c r="K46" s="346">
        <v>119</v>
      </c>
      <c r="L46" s="346">
        <v>49</v>
      </c>
      <c r="M46" s="347">
        <v>79</v>
      </c>
    </row>
    <row r="47" spans="2:13" ht="27.75" customHeight="1" x14ac:dyDescent="0.15">
      <c r="B47" s="1171"/>
      <c r="C47" s="1172"/>
      <c r="D47" s="106"/>
      <c r="E47" s="1179" t="s">
        <v>39</v>
      </c>
      <c r="F47" s="1180"/>
      <c r="G47" s="1180"/>
      <c r="H47" s="1181"/>
      <c r="I47" s="345" t="s">
        <v>515</v>
      </c>
      <c r="J47" s="346" t="s">
        <v>515</v>
      </c>
      <c r="K47" s="346" t="s">
        <v>515</v>
      </c>
      <c r="L47" s="346" t="s">
        <v>515</v>
      </c>
      <c r="M47" s="347" t="s">
        <v>515</v>
      </c>
    </row>
    <row r="48" spans="2:13" ht="27.75" customHeight="1" x14ac:dyDescent="0.15">
      <c r="B48" s="1171"/>
      <c r="C48" s="1172"/>
      <c r="D48" s="104"/>
      <c r="E48" s="1177" t="s">
        <v>40</v>
      </c>
      <c r="F48" s="1177"/>
      <c r="G48" s="1177"/>
      <c r="H48" s="1178"/>
      <c r="I48" s="345" t="s">
        <v>515</v>
      </c>
      <c r="J48" s="346" t="s">
        <v>515</v>
      </c>
      <c r="K48" s="346" t="s">
        <v>515</v>
      </c>
      <c r="L48" s="346" t="s">
        <v>515</v>
      </c>
      <c r="M48" s="347" t="s">
        <v>515</v>
      </c>
    </row>
    <row r="49" spans="2:13" ht="27.75" customHeight="1" x14ac:dyDescent="0.15">
      <c r="B49" s="1173"/>
      <c r="C49" s="1174"/>
      <c r="D49" s="104"/>
      <c r="E49" s="1177" t="s">
        <v>41</v>
      </c>
      <c r="F49" s="1177"/>
      <c r="G49" s="1177"/>
      <c r="H49" s="1178"/>
      <c r="I49" s="345" t="s">
        <v>515</v>
      </c>
      <c r="J49" s="346" t="s">
        <v>515</v>
      </c>
      <c r="K49" s="346" t="s">
        <v>515</v>
      </c>
      <c r="L49" s="346" t="s">
        <v>515</v>
      </c>
      <c r="M49" s="347" t="s">
        <v>515</v>
      </c>
    </row>
    <row r="50" spans="2:13" ht="27.75" customHeight="1" x14ac:dyDescent="0.15">
      <c r="B50" s="1182" t="s">
        <v>42</v>
      </c>
      <c r="C50" s="1183"/>
      <c r="D50" s="107"/>
      <c r="E50" s="1177" t="s">
        <v>43</v>
      </c>
      <c r="F50" s="1177"/>
      <c r="G50" s="1177"/>
      <c r="H50" s="1178"/>
      <c r="I50" s="345">
        <v>8991</v>
      </c>
      <c r="J50" s="346">
        <v>9365</v>
      </c>
      <c r="K50" s="346">
        <v>9791</v>
      </c>
      <c r="L50" s="346">
        <v>10997</v>
      </c>
      <c r="M50" s="347">
        <v>12152</v>
      </c>
    </row>
    <row r="51" spans="2:13" ht="27.75" customHeight="1" x14ac:dyDescent="0.15">
      <c r="B51" s="1171"/>
      <c r="C51" s="1172"/>
      <c r="D51" s="104"/>
      <c r="E51" s="1177" t="s">
        <v>44</v>
      </c>
      <c r="F51" s="1177"/>
      <c r="G51" s="1177"/>
      <c r="H51" s="1178"/>
      <c r="I51" s="345">
        <v>6100</v>
      </c>
      <c r="J51" s="346">
        <v>5491</v>
      </c>
      <c r="K51" s="346">
        <v>5223</v>
      </c>
      <c r="L51" s="346">
        <v>5073</v>
      </c>
      <c r="M51" s="347">
        <v>4787</v>
      </c>
    </row>
    <row r="52" spans="2:13" ht="27.75" customHeight="1" x14ac:dyDescent="0.15">
      <c r="B52" s="1173"/>
      <c r="C52" s="1174"/>
      <c r="D52" s="104"/>
      <c r="E52" s="1177" t="s">
        <v>45</v>
      </c>
      <c r="F52" s="1177"/>
      <c r="G52" s="1177"/>
      <c r="H52" s="1178"/>
      <c r="I52" s="345">
        <v>33979</v>
      </c>
      <c r="J52" s="346">
        <v>34511</v>
      </c>
      <c r="K52" s="346">
        <v>34303</v>
      </c>
      <c r="L52" s="346">
        <v>33350</v>
      </c>
      <c r="M52" s="347">
        <v>31427</v>
      </c>
    </row>
    <row r="53" spans="2:13" ht="27.75" customHeight="1" thickBot="1" x14ac:dyDescent="0.2">
      <c r="B53" s="1184" t="s">
        <v>46</v>
      </c>
      <c r="C53" s="1185"/>
      <c r="D53" s="108"/>
      <c r="E53" s="1186" t="s">
        <v>47</v>
      </c>
      <c r="F53" s="1186"/>
      <c r="G53" s="1186"/>
      <c r="H53" s="1187"/>
      <c r="I53" s="348">
        <v>11009</v>
      </c>
      <c r="J53" s="349">
        <v>10370</v>
      </c>
      <c r="K53" s="349">
        <v>9209</v>
      </c>
      <c r="L53" s="349">
        <v>8798</v>
      </c>
      <c r="M53" s="350">
        <v>7012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hO+ELyRpqyUfKdMvivfHGUIaf+x0DhScyQOZ9cXlFfQKlgiT/keOc4DwzLq9cRqEUC11FqI4WEEExbP14xgsQ==" saltValue="KiGiYUpelZ99lIODC+Pe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70"/>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50</v>
      </c>
      <c r="D55" s="1196"/>
      <c r="E55" s="1197"/>
      <c r="F55" s="120">
        <v>4401</v>
      </c>
      <c r="G55" s="120">
        <v>4602</v>
      </c>
      <c r="H55" s="121">
        <v>4804</v>
      </c>
    </row>
    <row r="56" spans="2:8" ht="52.5" customHeight="1" x14ac:dyDescent="0.15">
      <c r="B56" s="122"/>
      <c r="C56" s="1198" t="s">
        <v>51</v>
      </c>
      <c r="D56" s="1198"/>
      <c r="E56" s="1199"/>
      <c r="F56" s="123">
        <v>567</v>
      </c>
      <c r="G56" s="123">
        <v>1064</v>
      </c>
      <c r="H56" s="124">
        <v>1194</v>
      </c>
    </row>
    <row r="57" spans="2:8" ht="53.25" customHeight="1" x14ac:dyDescent="0.15">
      <c r="B57" s="122"/>
      <c r="C57" s="1200" t="s">
        <v>52</v>
      </c>
      <c r="D57" s="1200"/>
      <c r="E57" s="1201"/>
      <c r="F57" s="125">
        <v>3532</v>
      </c>
      <c r="G57" s="125">
        <v>3710</v>
      </c>
      <c r="H57" s="126">
        <v>4096</v>
      </c>
    </row>
    <row r="58" spans="2:8" ht="45.75" customHeight="1" x14ac:dyDescent="0.15">
      <c r="B58" s="127"/>
      <c r="C58" s="1188" t="s">
        <v>599</v>
      </c>
      <c r="D58" s="1189"/>
      <c r="E58" s="1190"/>
      <c r="F58" s="128">
        <v>738</v>
      </c>
      <c r="G58" s="128">
        <v>948</v>
      </c>
      <c r="H58" s="129">
        <v>1148</v>
      </c>
    </row>
    <row r="59" spans="2:8" ht="45.75" customHeight="1" x14ac:dyDescent="0.15">
      <c r="B59" s="127"/>
      <c r="C59" s="1188" t="s">
        <v>600</v>
      </c>
      <c r="D59" s="1189"/>
      <c r="E59" s="1190"/>
      <c r="F59" s="128">
        <v>1250</v>
      </c>
      <c r="G59" s="128">
        <v>1193</v>
      </c>
      <c r="H59" s="129">
        <v>1086</v>
      </c>
    </row>
    <row r="60" spans="2:8" ht="45.75" customHeight="1" x14ac:dyDescent="0.15">
      <c r="B60" s="127"/>
      <c r="C60" s="1188" t="s">
        <v>601</v>
      </c>
      <c r="D60" s="1189"/>
      <c r="E60" s="1190"/>
      <c r="F60" s="128">
        <v>783</v>
      </c>
      <c r="G60" s="128">
        <v>717</v>
      </c>
      <c r="H60" s="129">
        <v>747</v>
      </c>
    </row>
    <row r="61" spans="2:8" ht="45.75" customHeight="1" x14ac:dyDescent="0.15">
      <c r="B61" s="127"/>
      <c r="C61" s="1188" t="s">
        <v>602</v>
      </c>
      <c r="D61" s="1189"/>
      <c r="E61" s="1190"/>
      <c r="F61" s="128">
        <v>288</v>
      </c>
      <c r="G61" s="128">
        <v>243</v>
      </c>
      <c r="H61" s="129">
        <v>285</v>
      </c>
    </row>
    <row r="62" spans="2:8" ht="45.75" customHeight="1" thickBot="1" x14ac:dyDescent="0.2">
      <c r="B62" s="130"/>
      <c r="C62" s="1191" t="s">
        <v>603</v>
      </c>
      <c r="D62" s="1192"/>
      <c r="E62" s="1193"/>
      <c r="F62" s="131" t="s">
        <v>585</v>
      </c>
      <c r="G62" s="131">
        <v>100</v>
      </c>
      <c r="H62" s="132">
        <v>205</v>
      </c>
    </row>
    <row r="63" spans="2:8" ht="52.5" customHeight="1" thickBot="1" x14ac:dyDescent="0.2">
      <c r="B63" s="133"/>
      <c r="C63" s="1194" t="s">
        <v>53</v>
      </c>
      <c r="D63" s="1194"/>
      <c r="E63" s="1195"/>
      <c r="F63" s="134">
        <v>8500</v>
      </c>
      <c r="G63" s="134">
        <v>9377</v>
      </c>
      <c r="H63" s="135">
        <v>10093</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N5LHNkxyC0SsBO/+73KABB5ATk1E4CIQ+qTt9y8LOXS+EO7wTXtaC3Buj4f97EDbv/+e8zYaWQ1rLCJR+WmgWg==" saltValue="Rbm3yrdXo4PifsASCl/F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553</v>
      </c>
      <c r="G2" s="149"/>
      <c r="H2" s="150"/>
    </row>
    <row r="3" spans="1:8" x14ac:dyDescent="0.15">
      <c r="A3" s="146" t="s">
        <v>546</v>
      </c>
      <c r="B3" s="151"/>
      <c r="C3" s="152"/>
      <c r="D3" s="153">
        <v>106629</v>
      </c>
      <c r="E3" s="154"/>
      <c r="F3" s="155">
        <v>54684</v>
      </c>
      <c r="G3" s="156"/>
      <c r="H3" s="157"/>
    </row>
    <row r="4" spans="1:8" x14ac:dyDescent="0.15">
      <c r="A4" s="158"/>
      <c r="B4" s="159"/>
      <c r="C4" s="160"/>
      <c r="D4" s="161">
        <v>91789</v>
      </c>
      <c r="E4" s="162"/>
      <c r="F4" s="163">
        <v>32829</v>
      </c>
      <c r="G4" s="164"/>
      <c r="H4" s="165"/>
    </row>
    <row r="5" spans="1:8" x14ac:dyDescent="0.15">
      <c r="A5" s="146" t="s">
        <v>548</v>
      </c>
      <c r="B5" s="151"/>
      <c r="C5" s="152"/>
      <c r="D5" s="153">
        <v>75790</v>
      </c>
      <c r="E5" s="154"/>
      <c r="F5" s="155">
        <v>62383</v>
      </c>
      <c r="G5" s="156"/>
      <c r="H5" s="157"/>
    </row>
    <row r="6" spans="1:8" x14ac:dyDescent="0.15">
      <c r="A6" s="158"/>
      <c r="B6" s="159"/>
      <c r="C6" s="160"/>
      <c r="D6" s="161">
        <v>57329</v>
      </c>
      <c r="E6" s="162"/>
      <c r="F6" s="163">
        <v>35325</v>
      </c>
      <c r="G6" s="164"/>
      <c r="H6" s="165"/>
    </row>
    <row r="7" spans="1:8" x14ac:dyDescent="0.15">
      <c r="A7" s="146" t="s">
        <v>549</v>
      </c>
      <c r="B7" s="151"/>
      <c r="C7" s="152"/>
      <c r="D7" s="153">
        <v>39008</v>
      </c>
      <c r="E7" s="154"/>
      <c r="F7" s="155">
        <v>63812</v>
      </c>
      <c r="G7" s="156"/>
      <c r="H7" s="157"/>
    </row>
    <row r="8" spans="1:8" x14ac:dyDescent="0.15">
      <c r="A8" s="158"/>
      <c r="B8" s="159"/>
      <c r="C8" s="160"/>
      <c r="D8" s="161">
        <v>29973</v>
      </c>
      <c r="E8" s="162"/>
      <c r="F8" s="163">
        <v>33848</v>
      </c>
      <c r="G8" s="164"/>
      <c r="H8" s="165"/>
    </row>
    <row r="9" spans="1:8" x14ac:dyDescent="0.15">
      <c r="A9" s="146" t="s">
        <v>550</v>
      </c>
      <c r="B9" s="151"/>
      <c r="C9" s="152"/>
      <c r="D9" s="153">
        <v>44226</v>
      </c>
      <c r="E9" s="154"/>
      <c r="F9" s="155">
        <v>54225</v>
      </c>
      <c r="G9" s="156"/>
      <c r="H9" s="157"/>
    </row>
    <row r="10" spans="1:8" x14ac:dyDescent="0.15">
      <c r="A10" s="158"/>
      <c r="B10" s="159"/>
      <c r="C10" s="160"/>
      <c r="D10" s="161">
        <v>34043</v>
      </c>
      <c r="E10" s="162"/>
      <c r="F10" s="163">
        <v>27337</v>
      </c>
      <c r="G10" s="164"/>
      <c r="H10" s="165"/>
    </row>
    <row r="11" spans="1:8" x14ac:dyDescent="0.15">
      <c r="A11" s="146" t="s">
        <v>551</v>
      </c>
      <c r="B11" s="151"/>
      <c r="C11" s="152"/>
      <c r="D11" s="153">
        <v>33341</v>
      </c>
      <c r="E11" s="154"/>
      <c r="F11" s="155">
        <v>54016</v>
      </c>
      <c r="G11" s="156"/>
      <c r="H11" s="157"/>
    </row>
    <row r="12" spans="1:8" x14ac:dyDescent="0.15">
      <c r="A12" s="158"/>
      <c r="B12" s="159"/>
      <c r="C12" s="166"/>
      <c r="D12" s="161">
        <v>18138</v>
      </c>
      <c r="E12" s="162"/>
      <c r="F12" s="163">
        <v>28078</v>
      </c>
      <c r="G12" s="164"/>
      <c r="H12" s="165"/>
    </row>
    <row r="13" spans="1:8" x14ac:dyDescent="0.15">
      <c r="A13" s="146"/>
      <c r="B13" s="151"/>
      <c r="C13" s="152"/>
      <c r="D13" s="153">
        <v>59799</v>
      </c>
      <c r="E13" s="154"/>
      <c r="F13" s="155">
        <v>57824</v>
      </c>
      <c r="G13" s="167"/>
      <c r="H13" s="157"/>
    </row>
    <row r="14" spans="1:8" x14ac:dyDescent="0.15">
      <c r="A14" s="158"/>
      <c r="B14" s="159"/>
      <c r="C14" s="160"/>
      <c r="D14" s="161">
        <v>46254</v>
      </c>
      <c r="E14" s="162"/>
      <c r="F14" s="163">
        <v>31483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6.52</v>
      </c>
      <c r="C19" s="168">
        <f>ROUND(VALUE(SUBSTITUTE(実質収支比率等に係る経年分析!G$48,"▲","-")),2)</f>
        <v>2.46</v>
      </c>
      <c r="D19" s="168">
        <f>ROUND(VALUE(SUBSTITUTE(実質収支比率等に係る経年分析!H$48,"▲","-")),2)</f>
        <v>2.4700000000000002</v>
      </c>
      <c r="E19" s="168">
        <f>ROUND(VALUE(SUBSTITUTE(実質収支比率等に係る経年分析!I$48,"▲","-")),2)</f>
        <v>6.27</v>
      </c>
      <c r="F19" s="168">
        <f>ROUND(VALUE(SUBSTITUTE(実質収支比率等に係る経年分析!J$48,"▲","-")),2)</f>
        <v>3.44</v>
      </c>
    </row>
    <row r="20" spans="1:11" x14ac:dyDescent="0.15">
      <c r="A20" s="168" t="s">
        <v>57</v>
      </c>
      <c r="B20" s="168">
        <f>ROUND(VALUE(SUBSTITUTE(実質収支比率等に係る経年分析!F$47,"▲","-")),2)</f>
        <v>23.39</v>
      </c>
      <c r="C20" s="168">
        <f>ROUND(VALUE(SUBSTITUTE(実質収支比率等に係る経年分析!G$47,"▲","-")),2)</f>
        <v>25.48</v>
      </c>
      <c r="D20" s="168">
        <f>ROUND(VALUE(SUBSTITUTE(実質収支比率等に係る経年分析!H$47,"▲","-")),2)</f>
        <v>24.05</v>
      </c>
      <c r="E20" s="168">
        <f>ROUND(VALUE(SUBSTITUTE(実質収支比率等に係る経年分析!I$47,"▲","-")),2)</f>
        <v>24.28</v>
      </c>
      <c r="F20" s="168">
        <f>ROUND(VALUE(SUBSTITUTE(実質収支比率等に係る経年分析!J$47,"▲","-")),2)</f>
        <v>25.53</v>
      </c>
    </row>
    <row r="21" spans="1:11" x14ac:dyDescent="0.15">
      <c r="A21" s="168" t="s">
        <v>58</v>
      </c>
      <c r="B21" s="168">
        <f>IF(ISNUMBER(VALUE(SUBSTITUTE(実質収支比率等に係る経年分析!F$49,"▲","-"))),ROUND(VALUE(SUBSTITUTE(実質収支比率等に係る経年分析!F$49,"▲","-")),2),NA())</f>
        <v>7.01</v>
      </c>
      <c r="C21" s="168">
        <f>IF(ISNUMBER(VALUE(SUBSTITUTE(実質収支比率等に係る経年分析!G$49,"▲","-"))),ROUND(VALUE(SUBSTITUTE(実質収支比率等に係る経年分析!G$49,"▲","-")),2),NA())</f>
        <v>-1.79</v>
      </c>
      <c r="D21" s="168">
        <f>IF(ISNUMBER(VALUE(SUBSTITUTE(実質収支比率等に係る経年分析!H$49,"▲","-"))),ROUND(VALUE(SUBSTITUTE(実質収支比率等に係る経年分析!H$49,"▲","-")),2),NA())</f>
        <v>-0.26</v>
      </c>
      <c r="E21" s="168">
        <f>IF(ISNUMBER(VALUE(SUBSTITUTE(実質収支比率等に係る経年分析!I$49,"▲","-"))),ROUND(VALUE(SUBSTITUTE(実質収支比率等に係る経年分析!I$49,"▲","-")),2),NA())</f>
        <v>4.95</v>
      </c>
      <c r="F21" s="168">
        <f>IF(ISNUMBER(VALUE(SUBSTITUTE(実質収支比率等に係る経年分析!J$49,"▲","-"))),ROUND(VALUE(SUBSTITUTE(実質収支比率等に係る経年分析!J$49,"▲","-")),2),NA())</f>
        <v>-1.81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0.28999999999999998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0.17</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国民健康保険特別会計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0.66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0.73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0.96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0.9</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0.51</v>
      </c>
    </row>
    <row r="30" spans="1:11" x14ac:dyDescent="0.15">
      <c r="A30" s="169" t="str">
        <f>IF(連結実質赤字比率に係る赤字・黒字の構成分析!C$40="",NA(),連結実質赤字比率に係る赤字・黒字の構成分析!C$40)</f>
        <v>下水道事業会計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0.81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0.99</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1.1399999999999999</v>
      </c>
    </row>
    <row r="31" spans="1:11" x14ac:dyDescent="0.15">
      <c r="A31" s="169" t="str">
        <f>IF(連結実質赤字比率に係る赤字・黒字の構成分析!C$39="",NA(),連結実質赤字比率に係る赤字・黒字の構成分析!C$39)</f>
        <v>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1.1299999999999999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1.1299999999999999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1.53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1.46</v>
      </c>
    </row>
    <row r="32" spans="1:11" x14ac:dyDescent="0.15">
      <c r="A32" s="169" t="str">
        <f>IF(連結実質赤字比率に係る赤字・黒字の構成分析!C$38="",NA(),連結実質赤字比率に係る赤字・黒字の構成分析!C$38)</f>
        <v>一般会計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6.51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2.4500000000000002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2.4700000000000002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6.27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3.43</v>
      </c>
    </row>
    <row r="33" spans="1:16" x14ac:dyDescent="0.15">
      <c r="A33" s="169" t="str">
        <f>IF(連結実質赤字比率に係る赤字・黒字の構成分析!C$37="",NA(),連結実質赤字比率に係る赤字・黒字の構成分析!C$37)</f>
        <v>工業用水道事業会計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3.51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4.09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4.58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5.36</v>
      </c>
    </row>
    <row r="34" spans="1:16" x14ac:dyDescent="0.15">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3.74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5.91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8.69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9.02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8.65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8.68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8.73</v>
      </c>
    </row>
    <row r="36" spans="1:16" x14ac:dyDescent="0.15">
      <c r="A36" s="169" t="str">
        <f>IF(連結実質赤字比率に係る赤字・黒字の構成分析!C$34="",NA(),連結実質赤字比率に係る赤字・黒字の構成分析!C$34)</f>
        <v>小型自動車競走事業特別会計</v>
      </c>
      <c r="B36" s="169">
        <f>IF(ROUND(VALUE(SUBSTITUTE(連結実質赤字比率に係る赤字・黒字の構成分析!F$34,"▲", "-")), 2) &lt; 0, ABS(ROUND(VALUE(SUBSTITUTE(連結実質赤字比率に係る赤字・黒字の構成分析!F$34,"▲", "-")), 2)), NA())</f>
        <v>7.18</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6.96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6.45</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5.55</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4.8899999999999997</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3151</v>
      </c>
      <c r="E42" s="170"/>
      <c r="F42" s="170"/>
      <c r="G42" s="170">
        <f>'実質公債費比率（分子）の構造'!L$52</f>
        <v>3055</v>
      </c>
      <c r="H42" s="170"/>
      <c r="I42" s="170"/>
      <c r="J42" s="170">
        <f>'実質公債費比率（分子）の構造'!M$52</f>
        <v>3097</v>
      </c>
      <c r="K42" s="170"/>
      <c r="L42" s="170"/>
      <c r="M42" s="170">
        <f>'実質公債費比率（分子）の構造'!N$52</f>
        <v>3202</v>
      </c>
      <c r="N42" s="170"/>
      <c r="O42" s="170"/>
      <c r="P42" s="170">
        <f>'実質公債費比率（分子）の構造'!O$52</f>
        <v>3286</v>
      </c>
    </row>
    <row r="43" spans="1:16" x14ac:dyDescent="0.15">
      <c r="A43" s="170" t="s">
        <v>66</v>
      </c>
      <c r="B43" s="170">
        <f>'実質公債費比率（分子）の構造'!K$51</f>
        <v>1</v>
      </c>
      <c r="C43" s="170"/>
      <c r="D43" s="170"/>
      <c r="E43" s="170">
        <f>'実質公債費比率（分子）の構造'!L$51</f>
        <v>1</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159</v>
      </c>
      <c r="C44" s="170"/>
      <c r="D44" s="170"/>
      <c r="E44" s="170">
        <f>'実質公債費比率（分子）の構造'!L$50</f>
        <v>157</v>
      </c>
      <c r="F44" s="170"/>
      <c r="G44" s="170"/>
      <c r="H44" s="170">
        <f>'実質公債費比率（分子）の構造'!M$50</f>
        <v>131</v>
      </c>
      <c r="I44" s="170"/>
      <c r="J44" s="170"/>
      <c r="K44" s="170">
        <f>'実質公債費比率（分子）の構造'!N$50</f>
        <v>3</v>
      </c>
      <c r="L44" s="170"/>
      <c r="M44" s="170"/>
      <c r="N44" s="170">
        <f>'実質公債費比率（分子）の構造'!O$50</f>
        <v>1</v>
      </c>
      <c r="O44" s="170"/>
      <c r="P44" s="170"/>
    </row>
    <row r="45" spans="1:16" x14ac:dyDescent="0.15">
      <c r="A45" s="170" t="s">
        <v>68</v>
      </c>
      <c r="B45" s="170">
        <f>'実質公債費比率（分子）の構造'!K$49</f>
        <v>43</v>
      </c>
      <c r="C45" s="170"/>
      <c r="D45" s="170"/>
      <c r="E45" s="170">
        <f>'実質公債費比率（分子）の構造'!L$49</f>
        <v>34</v>
      </c>
      <c r="F45" s="170"/>
      <c r="G45" s="170"/>
      <c r="H45" s="170">
        <f>'実質公債費比率（分子）の構造'!M$49</f>
        <v>35</v>
      </c>
      <c r="I45" s="170"/>
      <c r="J45" s="170"/>
      <c r="K45" s="170">
        <f>'実質公債費比率（分子）の構造'!N$49</f>
        <v>35</v>
      </c>
      <c r="L45" s="170"/>
      <c r="M45" s="170"/>
      <c r="N45" s="170">
        <f>'実質公債費比率（分子）の構造'!O$49</f>
        <v>89</v>
      </c>
      <c r="O45" s="170"/>
      <c r="P45" s="170"/>
    </row>
    <row r="46" spans="1:16" x14ac:dyDescent="0.15">
      <c r="A46" s="170" t="s">
        <v>69</v>
      </c>
      <c r="B46" s="170">
        <f>'実質公債費比率（分子）の構造'!K$48</f>
        <v>1298</v>
      </c>
      <c r="C46" s="170"/>
      <c r="D46" s="170"/>
      <c r="E46" s="170">
        <f>'実質公債費比率（分子）の構造'!L$48</f>
        <v>1160</v>
      </c>
      <c r="F46" s="170"/>
      <c r="G46" s="170"/>
      <c r="H46" s="170">
        <f>'実質公債費比率（分子）の構造'!M$48</f>
        <v>1083</v>
      </c>
      <c r="I46" s="170"/>
      <c r="J46" s="170"/>
      <c r="K46" s="170">
        <f>'実質公債費比率（分子）の構造'!N$48</f>
        <v>1091</v>
      </c>
      <c r="L46" s="170"/>
      <c r="M46" s="170"/>
      <c r="N46" s="170">
        <f>'実質公債費比率（分子）の構造'!O$48</f>
        <v>1107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2886</v>
      </c>
      <c r="C49" s="170"/>
      <c r="D49" s="170"/>
      <c r="E49" s="170">
        <f>'実質公債費比率（分子）の構造'!L$45</f>
        <v>2766</v>
      </c>
      <c r="F49" s="170"/>
      <c r="G49" s="170"/>
      <c r="H49" s="170">
        <f>'実質公債費比率（分子）の構造'!M$45</f>
        <v>3156</v>
      </c>
      <c r="I49" s="170"/>
      <c r="J49" s="170"/>
      <c r="K49" s="170">
        <f>'実質公債費比率（分子）の構造'!N$45</f>
        <v>3408</v>
      </c>
      <c r="L49" s="170"/>
      <c r="M49" s="170"/>
      <c r="N49" s="170">
        <f>'実質公債費比率（分子）の構造'!O$45</f>
        <v>3738</v>
      </c>
      <c r="O49" s="170"/>
      <c r="P49" s="170"/>
    </row>
    <row r="50" spans="1:16" x14ac:dyDescent="0.15">
      <c r="A50" s="170" t="s">
        <v>73</v>
      </c>
      <c r="B50" s="170" t="e">
        <f>NA()</f>
        <v>#N/A</v>
      </c>
      <c r="C50" s="170">
        <f>IF(ISNUMBER('実質公債費比率（分子）の構造'!K$53),'実質公債費比率（分子）の構造'!K$53,NA())</f>
        <v>1236</v>
      </c>
      <c r="D50" s="170" t="e">
        <f>NA()</f>
        <v>#N/A</v>
      </c>
      <c r="E50" s="170" t="e">
        <f>NA()</f>
        <v>#N/A</v>
      </c>
      <c r="F50" s="170">
        <f>IF(ISNUMBER('実質公債費比率（分子）の構造'!L$53),'実質公債費比率（分子）の構造'!L$53,NA())</f>
        <v>1063</v>
      </c>
      <c r="G50" s="170" t="e">
        <f>NA()</f>
        <v>#N/A</v>
      </c>
      <c r="H50" s="170" t="e">
        <f>NA()</f>
        <v>#N/A</v>
      </c>
      <c r="I50" s="170">
        <f>IF(ISNUMBER('実質公債費比率（分子）の構造'!M$53),'実質公債費比率（分子）の構造'!M$53,NA())</f>
        <v>1308</v>
      </c>
      <c r="J50" s="170" t="e">
        <f>NA()</f>
        <v>#N/A</v>
      </c>
      <c r="K50" s="170" t="e">
        <f>NA()</f>
        <v>#N/A</v>
      </c>
      <c r="L50" s="170">
        <f>IF(ISNUMBER('実質公債費比率（分子）の構造'!N$53),'実質公債費比率（分子）の構造'!N$53,NA())</f>
        <v>1335</v>
      </c>
      <c r="M50" s="170" t="e">
        <f>NA()</f>
        <v>#N/A</v>
      </c>
      <c r="N50" s="170" t="e">
        <f>NA()</f>
        <v>#N/A</v>
      </c>
      <c r="O50" s="170">
        <f>IF(ISNUMBER('実質公債費比率（分子）の構造'!O$53),'実質公債費比率（分子）の構造'!O$53,NA())</f>
        <v>1649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33979</v>
      </c>
      <c r="E56" s="169"/>
      <c r="F56" s="169"/>
      <c r="G56" s="169">
        <f>'将来負担比率（分子）の構造'!J$52</f>
        <v>34511</v>
      </c>
      <c r="H56" s="169"/>
      <c r="I56" s="169"/>
      <c r="J56" s="169">
        <f>'将来負担比率（分子）の構造'!K$52</f>
        <v>34303</v>
      </c>
      <c r="K56" s="169"/>
      <c r="L56" s="169"/>
      <c r="M56" s="169">
        <f>'将来負担比率（分子）の構造'!L$52</f>
        <v>33350</v>
      </c>
      <c r="N56" s="169"/>
      <c r="O56" s="169"/>
      <c r="P56" s="169">
        <f>'将来負担比率（分子）の構造'!M$52</f>
        <v>31427</v>
      </c>
    </row>
    <row r="57" spans="1:16" x14ac:dyDescent="0.15">
      <c r="A57" s="169" t="s">
        <v>44</v>
      </c>
      <c r="B57" s="169"/>
      <c r="C57" s="169"/>
      <c r="D57" s="169">
        <f>'将来負担比率（分子）の構造'!I$51</f>
        <v>6100</v>
      </c>
      <c r="E57" s="169"/>
      <c r="F57" s="169"/>
      <c r="G57" s="169">
        <f>'将来負担比率（分子）の構造'!J$51</f>
        <v>5491</v>
      </c>
      <c r="H57" s="169"/>
      <c r="I57" s="169"/>
      <c r="J57" s="169">
        <f>'将来負担比率（分子）の構造'!K$51</f>
        <v>5223</v>
      </c>
      <c r="K57" s="169"/>
      <c r="L57" s="169"/>
      <c r="M57" s="169">
        <f>'将来負担比率（分子）の構造'!L$51</f>
        <v>5073</v>
      </c>
      <c r="N57" s="169"/>
      <c r="O57" s="169"/>
      <c r="P57" s="169">
        <f>'将来負担比率（分子）の構造'!M$51</f>
        <v>4787</v>
      </c>
    </row>
    <row r="58" spans="1:16" x14ac:dyDescent="0.15">
      <c r="A58" s="169" t="s">
        <v>43</v>
      </c>
      <c r="B58" s="169"/>
      <c r="C58" s="169"/>
      <c r="D58" s="169">
        <f>'将来負担比率（分子）の構造'!I$50</f>
        <v>8991</v>
      </c>
      <c r="E58" s="169"/>
      <c r="F58" s="169"/>
      <c r="G58" s="169">
        <f>'将来負担比率（分子）の構造'!J$50</f>
        <v>9365</v>
      </c>
      <c r="H58" s="169"/>
      <c r="I58" s="169"/>
      <c r="J58" s="169">
        <f>'将来負担比率（分子）の構造'!K$50</f>
        <v>9791</v>
      </c>
      <c r="K58" s="169"/>
      <c r="L58" s="169"/>
      <c r="M58" s="169">
        <f>'将来負担比率（分子）の構造'!L$50</f>
        <v>10997</v>
      </c>
      <c r="N58" s="169"/>
      <c r="O58" s="169"/>
      <c r="P58" s="169">
        <f>'将来負担比率（分子）の構造'!M$50</f>
        <v>12152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84</v>
      </c>
      <c r="C61" s="169"/>
      <c r="D61" s="169"/>
      <c r="E61" s="169">
        <f>'将来負担比率（分子）の構造'!J$46</f>
        <v>73</v>
      </c>
      <c r="F61" s="169"/>
      <c r="G61" s="169"/>
      <c r="H61" s="169">
        <f>'将来負担比率（分子）の構造'!K$46</f>
        <v>119</v>
      </c>
      <c r="I61" s="169"/>
      <c r="J61" s="169"/>
      <c r="K61" s="169">
        <f>'将来負担比率（分子）の構造'!L$46</f>
        <v>49</v>
      </c>
      <c r="L61" s="169"/>
      <c r="M61" s="169"/>
      <c r="N61" s="169">
        <f>'将来負担比率（分子）の構造'!M$46</f>
        <v>79</v>
      </c>
      <c r="O61" s="169"/>
      <c r="P61" s="169"/>
    </row>
    <row r="62" spans="1:16" x14ac:dyDescent="0.15">
      <c r="A62" s="169" t="s">
        <v>37</v>
      </c>
      <c r="B62" s="169">
        <f>'将来負担比率（分子）の構造'!I$45</f>
        <v>4215</v>
      </c>
      <c r="C62" s="169"/>
      <c r="D62" s="169"/>
      <c r="E62" s="169">
        <f>'将来負担比率（分子）の構造'!J$45</f>
        <v>4171</v>
      </c>
      <c r="F62" s="169"/>
      <c r="G62" s="169"/>
      <c r="H62" s="169">
        <f>'将来負担比率（分子）の構造'!K$45</f>
        <v>4282</v>
      </c>
      <c r="I62" s="169"/>
      <c r="J62" s="169"/>
      <c r="K62" s="169">
        <f>'将来負担比率（分子）の構造'!L$45</f>
        <v>4313</v>
      </c>
      <c r="L62" s="169"/>
      <c r="M62" s="169"/>
      <c r="N62" s="169">
        <f>'将来負担比率（分子）の構造'!M$45</f>
        <v>4353</v>
      </c>
      <c r="O62" s="169"/>
      <c r="P62" s="169"/>
    </row>
    <row r="63" spans="1:16" x14ac:dyDescent="0.15">
      <c r="A63" s="169" t="s">
        <v>36</v>
      </c>
      <c r="B63" s="169">
        <f>'将来負担比率（分子）の構造'!I$44</f>
        <v>138</v>
      </c>
      <c r="C63" s="169"/>
      <c r="D63" s="169"/>
      <c r="E63" s="169">
        <f>'将来負担比率（分子）の構造'!J$44</f>
        <v>103</v>
      </c>
      <c r="F63" s="169"/>
      <c r="G63" s="169"/>
      <c r="H63" s="169">
        <f>'将来負担比率（分子）の構造'!K$44</f>
        <v>293</v>
      </c>
      <c r="I63" s="169"/>
      <c r="J63" s="169"/>
      <c r="K63" s="169">
        <f>'将来負担比率（分子）の構造'!L$44</f>
        <v>258</v>
      </c>
      <c r="L63" s="169"/>
      <c r="M63" s="169"/>
      <c r="N63" s="169">
        <f>'将来負担比率（分子）の構造'!M$44</f>
        <v>170</v>
      </c>
      <c r="O63" s="169"/>
      <c r="P63" s="169"/>
    </row>
    <row r="64" spans="1:16" x14ac:dyDescent="0.15">
      <c r="A64" s="169" t="s">
        <v>35</v>
      </c>
      <c r="B64" s="169">
        <f>'将来負担比率（分子）の構造'!I$43</f>
        <v>16434</v>
      </c>
      <c r="C64" s="169"/>
      <c r="D64" s="169"/>
      <c r="E64" s="169">
        <f>'将来負担比率（分子）の構造'!J$43</f>
        <v>14492</v>
      </c>
      <c r="F64" s="169"/>
      <c r="G64" s="169"/>
      <c r="H64" s="169">
        <f>'将来負担比率（分子）の構造'!K$43</f>
        <v>13466</v>
      </c>
      <c r="I64" s="169"/>
      <c r="J64" s="169"/>
      <c r="K64" s="169">
        <f>'将来負担比率（分子）の構造'!L$43</f>
        <v>13445</v>
      </c>
      <c r="L64" s="169"/>
      <c r="M64" s="169"/>
      <c r="N64" s="169">
        <f>'将来負担比率（分子）の構造'!M$43</f>
        <v>12686</v>
      </c>
      <c r="O64" s="169"/>
      <c r="P64" s="169"/>
    </row>
    <row r="65" spans="1:16" x14ac:dyDescent="0.15">
      <c r="A65" s="169" t="s">
        <v>34</v>
      </c>
      <c r="B65" s="169">
        <f>'将来負担比率（分子）の構造'!I$42</f>
        <v>281</v>
      </c>
      <c r="C65" s="169"/>
      <c r="D65" s="169"/>
      <c r="E65" s="169">
        <f>'将来負担比率（分子）の構造'!J$42</f>
        <v>132</v>
      </c>
      <c r="F65" s="169"/>
      <c r="G65" s="169"/>
      <c r="H65" s="169">
        <f>'将来負担比率（分子）の構造'!K$42</f>
        <v>4</v>
      </c>
      <c r="I65" s="169"/>
      <c r="J65" s="169"/>
      <c r="K65" s="169">
        <f>'将来負担比率（分子）の構造'!L$42</f>
        <v>1</v>
      </c>
      <c r="L65" s="169"/>
      <c r="M65" s="169"/>
      <c r="N65" s="169" t="str">
        <f>'将来負担比率（分子）の構造'!M$42</f>
        <v>-</v>
      </c>
      <c r="O65" s="169"/>
      <c r="P65" s="169"/>
    </row>
    <row r="66" spans="1:16" x14ac:dyDescent="0.15">
      <c r="A66" s="169" t="s">
        <v>33</v>
      </c>
      <c r="B66" s="169">
        <f>'将来負担比率（分子）の構造'!I$41</f>
        <v>38928</v>
      </c>
      <c r="C66" s="169"/>
      <c r="D66" s="169"/>
      <c r="E66" s="169">
        <f>'将来負担比率（分子）の構造'!J$41</f>
        <v>40767</v>
      </c>
      <c r="F66" s="169"/>
      <c r="G66" s="169"/>
      <c r="H66" s="169">
        <f>'将来負担比率（分子）の構造'!K$41</f>
        <v>40363</v>
      </c>
      <c r="I66" s="169"/>
      <c r="J66" s="169"/>
      <c r="K66" s="169">
        <f>'将来負担比率（分子）の構造'!L$41</f>
        <v>40152</v>
      </c>
      <c r="L66" s="169"/>
      <c r="M66" s="169"/>
      <c r="N66" s="169">
        <f>'将来負担比率（分子）の構造'!M$41</f>
        <v>38089</v>
      </c>
      <c r="O66" s="169"/>
      <c r="P66" s="169"/>
    </row>
    <row r="67" spans="1:16" x14ac:dyDescent="0.15">
      <c r="A67" s="169" t="s">
        <v>77</v>
      </c>
      <c r="B67" s="169" t="e">
        <f>NA()</f>
        <v>#N/A</v>
      </c>
      <c r="C67" s="169">
        <f>IF(ISNUMBER('将来負担比率（分子）の構造'!I$53), IF('将来負担比率（分子）の構造'!I$53 &lt; 0, 0, '将来負担比率（分子）の構造'!I$53), NA())</f>
        <v>11009</v>
      </c>
      <c r="D67" s="169" t="e">
        <f>NA()</f>
        <v>#N/A</v>
      </c>
      <c r="E67" s="169" t="e">
        <f>NA()</f>
        <v>#N/A</v>
      </c>
      <c r="F67" s="169">
        <f>IF(ISNUMBER('将来負担比率（分子）の構造'!J$53), IF('将来負担比率（分子）の構造'!J$53 &lt; 0, 0, '将来負担比率（分子）の構造'!J$53), NA())</f>
        <v>10370</v>
      </c>
      <c r="G67" s="169" t="e">
        <f>NA()</f>
        <v>#N/A</v>
      </c>
      <c r="H67" s="169" t="e">
        <f>NA()</f>
        <v>#N/A</v>
      </c>
      <c r="I67" s="169">
        <f>IF(ISNUMBER('将来負担比率（分子）の構造'!K$53), IF('将来負担比率（分子）の構造'!K$53 &lt; 0, 0, '将来負担比率（分子）の構造'!K$53), NA())</f>
        <v>9209</v>
      </c>
      <c r="J67" s="169" t="e">
        <f>NA()</f>
        <v>#N/A</v>
      </c>
      <c r="K67" s="169" t="e">
        <f>NA()</f>
        <v>#N/A</v>
      </c>
      <c r="L67" s="169">
        <f>IF(ISNUMBER('将来負担比率（分子）の構造'!L$53), IF('将来負担比率（分子）の構造'!L$53 &lt; 0, 0, '将来負担比率（分子）の構造'!L$53), NA())</f>
        <v>8798</v>
      </c>
      <c r="M67" s="169" t="e">
        <f>NA()</f>
        <v>#N/A</v>
      </c>
      <c r="N67" s="169" t="e">
        <f>NA()</f>
        <v>#N/A</v>
      </c>
      <c r="O67" s="169">
        <f>IF(ISNUMBER('将来負担比率（分子）の構造'!M$53), IF('将来負担比率（分子）の構造'!M$53 &lt; 0, 0, '将来負担比率（分子）の構造'!M$53), NA())</f>
        <v>7012</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4401</v>
      </c>
      <c r="C72" s="173">
        <f>基金残高に係る経年分析!G55</f>
        <v>4602</v>
      </c>
      <c r="D72" s="173">
        <f>基金残高に係る経年分析!H55</f>
        <v>4804</v>
      </c>
    </row>
    <row r="73" spans="1:16" x14ac:dyDescent="0.15">
      <c r="A73" s="172" t="s">
        <v>80</v>
      </c>
      <c r="B73" s="173">
        <f>基金残高に係る経年分析!F56</f>
        <v>567</v>
      </c>
      <c r="C73" s="173">
        <f>基金残高に係る経年分析!G56</f>
        <v>1064</v>
      </c>
      <c r="D73" s="173">
        <f>基金残高に係る経年分析!H56</f>
        <v>1194</v>
      </c>
    </row>
    <row r="74" spans="1:16" x14ac:dyDescent="0.15">
      <c r="A74" s="172" t="s">
        <v>81</v>
      </c>
      <c r="B74" s="173">
        <f>基金残高に係る経年分析!F57</f>
        <v>3532</v>
      </c>
      <c r="C74" s="173">
        <f>基金残高に係る経年分析!G57</f>
        <v>3710</v>
      </c>
      <c r="D74" s="173">
        <f>基金残高に係る経年分析!H57</f>
        <v>4096</v>
      </c>
    </row>
  </sheetData>
  <sheetProtection algorithmName="SHA-512" hashValue="5MknVV95slx4+VPjC4pRb+jdu6m5qaxIJMjxLoM9YahEmEvIEImYuWvmq7wN5bljr7qNEw3H6QjKj8OET9FsaQ==" saltValue="uJJbgT9HEr7rMeHY5EO7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10321864</v>
      </c>
      <c r="S5" s="600"/>
      <c r="T5" s="600"/>
      <c r="U5" s="600"/>
      <c r="V5" s="600"/>
      <c r="W5" s="600"/>
      <c r="X5" s="600"/>
      <c r="Y5" s="601"/>
      <c r="Z5" s="602">
        <v>31.6</v>
      </c>
      <c r="AA5" s="602"/>
      <c r="AB5" s="602"/>
      <c r="AC5" s="602"/>
      <c r="AD5" s="603">
        <v>9768140</v>
      </c>
      <c r="AE5" s="603"/>
      <c r="AF5" s="603"/>
      <c r="AG5" s="603"/>
      <c r="AH5" s="603"/>
      <c r="AI5" s="603"/>
      <c r="AJ5" s="603"/>
      <c r="AK5" s="603"/>
      <c r="AL5" s="604">
        <v>51.2</v>
      </c>
      <c r="AM5" s="605"/>
      <c r="AN5" s="605"/>
      <c r="AO5" s="606"/>
      <c r="AP5" s="596" t="s">
        <v>232</v>
      </c>
      <c r="AQ5" s="597"/>
      <c r="AR5" s="597"/>
      <c r="AS5" s="597"/>
      <c r="AT5" s="597"/>
      <c r="AU5" s="597"/>
      <c r="AV5" s="597"/>
      <c r="AW5" s="597"/>
      <c r="AX5" s="597"/>
      <c r="AY5" s="597"/>
      <c r="AZ5" s="597"/>
      <c r="BA5" s="597"/>
      <c r="BB5" s="597"/>
      <c r="BC5" s="597"/>
      <c r="BD5" s="597"/>
      <c r="BE5" s="597"/>
      <c r="BF5" s="598"/>
      <c r="BG5" s="610">
        <v>9762488</v>
      </c>
      <c r="BH5" s="611"/>
      <c r="BI5" s="611"/>
      <c r="BJ5" s="611"/>
      <c r="BK5" s="611"/>
      <c r="BL5" s="611"/>
      <c r="BM5" s="611"/>
      <c r="BN5" s="612"/>
      <c r="BO5" s="613">
        <v>94.6</v>
      </c>
      <c r="BP5" s="613"/>
      <c r="BQ5" s="613"/>
      <c r="BR5" s="613"/>
      <c r="BS5" s="614">
        <v>185640</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194074</v>
      </c>
      <c r="S6" s="611"/>
      <c r="T6" s="611"/>
      <c r="U6" s="611"/>
      <c r="V6" s="611"/>
      <c r="W6" s="611"/>
      <c r="X6" s="611"/>
      <c r="Y6" s="612"/>
      <c r="Z6" s="613">
        <v>0.6</v>
      </c>
      <c r="AA6" s="613"/>
      <c r="AB6" s="613"/>
      <c r="AC6" s="613"/>
      <c r="AD6" s="614">
        <v>194074</v>
      </c>
      <c r="AE6" s="614"/>
      <c r="AF6" s="614"/>
      <c r="AG6" s="614"/>
      <c r="AH6" s="614"/>
      <c r="AI6" s="614"/>
      <c r="AJ6" s="614"/>
      <c r="AK6" s="614"/>
      <c r="AL6" s="615">
        <v>1</v>
      </c>
      <c r="AM6" s="616"/>
      <c r="AN6" s="616"/>
      <c r="AO6" s="617"/>
      <c r="AP6" s="607" t="s">
        <v>237</v>
      </c>
      <c r="AQ6" s="608"/>
      <c r="AR6" s="608"/>
      <c r="AS6" s="608"/>
      <c r="AT6" s="608"/>
      <c r="AU6" s="608"/>
      <c r="AV6" s="608"/>
      <c r="AW6" s="608"/>
      <c r="AX6" s="608"/>
      <c r="AY6" s="608"/>
      <c r="AZ6" s="608"/>
      <c r="BA6" s="608"/>
      <c r="BB6" s="608"/>
      <c r="BC6" s="608"/>
      <c r="BD6" s="608"/>
      <c r="BE6" s="608"/>
      <c r="BF6" s="609"/>
      <c r="BG6" s="610">
        <v>9762488</v>
      </c>
      <c r="BH6" s="611"/>
      <c r="BI6" s="611"/>
      <c r="BJ6" s="611"/>
      <c r="BK6" s="611"/>
      <c r="BL6" s="611"/>
      <c r="BM6" s="611"/>
      <c r="BN6" s="612"/>
      <c r="BO6" s="613">
        <v>94.6</v>
      </c>
      <c r="BP6" s="613"/>
      <c r="BQ6" s="613"/>
      <c r="BR6" s="613"/>
      <c r="BS6" s="614">
        <v>185640</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223445</v>
      </c>
      <c r="CS6" s="611"/>
      <c r="CT6" s="611"/>
      <c r="CU6" s="611"/>
      <c r="CV6" s="611"/>
      <c r="CW6" s="611"/>
      <c r="CX6" s="611"/>
      <c r="CY6" s="612"/>
      <c r="CZ6" s="604">
        <v>0.7</v>
      </c>
      <c r="DA6" s="605"/>
      <c r="DB6" s="605"/>
      <c r="DC6" s="621"/>
      <c r="DD6" s="619" t="s">
        <v>129</v>
      </c>
      <c r="DE6" s="611"/>
      <c r="DF6" s="611"/>
      <c r="DG6" s="611"/>
      <c r="DH6" s="611"/>
      <c r="DI6" s="611"/>
      <c r="DJ6" s="611"/>
      <c r="DK6" s="611"/>
      <c r="DL6" s="611"/>
      <c r="DM6" s="611"/>
      <c r="DN6" s="611"/>
      <c r="DO6" s="611"/>
      <c r="DP6" s="612"/>
      <c r="DQ6" s="619">
        <v>223445</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5373</v>
      </c>
      <c r="S7" s="611"/>
      <c r="T7" s="611"/>
      <c r="U7" s="611"/>
      <c r="V7" s="611"/>
      <c r="W7" s="611"/>
      <c r="X7" s="611"/>
      <c r="Y7" s="612"/>
      <c r="Z7" s="613">
        <v>0</v>
      </c>
      <c r="AA7" s="613"/>
      <c r="AB7" s="613"/>
      <c r="AC7" s="613"/>
      <c r="AD7" s="614">
        <v>5373</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3680934</v>
      </c>
      <c r="BH7" s="611"/>
      <c r="BI7" s="611"/>
      <c r="BJ7" s="611"/>
      <c r="BK7" s="611"/>
      <c r="BL7" s="611"/>
      <c r="BM7" s="611"/>
      <c r="BN7" s="612"/>
      <c r="BO7" s="613">
        <v>35.700000000000003</v>
      </c>
      <c r="BP7" s="613"/>
      <c r="BQ7" s="613"/>
      <c r="BR7" s="613"/>
      <c r="BS7" s="614">
        <v>185640</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4060607</v>
      </c>
      <c r="CS7" s="611"/>
      <c r="CT7" s="611"/>
      <c r="CU7" s="611"/>
      <c r="CV7" s="611"/>
      <c r="CW7" s="611"/>
      <c r="CX7" s="611"/>
      <c r="CY7" s="612"/>
      <c r="CZ7" s="613">
        <v>12.8</v>
      </c>
      <c r="DA7" s="613"/>
      <c r="DB7" s="613"/>
      <c r="DC7" s="613"/>
      <c r="DD7" s="619">
        <v>372334</v>
      </c>
      <c r="DE7" s="611"/>
      <c r="DF7" s="611"/>
      <c r="DG7" s="611"/>
      <c r="DH7" s="611"/>
      <c r="DI7" s="611"/>
      <c r="DJ7" s="611"/>
      <c r="DK7" s="611"/>
      <c r="DL7" s="611"/>
      <c r="DM7" s="611"/>
      <c r="DN7" s="611"/>
      <c r="DO7" s="611"/>
      <c r="DP7" s="612"/>
      <c r="DQ7" s="619">
        <v>3180122</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38632</v>
      </c>
      <c r="S8" s="611"/>
      <c r="T8" s="611"/>
      <c r="U8" s="611"/>
      <c r="V8" s="611"/>
      <c r="W8" s="611"/>
      <c r="X8" s="611"/>
      <c r="Y8" s="612"/>
      <c r="Z8" s="613">
        <v>0.1</v>
      </c>
      <c r="AA8" s="613"/>
      <c r="AB8" s="613"/>
      <c r="AC8" s="613"/>
      <c r="AD8" s="614">
        <v>38632</v>
      </c>
      <c r="AE8" s="614"/>
      <c r="AF8" s="614"/>
      <c r="AG8" s="614"/>
      <c r="AH8" s="614"/>
      <c r="AI8" s="614"/>
      <c r="AJ8" s="614"/>
      <c r="AK8" s="614"/>
      <c r="AL8" s="615">
        <v>0.2</v>
      </c>
      <c r="AM8" s="616"/>
      <c r="AN8" s="616"/>
      <c r="AO8" s="617"/>
      <c r="AP8" s="607" t="s">
        <v>243</v>
      </c>
      <c r="AQ8" s="608"/>
      <c r="AR8" s="608"/>
      <c r="AS8" s="608"/>
      <c r="AT8" s="608"/>
      <c r="AU8" s="608"/>
      <c r="AV8" s="608"/>
      <c r="AW8" s="608"/>
      <c r="AX8" s="608"/>
      <c r="AY8" s="608"/>
      <c r="AZ8" s="608"/>
      <c r="BA8" s="608"/>
      <c r="BB8" s="608"/>
      <c r="BC8" s="608"/>
      <c r="BD8" s="608"/>
      <c r="BE8" s="608"/>
      <c r="BF8" s="609"/>
      <c r="BG8" s="610">
        <v>108486</v>
      </c>
      <c r="BH8" s="611"/>
      <c r="BI8" s="611"/>
      <c r="BJ8" s="611"/>
      <c r="BK8" s="611"/>
      <c r="BL8" s="611"/>
      <c r="BM8" s="611"/>
      <c r="BN8" s="612"/>
      <c r="BO8" s="613">
        <v>1.1000000000000001</v>
      </c>
      <c r="BP8" s="613"/>
      <c r="BQ8" s="613"/>
      <c r="BR8" s="613"/>
      <c r="BS8" s="614" t="s">
        <v>129</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11210848</v>
      </c>
      <c r="CS8" s="611"/>
      <c r="CT8" s="611"/>
      <c r="CU8" s="611"/>
      <c r="CV8" s="611"/>
      <c r="CW8" s="611"/>
      <c r="CX8" s="611"/>
      <c r="CY8" s="612"/>
      <c r="CZ8" s="613">
        <v>35.299999999999997</v>
      </c>
      <c r="DA8" s="613"/>
      <c r="DB8" s="613"/>
      <c r="DC8" s="613"/>
      <c r="DD8" s="619">
        <v>290431</v>
      </c>
      <c r="DE8" s="611"/>
      <c r="DF8" s="611"/>
      <c r="DG8" s="611"/>
      <c r="DH8" s="611"/>
      <c r="DI8" s="611"/>
      <c r="DJ8" s="611"/>
      <c r="DK8" s="611"/>
      <c r="DL8" s="611"/>
      <c r="DM8" s="611"/>
      <c r="DN8" s="611"/>
      <c r="DO8" s="611"/>
      <c r="DP8" s="612"/>
      <c r="DQ8" s="619">
        <v>5229814</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28463</v>
      </c>
      <c r="S9" s="611"/>
      <c r="T9" s="611"/>
      <c r="U9" s="611"/>
      <c r="V9" s="611"/>
      <c r="W9" s="611"/>
      <c r="X9" s="611"/>
      <c r="Y9" s="612"/>
      <c r="Z9" s="613">
        <v>0.1</v>
      </c>
      <c r="AA9" s="613"/>
      <c r="AB9" s="613"/>
      <c r="AC9" s="613"/>
      <c r="AD9" s="614">
        <v>28463</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2726409</v>
      </c>
      <c r="BH9" s="611"/>
      <c r="BI9" s="611"/>
      <c r="BJ9" s="611"/>
      <c r="BK9" s="611"/>
      <c r="BL9" s="611"/>
      <c r="BM9" s="611"/>
      <c r="BN9" s="612"/>
      <c r="BO9" s="613">
        <v>26.4</v>
      </c>
      <c r="BP9" s="613"/>
      <c r="BQ9" s="613"/>
      <c r="BR9" s="613"/>
      <c r="BS9" s="614" t="s">
        <v>129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2666503</v>
      </c>
      <c r="CS9" s="611"/>
      <c r="CT9" s="611"/>
      <c r="CU9" s="611"/>
      <c r="CV9" s="611"/>
      <c r="CW9" s="611"/>
      <c r="CX9" s="611"/>
      <c r="CY9" s="612"/>
      <c r="CZ9" s="613">
        <v>8.4</v>
      </c>
      <c r="DA9" s="613"/>
      <c r="DB9" s="613"/>
      <c r="DC9" s="613"/>
      <c r="DD9" s="619">
        <v>53787</v>
      </c>
      <c r="DE9" s="611"/>
      <c r="DF9" s="611"/>
      <c r="DG9" s="611"/>
      <c r="DH9" s="611"/>
      <c r="DI9" s="611"/>
      <c r="DJ9" s="611"/>
      <c r="DK9" s="611"/>
      <c r="DL9" s="611"/>
      <c r="DM9" s="611"/>
      <c r="DN9" s="611"/>
      <c r="DO9" s="611"/>
      <c r="DP9" s="612"/>
      <c r="DQ9" s="619">
        <v>2069464</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249</v>
      </c>
      <c r="S10" s="611"/>
      <c r="T10" s="611"/>
      <c r="U10" s="611"/>
      <c r="V10" s="611"/>
      <c r="W10" s="611"/>
      <c r="X10" s="611"/>
      <c r="Y10" s="612"/>
      <c r="Z10" s="613" t="s">
        <v>129</v>
      </c>
      <c r="AA10" s="613"/>
      <c r="AB10" s="613"/>
      <c r="AC10" s="613"/>
      <c r="AD10" s="614" t="s">
        <v>249</v>
      </c>
      <c r="AE10" s="614"/>
      <c r="AF10" s="614"/>
      <c r="AG10" s="614"/>
      <c r="AH10" s="614"/>
      <c r="AI10" s="614"/>
      <c r="AJ10" s="614"/>
      <c r="AK10" s="614"/>
      <c r="AL10" s="615" t="s">
        <v>129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193815</v>
      </c>
      <c r="BH10" s="611"/>
      <c r="BI10" s="611"/>
      <c r="BJ10" s="611"/>
      <c r="BK10" s="611"/>
      <c r="BL10" s="611"/>
      <c r="BM10" s="611"/>
      <c r="BN10" s="612"/>
      <c r="BO10" s="613">
        <v>1.9</v>
      </c>
      <c r="BP10" s="613"/>
      <c r="BQ10" s="613"/>
      <c r="BR10" s="613"/>
      <c r="BS10" s="614" t="s">
        <v>129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38483</v>
      </c>
      <c r="CS10" s="611"/>
      <c r="CT10" s="611"/>
      <c r="CU10" s="611"/>
      <c r="CV10" s="611"/>
      <c r="CW10" s="611"/>
      <c r="CX10" s="611"/>
      <c r="CY10" s="612"/>
      <c r="CZ10" s="613">
        <v>0.1</v>
      </c>
      <c r="DA10" s="613"/>
      <c r="DB10" s="613"/>
      <c r="DC10" s="613"/>
      <c r="DD10" s="619">
        <v>2432</v>
      </c>
      <c r="DE10" s="611"/>
      <c r="DF10" s="611"/>
      <c r="DG10" s="611"/>
      <c r="DH10" s="611"/>
      <c r="DI10" s="611"/>
      <c r="DJ10" s="611"/>
      <c r="DK10" s="611"/>
      <c r="DL10" s="611"/>
      <c r="DM10" s="611"/>
      <c r="DN10" s="611"/>
      <c r="DO10" s="611"/>
      <c r="DP10" s="612"/>
      <c r="DQ10" s="619">
        <v>30583</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1435539</v>
      </c>
      <c r="S11" s="611"/>
      <c r="T11" s="611"/>
      <c r="U11" s="611"/>
      <c r="V11" s="611"/>
      <c r="W11" s="611"/>
      <c r="X11" s="611"/>
      <c r="Y11" s="612"/>
      <c r="Z11" s="615">
        <v>4.4000000000000004</v>
      </c>
      <c r="AA11" s="616"/>
      <c r="AB11" s="616"/>
      <c r="AC11" s="622"/>
      <c r="AD11" s="619">
        <v>1435539</v>
      </c>
      <c r="AE11" s="611"/>
      <c r="AF11" s="611"/>
      <c r="AG11" s="611"/>
      <c r="AH11" s="611"/>
      <c r="AI11" s="611"/>
      <c r="AJ11" s="611"/>
      <c r="AK11" s="612"/>
      <c r="AL11" s="615">
        <v>7.5</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652224</v>
      </c>
      <c r="BH11" s="611"/>
      <c r="BI11" s="611"/>
      <c r="BJ11" s="611"/>
      <c r="BK11" s="611"/>
      <c r="BL11" s="611"/>
      <c r="BM11" s="611"/>
      <c r="BN11" s="612"/>
      <c r="BO11" s="613">
        <v>6.3</v>
      </c>
      <c r="BP11" s="613"/>
      <c r="BQ11" s="613"/>
      <c r="BR11" s="613"/>
      <c r="BS11" s="614">
        <v>185640</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457054</v>
      </c>
      <c r="CS11" s="611"/>
      <c r="CT11" s="611"/>
      <c r="CU11" s="611"/>
      <c r="CV11" s="611"/>
      <c r="CW11" s="611"/>
      <c r="CX11" s="611"/>
      <c r="CY11" s="612"/>
      <c r="CZ11" s="613">
        <v>1.4</v>
      </c>
      <c r="DA11" s="613"/>
      <c r="DB11" s="613"/>
      <c r="DC11" s="613"/>
      <c r="DD11" s="619">
        <v>155748</v>
      </c>
      <c r="DE11" s="611"/>
      <c r="DF11" s="611"/>
      <c r="DG11" s="611"/>
      <c r="DH11" s="611"/>
      <c r="DI11" s="611"/>
      <c r="DJ11" s="611"/>
      <c r="DK11" s="611"/>
      <c r="DL11" s="611"/>
      <c r="DM11" s="611"/>
      <c r="DN11" s="611"/>
      <c r="DO11" s="611"/>
      <c r="DP11" s="612"/>
      <c r="DQ11" s="619">
        <v>232019</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v>70717</v>
      </c>
      <c r="S12" s="611"/>
      <c r="T12" s="611"/>
      <c r="U12" s="611"/>
      <c r="V12" s="611"/>
      <c r="W12" s="611"/>
      <c r="X12" s="611"/>
      <c r="Y12" s="612"/>
      <c r="Z12" s="613">
        <v>0.2</v>
      </c>
      <c r="AA12" s="613"/>
      <c r="AB12" s="613"/>
      <c r="AC12" s="613"/>
      <c r="AD12" s="614">
        <v>70717</v>
      </c>
      <c r="AE12" s="614"/>
      <c r="AF12" s="614"/>
      <c r="AG12" s="614"/>
      <c r="AH12" s="614"/>
      <c r="AI12" s="614"/>
      <c r="AJ12" s="614"/>
      <c r="AK12" s="614"/>
      <c r="AL12" s="615">
        <v>0.4</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5387408</v>
      </c>
      <c r="BH12" s="611"/>
      <c r="BI12" s="611"/>
      <c r="BJ12" s="611"/>
      <c r="BK12" s="611"/>
      <c r="BL12" s="611"/>
      <c r="BM12" s="611"/>
      <c r="BN12" s="612"/>
      <c r="BO12" s="613">
        <v>52.2</v>
      </c>
      <c r="BP12" s="613"/>
      <c r="BQ12" s="613"/>
      <c r="BR12" s="613"/>
      <c r="BS12" s="614" t="s">
        <v>249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999621</v>
      </c>
      <c r="CS12" s="611"/>
      <c r="CT12" s="611"/>
      <c r="CU12" s="611"/>
      <c r="CV12" s="611"/>
      <c r="CW12" s="611"/>
      <c r="CX12" s="611"/>
      <c r="CY12" s="612"/>
      <c r="CZ12" s="613">
        <v>3.1</v>
      </c>
      <c r="DA12" s="613"/>
      <c r="DB12" s="613"/>
      <c r="DC12" s="613"/>
      <c r="DD12" s="619">
        <v>12347</v>
      </c>
      <c r="DE12" s="611"/>
      <c r="DF12" s="611"/>
      <c r="DG12" s="611"/>
      <c r="DH12" s="611"/>
      <c r="DI12" s="611"/>
      <c r="DJ12" s="611"/>
      <c r="DK12" s="611"/>
      <c r="DL12" s="611"/>
      <c r="DM12" s="611"/>
      <c r="DN12" s="611"/>
      <c r="DO12" s="611"/>
      <c r="DP12" s="612"/>
      <c r="DQ12" s="619">
        <v>429971</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249</v>
      </c>
      <c r="S13" s="611"/>
      <c r="T13" s="611"/>
      <c r="U13" s="611"/>
      <c r="V13" s="611"/>
      <c r="W13" s="611"/>
      <c r="X13" s="611"/>
      <c r="Y13" s="612"/>
      <c r="Z13" s="613" t="s">
        <v>129</v>
      </c>
      <c r="AA13" s="613"/>
      <c r="AB13" s="613"/>
      <c r="AC13" s="613"/>
      <c r="AD13" s="614" t="s">
        <v>249</v>
      </c>
      <c r="AE13" s="614"/>
      <c r="AF13" s="614"/>
      <c r="AG13" s="614"/>
      <c r="AH13" s="614"/>
      <c r="AI13" s="614"/>
      <c r="AJ13" s="614"/>
      <c r="AK13" s="614"/>
      <c r="AL13" s="615" t="s">
        <v>129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5364318</v>
      </c>
      <c r="BH13" s="611"/>
      <c r="BI13" s="611"/>
      <c r="BJ13" s="611"/>
      <c r="BK13" s="611"/>
      <c r="BL13" s="611"/>
      <c r="BM13" s="611"/>
      <c r="BN13" s="612"/>
      <c r="BO13" s="613">
        <v>52</v>
      </c>
      <c r="BP13" s="613"/>
      <c r="BQ13" s="613"/>
      <c r="BR13" s="613"/>
      <c r="BS13" s="614" t="s">
        <v>129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2364486</v>
      </c>
      <c r="CS13" s="611"/>
      <c r="CT13" s="611"/>
      <c r="CU13" s="611"/>
      <c r="CV13" s="611"/>
      <c r="CW13" s="611"/>
      <c r="CX13" s="611"/>
      <c r="CY13" s="612"/>
      <c r="CZ13" s="613">
        <v>7.4</v>
      </c>
      <c r="DA13" s="613"/>
      <c r="DB13" s="613"/>
      <c r="DC13" s="613"/>
      <c r="DD13" s="619">
        <v>432631</v>
      </c>
      <c r="DE13" s="611"/>
      <c r="DF13" s="611"/>
      <c r="DG13" s="611"/>
      <c r="DH13" s="611"/>
      <c r="DI13" s="611"/>
      <c r="DJ13" s="611"/>
      <c r="DK13" s="611"/>
      <c r="DL13" s="611"/>
      <c r="DM13" s="611"/>
      <c r="DN13" s="611"/>
      <c r="DO13" s="611"/>
      <c r="DP13" s="612"/>
      <c r="DQ13" s="619">
        <v>1823802</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129</v>
      </c>
      <c r="S14" s="611"/>
      <c r="T14" s="611"/>
      <c r="U14" s="611"/>
      <c r="V14" s="611"/>
      <c r="W14" s="611"/>
      <c r="X14" s="611"/>
      <c r="Y14" s="612"/>
      <c r="Z14" s="613" t="s">
        <v>249</v>
      </c>
      <c r="AA14" s="613"/>
      <c r="AB14" s="613"/>
      <c r="AC14" s="613"/>
      <c r="AD14" s="614" t="s">
        <v>129</v>
      </c>
      <c r="AE14" s="614"/>
      <c r="AF14" s="614"/>
      <c r="AG14" s="614"/>
      <c r="AH14" s="614"/>
      <c r="AI14" s="614"/>
      <c r="AJ14" s="614"/>
      <c r="AK14" s="614"/>
      <c r="AL14" s="615" t="s">
        <v>249</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208845</v>
      </c>
      <c r="BH14" s="611"/>
      <c r="BI14" s="611"/>
      <c r="BJ14" s="611"/>
      <c r="BK14" s="611"/>
      <c r="BL14" s="611"/>
      <c r="BM14" s="611"/>
      <c r="BN14" s="612"/>
      <c r="BO14" s="613">
        <v>2</v>
      </c>
      <c r="BP14" s="613"/>
      <c r="BQ14" s="613"/>
      <c r="BR14" s="613"/>
      <c r="BS14" s="614" t="s">
        <v>129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1248037</v>
      </c>
      <c r="CS14" s="611"/>
      <c r="CT14" s="611"/>
      <c r="CU14" s="611"/>
      <c r="CV14" s="611"/>
      <c r="CW14" s="611"/>
      <c r="CX14" s="611"/>
      <c r="CY14" s="612"/>
      <c r="CZ14" s="613">
        <v>3.9</v>
      </c>
      <c r="DA14" s="613"/>
      <c r="DB14" s="613"/>
      <c r="DC14" s="613"/>
      <c r="DD14" s="619">
        <v>50022</v>
      </c>
      <c r="DE14" s="611"/>
      <c r="DF14" s="611"/>
      <c r="DG14" s="611"/>
      <c r="DH14" s="611"/>
      <c r="DI14" s="611"/>
      <c r="DJ14" s="611"/>
      <c r="DK14" s="611"/>
      <c r="DL14" s="611"/>
      <c r="DM14" s="611"/>
      <c r="DN14" s="611"/>
      <c r="DO14" s="611"/>
      <c r="DP14" s="612"/>
      <c r="DQ14" s="619">
        <v>1193506</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129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485301</v>
      </c>
      <c r="BH15" s="611"/>
      <c r="BI15" s="611"/>
      <c r="BJ15" s="611"/>
      <c r="BK15" s="611"/>
      <c r="BL15" s="611"/>
      <c r="BM15" s="611"/>
      <c r="BN15" s="612"/>
      <c r="BO15" s="613">
        <v>4.7</v>
      </c>
      <c r="BP15" s="613"/>
      <c r="BQ15" s="613"/>
      <c r="BR15" s="613"/>
      <c r="BS15" s="614" t="s">
        <v>129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4655462</v>
      </c>
      <c r="CS15" s="611"/>
      <c r="CT15" s="611"/>
      <c r="CU15" s="611"/>
      <c r="CV15" s="611"/>
      <c r="CW15" s="611"/>
      <c r="CX15" s="611"/>
      <c r="CY15" s="612"/>
      <c r="CZ15" s="613">
        <v>14.6</v>
      </c>
      <c r="DA15" s="613"/>
      <c r="DB15" s="613"/>
      <c r="DC15" s="613"/>
      <c r="DD15" s="619">
        <v>637703</v>
      </c>
      <c r="DE15" s="611"/>
      <c r="DF15" s="611"/>
      <c r="DG15" s="611"/>
      <c r="DH15" s="611"/>
      <c r="DI15" s="611"/>
      <c r="DJ15" s="611"/>
      <c r="DK15" s="611"/>
      <c r="DL15" s="611"/>
      <c r="DM15" s="611"/>
      <c r="DN15" s="611"/>
      <c r="DO15" s="611"/>
      <c r="DP15" s="612"/>
      <c r="DQ15" s="619">
        <v>3610257</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17817</v>
      </c>
      <c r="S16" s="611"/>
      <c r="T16" s="611"/>
      <c r="U16" s="611"/>
      <c r="V16" s="611"/>
      <c r="W16" s="611"/>
      <c r="X16" s="611"/>
      <c r="Y16" s="612"/>
      <c r="Z16" s="613">
        <v>0.1</v>
      </c>
      <c r="AA16" s="613"/>
      <c r="AB16" s="613"/>
      <c r="AC16" s="613"/>
      <c r="AD16" s="614">
        <v>17817</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249</v>
      </c>
      <c r="BP16" s="613"/>
      <c r="BQ16" s="613"/>
      <c r="BR16" s="613"/>
      <c r="BS16" s="614" t="s">
        <v>129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127372</v>
      </c>
      <c r="CS16" s="611"/>
      <c r="CT16" s="611"/>
      <c r="CU16" s="611"/>
      <c r="CV16" s="611"/>
      <c r="CW16" s="611"/>
      <c r="CX16" s="611"/>
      <c r="CY16" s="612"/>
      <c r="CZ16" s="613">
        <v>0.4</v>
      </c>
      <c r="DA16" s="613"/>
      <c r="DB16" s="613"/>
      <c r="DC16" s="613"/>
      <c r="DD16" s="619" t="s">
        <v>129</v>
      </c>
      <c r="DE16" s="611"/>
      <c r="DF16" s="611"/>
      <c r="DG16" s="611"/>
      <c r="DH16" s="611"/>
      <c r="DI16" s="611"/>
      <c r="DJ16" s="611"/>
      <c r="DK16" s="611"/>
      <c r="DL16" s="611"/>
      <c r="DM16" s="611"/>
      <c r="DN16" s="611"/>
      <c r="DO16" s="611"/>
      <c r="DP16" s="612"/>
      <c r="DQ16" s="619">
        <v>75553</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162022</v>
      </c>
      <c r="S17" s="611"/>
      <c r="T17" s="611"/>
      <c r="U17" s="611"/>
      <c r="V17" s="611"/>
      <c r="W17" s="611"/>
      <c r="X17" s="611"/>
      <c r="Y17" s="612"/>
      <c r="Z17" s="613">
        <v>0.5</v>
      </c>
      <c r="AA17" s="613"/>
      <c r="AB17" s="613"/>
      <c r="AC17" s="613"/>
      <c r="AD17" s="614">
        <v>162022</v>
      </c>
      <c r="AE17" s="614"/>
      <c r="AF17" s="614"/>
      <c r="AG17" s="614"/>
      <c r="AH17" s="614"/>
      <c r="AI17" s="614"/>
      <c r="AJ17" s="614"/>
      <c r="AK17" s="614"/>
      <c r="AL17" s="615">
        <v>0.8</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249</v>
      </c>
      <c r="BH17" s="611"/>
      <c r="BI17" s="611"/>
      <c r="BJ17" s="611"/>
      <c r="BK17" s="611"/>
      <c r="BL17" s="611"/>
      <c r="BM17" s="611"/>
      <c r="BN17" s="612"/>
      <c r="BO17" s="613" t="s">
        <v>249</v>
      </c>
      <c r="BP17" s="613"/>
      <c r="BQ17" s="613"/>
      <c r="BR17" s="613"/>
      <c r="BS17" s="614" t="s">
        <v>129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3738054</v>
      </c>
      <c r="CS17" s="611"/>
      <c r="CT17" s="611"/>
      <c r="CU17" s="611"/>
      <c r="CV17" s="611"/>
      <c r="CW17" s="611"/>
      <c r="CX17" s="611"/>
      <c r="CY17" s="612"/>
      <c r="CZ17" s="613">
        <v>11.8</v>
      </c>
      <c r="DA17" s="613"/>
      <c r="DB17" s="613"/>
      <c r="DC17" s="613"/>
      <c r="DD17" s="619" t="s">
        <v>249</v>
      </c>
      <c r="DE17" s="611"/>
      <c r="DF17" s="611"/>
      <c r="DG17" s="611"/>
      <c r="DH17" s="611"/>
      <c r="DI17" s="611"/>
      <c r="DJ17" s="611"/>
      <c r="DK17" s="611"/>
      <c r="DL17" s="611"/>
      <c r="DM17" s="611"/>
      <c r="DN17" s="611"/>
      <c r="DO17" s="611"/>
      <c r="DP17" s="612"/>
      <c r="DQ17" s="619">
        <v>3693066</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66003</v>
      </c>
      <c r="S18" s="611"/>
      <c r="T18" s="611"/>
      <c r="U18" s="611"/>
      <c r="V18" s="611"/>
      <c r="W18" s="611"/>
      <c r="X18" s="611"/>
      <c r="Y18" s="612"/>
      <c r="Z18" s="613">
        <v>0.2</v>
      </c>
      <c r="AA18" s="613"/>
      <c r="AB18" s="613"/>
      <c r="AC18" s="613"/>
      <c r="AD18" s="614">
        <v>66003</v>
      </c>
      <c r="AE18" s="614"/>
      <c r="AF18" s="614"/>
      <c r="AG18" s="614"/>
      <c r="AH18" s="614"/>
      <c r="AI18" s="614"/>
      <c r="AJ18" s="614"/>
      <c r="AK18" s="614"/>
      <c r="AL18" s="615">
        <v>0.3</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249</v>
      </c>
      <c r="BH18" s="611"/>
      <c r="BI18" s="611"/>
      <c r="BJ18" s="611"/>
      <c r="BK18" s="611"/>
      <c r="BL18" s="611"/>
      <c r="BM18" s="611"/>
      <c r="BN18" s="612"/>
      <c r="BO18" s="613" t="s">
        <v>129</v>
      </c>
      <c r="BP18" s="613"/>
      <c r="BQ18" s="613"/>
      <c r="BR18" s="613"/>
      <c r="BS18" s="614" t="s">
        <v>249</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249</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61523</v>
      </c>
      <c r="S19" s="611"/>
      <c r="T19" s="611"/>
      <c r="U19" s="611"/>
      <c r="V19" s="611"/>
      <c r="W19" s="611"/>
      <c r="X19" s="611"/>
      <c r="Y19" s="612"/>
      <c r="Z19" s="613">
        <v>0.2</v>
      </c>
      <c r="AA19" s="613"/>
      <c r="AB19" s="613"/>
      <c r="AC19" s="613"/>
      <c r="AD19" s="614">
        <v>61523</v>
      </c>
      <c r="AE19" s="614"/>
      <c r="AF19" s="614"/>
      <c r="AG19" s="614"/>
      <c r="AH19" s="614"/>
      <c r="AI19" s="614"/>
      <c r="AJ19" s="614"/>
      <c r="AK19" s="614"/>
      <c r="AL19" s="615">
        <v>0.3</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559376</v>
      </c>
      <c r="BH19" s="611"/>
      <c r="BI19" s="611"/>
      <c r="BJ19" s="611"/>
      <c r="BK19" s="611"/>
      <c r="BL19" s="611"/>
      <c r="BM19" s="611"/>
      <c r="BN19" s="612"/>
      <c r="BO19" s="613">
        <v>5.4</v>
      </c>
      <c r="BP19" s="613"/>
      <c r="BQ19" s="613"/>
      <c r="BR19" s="613"/>
      <c r="BS19" s="614" t="s">
        <v>249</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249</v>
      </c>
      <c r="CS19" s="611"/>
      <c r="CT19" s="611"/>
      <c r="CU19" s="611"/>
      <c r="CV19" s="611"/>
      <c r="CW19" s="611"/>
      <c r="CX19" s="611"/>
      <c r="CY19" s="612"/>
      <c r="CZ19" s="613" t="s">
        <v>129</v>
      </c>
      <c r="DA19" s="613"/>
      <c r="DB19" s="613"/>
      <c r="DC19" s="613"/>
      <c r="DD19" s="619" t="s">
        <v>129</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4480</v>
      </c>
      <c r="S20" s="611"/>
      <c r="T20" s="611"/>
      <c r="U20" s="611"/>
      <c r="V20" s="611"/>
      <c r="W20" s="611"/>
      <c r="X20" s="611"/>
      <c r="Y20" s="612"/>
      <c r="Z20" s="613">
        <v>0</v>
      </c>
      <c r="AA20" s="613"/>
      <c r="AB20" s="613"/>
      <c r="AC20" s="613"/>
      <c r="AD20" s="614">
        <v>4480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559376</v>
      </c>
      <c r="BH20" s="611"/>
      <c r="BI20" s="611"/>
      <c r="BJ20" s="611"/>
      <c r="BK20" s="611"/>
      <c r="BL20" s="611"/>
      <c r="BM20" s="611"/>
      <c r="BN20" s="612"/>
      <c r="BO20" s="613">
        <v>5.4</v>
      </c>
      <c r="BP20" s="613"/>
      <c r="BQ20" s="613"/>
      <c r="BR20" s="613"/>
      <c r="BS20" s="614" t="s">
        <v>129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31789972</v>
      </c>
      <c r="CS20" s="611"/>
      <c r="CT20" s="611"/>
      <c r="CU20" s="611"/>
      <c r="CV20" s="611"/>
      <c r="CW20" s="611"/>
      <c r="CX20" s="611"/>
      <c r="CY20" s="612"/>
      <c r="CZ20" s="613">
        <v>100</v>
      </c>
      <c r="DA20" s="613"/>
      <c r="DB20" s="613"/>
      <c r="DC20" s="613"/>
      <c r="DD20" s="619">
        <v>2007435</v>
      </c>
      <c r="DE20" s="611"/>
      <c r="DF20" s="611"/>
      <c r="DG20" s="611"/>
      <c r="DH20" s="611"/>
      <c r="DI20" s="611"/>
      <c r="DJ20" s="611"/>
      <c r="DK20" s="611"/>
      <c r="DL20" s="611"/>
      <c r="DM20" s="611"/>
      <c r="DN20" s="611"/>
      <c r="DO20" s="611"/>
      <c r="DP20" s="612"/>
      <c r="DQ20" s="619">
        <v>21791602</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7979376</v>
      </c>
      <c r="S21" s="611"/>
      <c r="T21" s="611"/>
      <c r="U21" s="611"/>
      <c r="V21" s="611"/>
      <c r="W21" s="611"/>
      <c r="X21" s="611"/>
      <c r="Y21" s="612"/>
      <c r="Z21" s="613">
        <v>24.4</v>
      </c>
      <c r="AA21" s="613"/>
      <c r="AB21" s="613"/>
      <c r="AC21" s="613"/>
      <c r="AD21" s="614">
        <v>7282940</v>
      </c>
      <c r="AE21" s="614"/>
      <c r="AF21" s="614"/>
      <c r="AG21" s="614"/>
      <c r="AH21" s="614"/>
      <c r="AI21" s="614"/>
      <c r="AJ21" s="614"/>
      <c r="AK21" s="614"/>
      <c r="AL21" s="615">
        <v>38.200000000000003</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5652</v>
      </c>
      <c r="BH21" s="611"/>
      <c r="BI21" s="611"/>
      <c r="BJ21" s="611"/>
      <c r="BK21" s="611"/>
      <c r="BL21" s="611"/>
      <c r="BM21" s="611"/>
      <c r="BN21" s="612"/>
      <c r="BO21" s="613">
        <v>0.1</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7282940</v>
      </c>
      <c r="S22" s="611"/>
      <c r="T22" s="611"/>
      <c r="U22" s="611"/>
      <c r="V22" s="611"/>
      <c r="W22" s="611"/>
      <c r="X22" s="611"/>
      <c r="Y22" s="612"/>
      <c r="Z22" s="613">
        <v>22.3</v>
      </c>
      <c r="AA22" s="613"/>
      <c r="AB22" s="613"/>
      <c r="AC22" s="613"/>
      <c r="AD22" s="614">
        <v>7282940</v>
      </c>
      <c r="AE22" s="614"/>
      <c r="AF22" s="614"/>
      <c r="AG22" s="614"/>
      <c r="AH22" s="614"/>
      <c r="AI22" s="614"/>
      <c r="AJ22" s="614"/>
      <c r="AK22" s="614"/>
      <c r="AL22" s="615">
        <v>38.200000000000003</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249</v>
      </c>
      <c r="BH22" s="611"/>
      <c r="BI22" s="611"/>
      <c r="BJ22" s="611"/>
      <c r="BK22" s="611"/>
      <c r="BL22" s="611"/>
      <c r="BM22" s="611"/>
      <c r="BN22" s="612"/>
      <c r="BO22" s="613" t="s">
        <v>249</v>
      </c>
      <c r="BP22" s="613"/>
      <c r="BQ22" s="613"/>
      <c r="BR22" s="613"/>
      <c r="BS22" s="614" t="s">
        <v>129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696436</v>
      </c>
      <c r="S23" s="611"/>
      <c r="T23" s="611"/>
      <c r="U23" s="611"/>
      <c r="V23" s="611"/>
      <c r="W23" s="611"/>
      <c r="X23" s="611"/>
      <c r="Y23" s="612"/>
      <c r="Z23" s="613">
        <v>2.1</v>
      </c>
      <c r="AA23" s="613"/>
      <c r="AB23" s="613"/>
      <c r="AC23" s="613"/>
      <c r="AD23" s="614" t="s">
        <v>249</v>
      </c>
      <c r="AE23" s="614"/>
      <c r="AF23" s="614"/>
      <c r="AG23" s="614"/>
      <c r="AH23" s="614"/>
      <c r="AI23" s="614"/>
      <c r="AJ23" s="614"/>
      <c r="AK23" s="614"/>
      <c r="AL23" s="615" t="s">
        <v>129</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553724</v>
      </c>
      <c r="BH23" s="611"/>
      <c r="BI23" s="611"/>
      <c r="BJ23" s="611"/>
      <c r="BK23" s="611"/>
      <c r="BL23" s="611"/>
      <c r="BM23" s="611"/>
      <c r="BN23" s="612"/>
      <c r="BO23" s="613">
        <v>5.4</v>
      </c>
      <c r="BP23" s="613"/>
      <c r="BQ23" s="613"/>
      <c r="BR23" s="613"/>
      <c r="BS23" s="614" t="s">
        <v>129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129</v>
      </c>
      <c r="S24" s="611"/>
      <c r="T24" s="611"/>
      <c r="U24" s="611"/>
      <c r="V24" s="611"/>
      <c r="W24" s="611"/>
      <c r="X24" s="611"/>
      <c r="Y24" s="612"/>
      <c r="Z24" s="613" t="s">
        <v>129</v>
      </c>
      <c r="AA24" s="613"/>
      <c r="AB24" s="613"/>
      <c r="AC24" s="613"/>
      <c r="AD24" s="614" t="s">
        <v>129</v>
      </c>
      <c r="AE24" s="614"/>
      <c r="AF24" s="614"/>
      <c r="AG24" s="614"/>
      <c r="AH24" s="614"/>
      <c r="AI24" s="614"/>
      <c r="AJ24" s="614"/>
      <c r="AK24" s="614"/>
      <c r="AL24" s="615" t="s">
        <v>129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129</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14706134</v>
      </c>
      <c r="CS24" s="600"/>
      <c r="CT24" s="600"/>
      <c r="CU24" s="600"/>
      <c r="CV24" s="600"/>
      <c r="CW24" s="600"/>
      <c r="CX24" s="600"/>
      <c r="CY24" s="601"/>
      <c r="CZ24" s="604">
        <v>46.3</v>
      </c>
      <c r="DA24" s="605"/>
      <c r="DB24" s="605"/>
      <c r="DC24" s="621"/>
      <c r="DD24" s="645">
        <v>9431658</v>
      </c>
      <c r="DE24" s="600"/>
      <c r="DF24" s="600"/>
      <c r="DG24" s="600"/>
      <c r="DH24" s="600"/>
      <c r="DI24" s="600"/>
      <c r="DJ24" s="600"/>
      <c r="DK24" s="601"/>
      <c r="DL24" s="645">
        <v>9413834</v>
      </c>
      <c r="DM24" s="600"/>
      <c r="DN24" s="600"/>
      <c r="DO24" s="600"/>
      <c r="DP24" s="600"/>
      <c r="DQ24" s="600"/>
      <c r="DR24" s="600"/>
      <c r="DS24" s="600"/>
      <c r="DT24" s="600"/>
      <c r="DU24" s="600"/>
      <c r="DV24" s="601"/>
      <c r="DW24" s="604">
        <v>48.4</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20319880</v>
      </c>
      <c r="S25" s="611"/>
      <c r="T25" s="611"/>
      <c r="U25" s="611"/>
      <c r="V25" s="611"/>
      <c r="W25" s="611"/>
      <c r="X25" s="611"/>
      <c r="Y25" s="612"/>
      <c r="Z25" s="613">
        <v>62.2</v>
      </c>
      <c r="AA25" s="613"/>
      <c r="AB25" s="613"/>
      <c r="AC25" s="613"/>
      <c r="AD25" s="614">
        <v>19069720</v>
      </c>
      <c r="AE25" s="614"/>
      <c r="AF25" s="614"/>
      <c r="AG25" s="614"/>
      <c r="AH25" s="614"/>
      <c r="AI25" s="614"/>
      <c r="AJ25" s="614"/>
      <c r="AK25" s="614"/>
      <c r="AL25" s="615">
        <v>99.9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249</v>
      </c>
      <c r="BP25" s="613"/>
      <c r="BQ25" s="613"/>
      <c r="BR25" s="613"/>
      <c r="BS25" s="614" t="s">
        <v>129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4321337</v>
      </c>
      <c r="CS25" s="642"/>
      <c r="CT25" s="642"/>
      <c r="CU25" s="642"/>
      <c r="CV25" s="642"/>
      <c r="CW25" s="642"/>
      <c r="CX25" s="642"/>
      <c r="CY25" s="643"/>
      <c r="CZ25" s="615">
        <v>13.6</v>
      </c>
      <c r="DA25" s="640"/>
      <c r="DB25" s="640"/>
      <c r="DC25" s="644"/>
      <c r="DD25" s="619">
        <v>3983894</v>
      </c>
      <c r="DE25" s="642"/>
      <c r="DF25" s="642"/>
      <c r="DG25" s="642"/>
      <c r="DH25" s="642"/>
      <c r="DI25" s="642"/>
      <c r="DJ25" s="642"/>
      <c r="DK25" s="643"/>
      <c r="DL25" s="619">
        <v>3978884</v>
      </c>
      <c r="DM25" s="642"/>
      <c r="DN25" s="642"/>
      <c r="DO25" s="642"/>
      <c r="DP25" s="642"/>
      <c r="DQ25" s="642"/>
      <c r="DR25" s="642"/>
      <c r="DS25" s="642"/>
      <c r="DT25" s="642"/>
      <c r="DU25" s="642"/>
      <c r="DV25" s="643"/>
      <c r="DW25" s="615">
        <v>20.5</v>
      </c>
      <c r="DX25" s="640"/>
      <c r="DY25" s="640"/>
      <c r="DZ25" s="640"/>
      <c r="EA25" s="640"/>
      <c r="EB25" s="640"/>
      <c r="EC25" s="641"/>
    </row>
    <row r="26" spans="2:133" ht="11.25" customHeight="1" x14ac:dyDescent="0.15">
      <c r="B26" s="607" t="s">
        <v>300</v>
      </c>
      <c r="C26" s="608"/>
      <c r="D26" s="608"/>
      <c r="E26" s="608"/>
      <c r="F26" s="608"/>
      <c r="G26" s="608"/>
      <c r="H26" s="608"/>
      <c r="I26" s="608"/>
      <c r="J26" s="608"/>
      <c r="K26" s="608"/>
      <c r="L26" s="608"/>
      <c r="M26" s="608"/>
      <c r="N26" s="608"/>
      <c r="O26" s="608"/>
      <c r="P26" s="608"/>
      <c r="Q26" s="609"/>
      <c r="R26" s="610">
        <v>4863</v>
      </c>
      <c r="S26" s="611"/>
      <c r="T26" s="611"/>
      <c r="U26" s="611"/>
      <c r="V26" s="611"/>
      <c r="W26" s="611"/>
      <c r="X26" s="611"/>
      <c r="Y26" s="612"/>
      <c r="Z26" s="613">
        <v>0</v>
      </c>
      <c r="AA26" s="613"/>
      <c r="AB26" s="613"/>
      <c r="AC26" s="613"/>
      <c r="AD26" s="614">
        <v>4863</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249</v>
      </c>
      <c r="BH26" s="611"/>
      <c r="BI26" s="611"/>
      <c r="BJ26" s="611"/>
      <c r="BK26" s="611"/>
      <c r="BL26" s="611"/>
      <c r="BM26" s="611"/>
      <c r="BN26" s="612"/>
      <c r="BO26" s="613" t="s">
        <v>129</v>
      </c>
      <c r="BP26" s="613"/>
      <c r="BQ26" s="613"/>
      <c r="BR26" s="613"/>
      <c r="BS26" s="614" t="s">
        <v>129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2973483</v>
      </c>
      <c r="CS26" s="611"/>
      <c r="CT26" s="611"/>
      <c r="CU26" s="611"/>
      <c r="CV26" s="611"/>
      <c r="CW26" s="611"/>
      <c r="CX26" s="611"/>
      <c r="CY26" s="612"/>
      <c r="CZ26" s="615">
        <v>9.4</v>
      </c>
      <c r="DA26" s="640"/>
      <c r="DB26" s="640"/>
      <c r="DC26" s="644"/>
      <c r="DD26" s="619">
        <v>2695079</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0"/>
      <c r="DY26" s="640"/>
      <c r="DZ26" s="640"/>
      <c r="EA26" s="640"/>
      <c r="EB26" s="640"/>
      <c r="EC26" s="641"/>
    </row>
    <row r="27" spans="2:133" ht="11.25" customHeight="1" x14ac:dyDescent="0.15">
      <c r="B27" s="607" t="s">
        <v>303</v>
      </c>
      <c r="C27" s="608"/>
      <c r="D27" s="608"/>
      <c r="E27" s="608"/>
      <c r="F27" s="608"/>
      <c r="G27" s="608"/>
      <c r="H27" s="608"/>
      <c r="I27" s="608"/>
      <c r="J27" s="608"/>
      <c r="K27" s="608"/>
      <c r="L27" s="608"/>
      <c r="M27" s="608"/>
      <c r="N27" s="608"/>
      <c r="O27" s="608"/>
      <c r="P27" s="608"/>
      <c r="Q27" s="609"/>
      <c r="R27" s="610">
        <v>155665</v>
      </c>
      <c r="S27" s="611"/>
      <c r="T27" s="611"/>
      <c r="U27" s="611"/>
      <c r="V27" s="611"/>
      <c r="W27" s="611"/>
      <c r="X27" s="611"/>
      <c r="Y27" s="612"/>
      <c r="Z27" s="613">
        <v>0.5</v>
      </c>
      <c r="AA27" s="613"/>
      <c r="AB27" s="613"/>
      <c r="AC27" s="613"/>
      <c r="AD27" s="614" t="s">
        <v>129</v>
      </c>
      <c r="AE27" s="614"/>
      <c r="AF27" s="614"/>
      <c r="AG27" s="614"/>
      <c r="AH27" s="614"/>
      <c r="AI27" s="614"/>
      <c r="AJ27" s="614"/>
      <c r="AK27" s="614"/>
      <c r="AL27" s="615" t="s">
        <v>129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10321864</v>
      </c>
      <c r="BH27" s="611"/>
      <c r="BI27" s="611"/>
      <c r="BJ27" s="611"/>
      <c r="BK27" s="611"/>
      <c r="BL27" s="611"/>
      <c r="BM27" s="611"/>
      <c r="BN27" s="612"/>
      <c r="BO27" s="613">
        <v>100</v>
      </c>
      <c r="BP27" s="613"/>
      <c r="BQ27" s="613"/>
      <c r="BR27" s="613"/>
      <c r="BS27" s="614">
        <v>185640</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6646743</v>
      </c>
      <c r="CS27" s="642"/>
      <c r="CT27" s="642"/>
      <c r="CU27" s="642"/>
      <c r="CV27" s="642"/>
      <c r="CW27" s="642"/>
      <c r="CX27" s="642"/>
      <c r="CY27" s="643"/>
      <c r="CZ27" s="615">
        <v>20.9</v>
      </c>
      <c r="DA27" s="640"/>
      <c r="DB27" s="640"/>
      <c r="DC27" s="644"/>
      <c r="DD27" s="619">
        <v>1754698</v>
      </c>
      <c r="DE27" s="642"/>
      <c r="DF27" s="642"/>
      <c r="DG27" s="642"/>
      <c r="DH27" s="642"/>
      <c r="DI27" s="642"/>
      <c r="DJ27" s="642"/>
      <c r="DK27" s="643"/>
      <c r="DL27" s="619">
        <v>1751784</v>
      </c>
      <c r="DM27" s="642"/>
      <c r="DN27" s="642"/>
      <c r="DO27" s="642"/>
      <c r="DP27" s="642"/>
      <c r="DQ27" s="642"/>
      <c r="DR27" s="642"/>
      <c r="DS27" s="642"/>
      <c r="DT27" s="642"/>
      <c r="DU27" s="642"/>
      <c r="DV27" s="643"/>
      <c r="DW27" s="615">
        <v>9</v>
      </c>
      <c r="DX27" s="640"/>
      <c r="DY27" s="640"/>
      <c r="DZ27" s="640"/>
      <c r="EA27" s="640"/>
      <c r="EB27" s="640"/>
      <c r="EC27" s="641"/>
    </row>
    <row r="28" spans="2:133" ht="11.25" customHeight="1" x14ac:dyDescent="0.15">
      <c r="B28" s="607" t="s">
        <v>306</v>
      </c>
      <c r="C28" s="608"/>
      <c r="D28" s="608"/>
      <c r="E28" s="608"/>
      <c r="F28" s="608"/>
      <c r="G28" s="608"/>
      <c r="H28" s="608"/>
      <c r="I28" s="608"/>
      <c r="J28" s="608"/>
      <c r="K28" s="608"/>
      <c r="L28" s="608"/>
      <c r="M28" s="608"/>
      <c r="N28" s="608"/>
      <c r="O28" s="608"/>
      <c r="P28" s="608"/>
      <c r="Q28" s="609"/>
      <c r="R28" s="610">
        <v>282084</v>
      </c>
      <c r="S28" s="611"/>
      <c r="T28" s="611"/>
      <c r="U28" s="611"/>
      <c r="V28" s="611"/>
      <c r="W28" s="611"/>
      <c r="X28" s="611"/>
      <c r="Y28" s="612"/>
      <c r="Z28" s="613">
        <v>0.9</v>
      </c>
      <c r="AA28" s="613"/>
      <c r="AB28" s="613"/>
      <c r="AC28" s="613"/>
      <c r="AD28" s="614">
        <v>8593</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3738054</v>
      </c>
      <c r="CS28" s="611"/>
      <c r="CT28" s="611"/>
      <c r="CU28" s="611"/>
      <c r="CV28" s="611"/>
      <c r="CW28" s="611"/>
      <c r="CX28" s="611"/>
      <c r="CY28" s="612"/>
      <c r="CZ28" s="615">
        <v>11.8</v>
      </c>
      <c r="DA28" s="640"/>
      <c r="DB28" s="640"/>
      <c r="DC28" s="644"/>
      <c r="DD28" s="619">
        <v>3693066</v>
      </c>
      <c r="DE28" s="611"/>
      <c r="DF28" s="611"/>
      <c r="DG28" s="611"/>
      <c r="DH28" s="611"/>
      <c r="DI28" s="611"/>
      <c r="DJ28" s="611"/>
      <c r="DK28" s="612"/>
      <c r="DL28" s="619">
        <v>3683166</v>
      </c>
      <c r="DM28" s="611"/>
      <c r="DN28" s="611"/>
      <c r="DO28" s="611"/>
      <c r="DP28" s="611"/>
      <c r="DQ28" s="611"/>
      <c r="DR28" s="611"/>
      <c r="DS28" s="611"/>
      <c r="DT28" s="611"/>
      <c r="DU28" s="611"/>
      <c r="DV28" s="612"/>
      <c r="DW28" s="615">
        <v>18.899999999999999</v>
      </c>
      <c r="DX28" s="640"/>
      <c r="DY28" s="640"/>
      <c r="DZ28" s="640"/>
      <c r="EA28" s="640"/>
      <c r="EB28" s="640"/>
      <c r="EC28" s="641"/>
    </row>
    <row r="29" spans="2:133" ht="11.25" customHeight="1" x14ac:dyDescent="0.15">
      <c r="B29" s="607" t="s">
        <v>308</v>
      </c>
      <c r="C29" s="608"/>
      <c r="D29" s="608"/>
      <c r="E29" s="608"/>
      <c r="F29" s="608"/>
      <c r="G29" s="608"/>
      <c r="H29" s="608"/>
      <c r="I29" s="608"/>
      <c r="J29" s="608"/>
      <c r="K29" s="608"/>
      <c r="L29" s="608"/>
      <c r="M29" s="608"/>
      <c r="N29" s="608"/>
      <c r="O29" s="608"/>
      <c r="P29" s="608"/>
      <c r="Q29" s="609"/>
      <c r="R29" s="610">
        <v>137434</v>
      </c>
      <c r="S29" s="611"/>
      <c r="T29" s="611"/>
      <c r="U29" s="611"/>
      <c r="V29" s="611"/>
      <c r="W29" s="611"/>
      <c r="X29" s="611"/>
      <c r="Y29" s="612"/>
      <c r="Z29" s="613">
        <v>0.4</v>
      </c>
      <c r="AA29" s="613"/>
      <c r="AB29" s="613"/>
      <c r="AC29" s="613"/>
      <c r="AD29" s="614" t="s">
        <v>249</v>
      </c>
      <c r="AE29" s="614"/>
      <c r="AF29" s="614"/>
      <c r="AG29" s="614"/>
      <c r="AH29" s="614"/>
      <c r="AI29" s="614"/>
      <c r="AJ29" s="614"/>
      <c r="AK29" s="614"/>
      <c r="AL29" s="615" t="s">
        <v>129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3738053</v>
      </c>
      <c r="CS29" s="642"/>
      <c r="CT29" s="642"/>
      <c r="CU29" s="642"/>
      <c r="CV29" s="642"/>
      <c r="CW29" s="642"/>
      <c r="CX29" s="642"/>
      <c r="CY29" s="643"/>
      <c r="CZ29" s="615">
        <v>11.8</v>
      </c>
      <c r="DA29" s="640"/>
      <c r="DB29" s="640"/>
      <c r="DC29" s="644"/>
      <c r="DD29" s="619">
        <v>3693065</v>
      </c>
      <c r="DE29" s="642"/>
      <c r="DF29" s="642"/>
      <c r="DG29" s="642"/>
      <c r="DH29" s="642"/>
      <c r="DI29" s="642"/>
      <c r="DJ29" s="642"/>
      <c r="DK29" s="643"/>
      <c r="DL29" s="619">
        <v>3683165</v>
      </c>
      <c r="DM29" s="642"/>
      <c r="DN29" s="642"/>
      <c r="DO29" s="642"/>
      <c r="DP29" s="642"/>
      <c r="DQ29" s="642"/>
      <c r="DR29" s="642"/>
      <c r="DS29" s="642"/>
      <c r="DT29" s="642"/>
      <c r="DU29" s="642"/>
      <c r="DV29" s="643"/>
      <c r="DW29" s="615">
        <v>18.899999999999999</v>
      </c>
      <c r="DX29" s="640"/>
      <c r="DY29" s="640"/>
      <c r="DZ29" s="640"/>
      <c r="EA29" s="640"/>
      <c r="EB29" s="640"/>
      <c r="EC29" s="641"/>
    </row>
    <row r="30" spans="2:133" ht="11.25" customHeight="1" x14ac:dyDescent="0.15">
      <c r="B30" s="607" t="s">
        <v>311</v>
      </c>
      <c r="C30" s="608"/>
      <c r="D30" s="608"/>
      <c r="E30" s="608"/>
      <c r="F30" s="608"/>
      <c r="G30" s="608"/>
      <c r="H30" s="608"/>
      <c r="I30" s="608"/>
      <c r="J30" s="608"/>
      <c r="K30" s="608"/>
      <c r="L30" s="608"/>
      <c r="M30" s="608"/>
      <c r="N30" s="608"/>
      <c r="O30" s="608"/>
      <c r="P30" s="608"/>
      <c r="Q30" s="609"/>
      <c r="R30" s="610">
        <v>5668865</v>
      </c>
      <c r="S30" s="611"/>
      <c r="T30" s="611"/>
      <c r="U30" s="611"/>
      <c r="V30" s="611"/>
      <c r="W30" s="611"/>
      <c r="X30" s="611"/>
      <c r="Y30" s="612"/>
      <c r="Z30" s="613">
        <v>17.3</v>
      </c>
      <c r="AA30" s="613"/>
      <c r="AB30" s="613"/>
      <c r="AC30" s="613"/>
      <c r="AD30" s="614" t="s">
        <v>129</v>
      </c>
      <c r="AE30" s="614"/>
      <c r="AF30" s="614"/>
      <c r="AG30" s="614"/>
      <c r="AH30" s="614"/>
      <c r="AI30" s="614"/>
      <c r="AJ30" s="614"/>
      <c r="AK30" s="614"/>
      <c r="AL30" s="615" t="s">
        <v>129</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3629292</v>
      </c>
      <c r="CS30" s="611"/>
      <c r="CT30" s="611"/>
      <c r="CU30" s="611"/>
      <c r="CV30" s="611"/>
      <c r="CW30" s="611"/>
      <c r="CX30" s="611"/>
      <c r="CY30" s="612"/>
      <c r="CZ30" s="615">
        <v>11.4</v>
      </c>
      <c r="DA30" s="640"/>
      <c r="DB30" s="640"/>
      <c r="DC30" s="644"/>
      <c r="DD30" s="619">
        <v>3585613</v>
      </c>
      <c r="DE30" s="611"/>
      <c r="DF30" s="611"/>
      <c r="DG30" s="611"/>
      <c r="DH30" s="611"/>
      <c r="DI30" s="611"/>
      <c r="DJ30" s="611"/>
      <c r="DK30" s="612"/>
      <c r="DL30" s="619">
        <v>3575713</v>
      </c>
      <c r="DM30" s="611"/>
      <c r="DN30" s="611"/>
      <c r="DO30" s="611"/>
      <c r="DP30" s="611"/>
      <c r="DQ30" s="611"/>
      <c r="DR30" s="611"/>
      <c r="DS30" s="611"/>
      <c r="DT30" s="611"/>
      <c r="DU30" s="611"/>
      <c r="DV30" s="612"/>
      <c r="DW30" s="615">
        <v>18.399999999999999</v>
      </c>
      <c r="DX30" s="640"/>
      <c r="DY30" s="640"/>
      <c r="DZ30" s="640"/>
      <c r="EA30" s="640"/>
      <c r="EB30" s="640"/>
      <c r="EC30" s="641"/>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249</v>
      </c>
      <c r="AM31" s="616"/>
      <c r="AN31" s="616"/>
      <c r="AO31" s="617"/>
      <c r="AP31" s="656" t="s">
        <v>316</v>
      </c>
      <c r="AQ31" s="657"/>
      <c r="AR31" s="657"/>
      <c r="AS31" s="657"/>
      <c r="AT31" s="662" t="s">
        <v>317</v>
      </c>
      <c r="AU31" s="212"/>
      <c r="AV31" s="212"/>
      <c r="AW31" s="212"/>
      <c r="AX31" s="596" t="s">
        <v>190</v>
      </c>
      <c r="AY31" s="597"/>
      <c r="AZ31" s="597"/>
      <c r="BA31" s="597"/>
      <c r="BB31" s="597"/>
      <c r="BC31" s="597"/>
      <c r="BD31" s="597"/>
      <c r="BE31" s="597"/>
      <c r="BF31" s="598"/>
      <c r="BG31" s="666">
        <v>99.7</v>
      </c>
      <c r="BH31" s="654"/>
      <c r="BI31" s="654"/>
      <c r="BJ31" s="654"/>
      <c r="BK31" s="654"/>
      <c r="BL31" s="654"/>
      <c r="BM31" s="605">
        <v>98.9</v>
      </c>
      <c r="BN31" s="654"/>
      <c r="BO31" s="654"/>
      <c r="BP31" s="654"/>
      <c r="BQ31" s="655"/>
      <c r="BR31" s="666">
        <v>99.7</v>
      </c>
      <c r="BS31" s="654"/>
      <c r="BT31" s="654"/>
      <c r="BU31" s="654"/>
      <c r="BV31" s="654"/>
      <c r="BW31" s="654"/>
      <c r="BX31" s="605">
        <v>98.7</v>
      </c>
      <c r="BY31" s="654"/>
      <c r="BZ31" s="654"/>
      <c r="CA31" s="654"/>
      <c r="CB31" s="655"/>
      <c r="CD31" s="648"/>
      <c r="CE31" s="649"/>
      <c r="CF31" s="607" t="s">
        <v>318</v>
      </c>
      <c r="CG31" s="608"/>
      <c r="CH31" s="608"/>
      <c r="CI31" s="608"/>
      <c r="CJ31" s="608"/>
      <c r="CK31" s="608"/>
      <c r="CL31" s="608"/>
      <c r="CM31" s="608"/>
      <c r="CN31" s="608"/>
      <c r="CO31" s="608"/>
      <c r="CP31" s="608"/>
      <c r="CQ31" s="609"/>
      <c r="CR31" s="610">
        <v>108761</v>
      </c>
      <c r="CS31" s="642"/>
      <c r="CT31" s="642"/>
      <c r="CU31" s="642"/>
      <c r="CV31" s="642"/>
      <c r="CW31" s="642"/>
      <c r="CX31" s="642"/>
      <c r="CY31" s="643"/>
      <c r="CZ31" s="615">
        <v>0.3</v>
      </c>
      <c r="DA31" s="640"/>
      <c r="DB31" s="640"/>
      <c r="DC31" s="644"/>
      <c r="DD31" s="619">
        <v>107452</v>
      </c>
      <c r="DE31" s="642"/>
      <c r="DF31" s="642"/>
      <c r="DG31" s="642"/>
      <c r="DH31" s="642"/>
      <c r="DI31" s="642"/>
      <c r="DJ31" s="642"/>
      <c r="DK31" s="643"/>
      <c r="DL31" s="619">
        <v>107452</v>
      </c>
      <c r="DM31" s="642"/>
      <c r="DN31" s="642"/>
      <c r="DO31" s="642"/>
      <c r="DP31" s="642"/>
      <c r="DQ31" s="642"/>
      <c r="DR31" s="642"/>
      <c r="DS31" s="642"/>
      <c r="DT31" s="642"/>
      <c r="DU31" s="642"/>
      <c r="DV31" s="643"/>
      <c r="DW31" s="615">
        <v>0.6</v>
      </c>
      <c r="DX31" s="640"/>
      <c r="DY31" s="640"/>
      <c r="DZ31" s="640"/>
      <c r="EA31" s="640"/>
      <c r="EB31" s="640"/>
      <c r="EC31" s="641"/>
    </row>
    <row r="32" spans="2:133" ht="11.25" customHeight="1" x14ac:dyDescent="0.15">
      <c r="B32" s="607" t="s">
        <v>319</v>
      </c>
      <c r="C32" s="608"/>
      <c r="D32" s="608"/>
      <c r="E32" s="608"/>
      <c r="F32" s="608"/>
      <c r="G32" s="608"/>
      <c r="H32" s="608"/>
      <c r="I32" s="608"/>
      <c r="J32" s="608"/>
      <c r="K32" s="608"/>
      <c r="L32" s="608"/>
      <c r="M32" s="608"/>
      <c r="N32" s="608"/>
      <c r="O32" s="608"/>
      <c r="P32" s="608"/>
      <c r="Q32" s="609"/>
      <c r="R32" s="610">
        <v>1876066</v>
      </c>
      <c r="S32" s="611"/>
      <c r="T32" s="611"/>
      <c r="U32" s="611"/>
      <c r="V32" s="611"/>
      <c r="W32" s="611"/>
      <c r="X32" s="611"/>
      <c r="Y32" s="612"/>
      <c r="Z32" s="613">
        <v>5.7</v>
      </c>
      <c r="AA32" s="613"/>
      <c r="AB32" s="613"/>
      <c r="AC32" s="613"/>
      <c r="AD32" s="614" t="s">
        <v>129</v>
      </c>
      <c r="AE32" s="614"/>
      <c r="AF32" s="614"/>
      <c r="AG32" s="614"/>
      <c r="AH32" s="614"/>
      <c r="AI32" s="614"/>
      <c r="AJ32" s="614"/>
      <c r="AK32" s="614"/>
      <c r="AL32" s="615" t="s">
        <v>129</v>
      </c>
      <c r="AM32" s="616"/>
      <c r="AN32" s="616"/>
      <c r="AO32" s="617"/>
      <c r="AP32" s="658"/>
      <c r="AQ32" s="659"/>
      <c r="AR32" s="659"/>
      <c r="AS32" s="659"/>
      <c r="AT32" s="663"/>
      <c r="AU32" s="208" t="s">
        <v>320</v>
      </c>
      <c r="AX32" s="607" t="s">
        <v>321</v>
      </c>
      <c r="AY32" s="608"/>
      <c r="AZ32" s="608"/>
      <c r="BA32" s="608"/>
      <c r="BB32" s="608"/>
      <c r="BC32" s="608"/>
      <c r="BD32" s="608"/>
      <c r="BE32" s="608"/>
      <c r="BF32" s="609"/>
      <c r="BG32" s="667">
        <v>99.6</v>
      </c>
      <c r="BH32" s="642"/>
      <c r="BI32" s="642"/>
      <c r="BJ32" s="642"/>
      <c r="BK32" s="642"/>
      <c r="BL32" s="642"/>
      <c r="BM32" s="616">
        <v>98.8</v>
      </c>
      <c r="BN32" s="642"/>
      <c r="BO32" s="642"/>
      <c r="BP32" s="642"/>
      <c r="BQ32" s="665"/>
      <c r="BR32" s="667">
        <v>99.6</v>
      </c>
      <c r="BS32" s="642"/>
      <c r="BT32" s="642"/>
      <c r="BU32" s="642"/>
      <c r="BV32" s="642"/>
      <c r="BW32" s="642"/>
      <c r="BX32" s="616">
        <v>98.7</v>
      </c>
      <c r="BY32" s="642"/>
      <c r="BZ32" s="642"/>
      <c r="CA32" s="642"/>
      <c r="CB32" s="665"/>
      <c r="CD32" s="650"/>
      <c r="CE32" s="651"/>
      <c r="CF32" s="607" t="s">
        <v>322</v>
      </c>
      <c r="CG32" s="608"/>
      <c r="CH32" s="608"/>
      <c r="CI32" s="608"/>
      <c r="CJ32" s="608"/>
      <c r="CK32" s="608"/>
      <c r="CL32" s="608"/>
      <c r="CM32" s="608"/>
      <c r="CN32" s="608"/>
      <c r="CO32" s="608"/>
      <c r="CP32" s="608"/>
      <c r="CQ32" s="609"/>
      <c r="CR32" s="610">
        <v>1</v>
      </c>
      <c r="CS32" s="611"/>
      <c r="CT32" s="611"/>
      <c r="CU32" s="611"/>
      <c r="CV32" s="611"/>
      <c r="CW32" s="611"/>
      <c r="CX32" s="611"/>
      <c r="CY32" s="612"/>
      <c r="CZ32" s="615">
        <v>0</v>
      </c>
      <c r="DA32" s="640"/>
      <c r="DB32" s="640"/>
      <c r="DC32" s="644"/>
      <c r="DD32" s="619">
        <v>1</v>
      </c>
      <c r="DE32" s="611"/>
      <c r="DF32" s="611"/>
      <c r="DG32" s="611"/>
      <c r="DH32" s="611"/>
      <c r="DI32" s="611"/>
      <c r="DJ32" s="611"/>
      <c r="DK32" s="612"/>
      <c r="DL32" s="619">
        <v>1</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323</v>
      </c>
      <c r="C33" s="608"/>
      <c r="D33" s="608"/>
      <c r="E33" s="608"/>
      <c r="F33" s="608"/>
      <c r="G33" s="608"/>
      <c r="H33" s="608"/>
      <c r="I33" s="608"/>
      <c r="J33" s="608"/>
      <c r="K33" s="608"/>
      <c r="L33" s="608"/>
      <c r="M33" s="608"/>
      <c r="N33" s="608"/>
      <c r="O33" s="608"/>
      <c r="P33" s="608"/>
      <c r="Q33" s="609"/>
      <c r="R33" s="610">
        <v>39914</v>
      </c>
      <c r="S33" s="611"/>
      <c r="T33" s="611"/>
      <c r="U33" s="611"/>
      <c r="V33" s="611"/>
      <c r="W33" s="611"/>
      <c r="X33" s="611"/>
      <c r="Y33" s="612"/>
      <c r="Z33" s="613">
        <v>0.1</v>
      </c>
      <c r="AA33" s="613"/>
      <c r="AB33" s="613"/>
      <c r="AC33" s="613"/>
      <c r="AD33" s="614" t="s">
        <v>129</v>
      </c>
      <c r="AE33" s="614"/>
      <c r="AF33" s="614"/>
      <c r="AG33" s="614"/>
      <c r="AH33" s="614"/>
      <c r="AI33" s="614"/>
      <c r="AJ33" s="614"/>
      <c r="AK33" s="614"/>
      <c r="AL33" s="615" t="s">
        <v>129</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99.7</v>
      </c>
      <c r="BH33" s="669"/>
      <c r="BI33" s="669"/>
      <c r="BJ33" s="669"/>
      <c r="BK33" s="669"/>
      <c r="BL33" s="669"/>
      <c r="BM33" s="670">
        <v>98.9</v>
      </c>
      <c r="BN33" s="669"/>
      <c r="BO33" s="669"/>
      <c r="BP33" s="669"/>
      <c r="BQ33" s="671"/>
      <c r="BR33" s="668">
        <v>99.8</v>
      </c>
      <c r="BS33" s="669"/>
      <c r="BT33" s="669"/>
      <c r="BU33" s="669"/>
      <c r="BV33" s="669"/>
      <c r="BW33" s="669"/>
      <c r="BX33" s="670">
        <v>98.8</v>
      </c>
      <c r="BY33" s="669"/>
      <c r="BZ33" s="669"/>
      <c r="CA33" s="669"/>
      <c r="CB33" s="671"/>
      <c r="CD33" s="607" t="s">
        <v>325</v>
      </c>
      <c r="CE33" s="608"/>
      <c r="CF33" s="608"/>
      <c r="CG33" s="608"/>
      <c r="CH33" s="608"/>
      <c r="CI33" s="608"/>
      <c r="CJ33" s="608"/>
      <c r="CK33" s="608"/>
      <c r="CL33" s="608"/>
      <c r="CM33" s="608"/>
      <c r="CN33" s="608"/>
      <c r="CO33" s="608"/>
      <c r="CP33" s="608"/>
      <c r="CQ33" s="609"/>
      <c r="CR33" s="610">
        <v>14949031</v>
      </c>
      <c r="CS33" s="642"/>
      <c r="CT33" s="642"/>
      <c r="CU33" s="642"/>
      <c r="CV33" s="642"/>
      <c r="CW33" s="642"/>
      <c r="CX33" s="642"/>
      <c r="CY33" s="643"/>
      <c r="CZ33" s="615">
        <v>47</v>
      </c>
      <c r="DA33" s="640"/>
      <c r="DB33" s="640"/>
      <c r="DC33" s="644"/>
      <c r="DD33" s="619">
        <v>11719245</v>
      </c>
      <c r="DE33" s="642"/>
      <c r="DF33" s="642"/>
      <c r="DG33" s="642"/>
      <c r="DH33" s="642"/>
      <c r="DI33" s="642"/>
      <c r="DJ33" s="642"/>
      <c r="DK33" s="643"/>
      <c r="DL33" s="619">
        <v>9236790</v>
      </c>
      <c r="DM33" s="642"/>
      <c r="DN33" s="642"/>
      <c r="DO33" s="642"/>
      <c r="DP33" s="642"/>
      <c r="DQ33" s="642"/>
      <c r="DR33" s="642"/>
      <c r="DS33" s="642"/>
      <c r="DT33" s="642"/>
      <c r="DU33" s="642"/>
      <c r="DV33" s="643"/>
      <c r="DW33" s="615">
        <v>47.5</v>
      </c>
      <c r="DX33" s="640"/>
      <c r="DY33" s="640"/>
      <c r="DZ33" s="640"/>
      <c r="EA33" s="640"/>
      <c r="EB33" s="640"/>
      <c r="EC33" s="641"/>
    </row>
    <row r="34" spans="2:133" ht="11.25" customHeight="1" x14ac:dyDescent="0.15">
      <c r="B34" s="607" t="s">
        <v>326</v>
      </c>
      <c r="C34" s="608"/>
      <c r="D34" s="608"/>
      <c r="E34" s="608"/>
      <c r="F34" s="608"/>
      <c r="G34" s="608"/>
      <c r="H34" s="608"/>
      <c r="I34" s="608"/>
      <c r="J34" s="608"/>
      <c r="K34" s="608"/>
      <c r="L34" s="608"/>
      <c r="M34" s="608"/>
      <c r="N34" s="608"/>
      <c r="O34" s="608"/>
      <c r="P34" s="608"/>
      <c r="Q34" s="609"/>
      <c r="R34" s="610">
        <v>140084</v>
      </c>
      <c r="S34" s="611"/>
      <c r="T34" s="611"/>
      <c r="U34" s="611"/>
      <c r="V34" s="611"/>
      <c r="W34" s="611"/>
      <c r="X34" s="611"/>
      <c r="Y34" s="612"/>
      <c r="Z34" s="613">
        <v>0.4</v>
      </c>
      <c r="AA34" s="613"/>
      <c r="AB34" s="613"/>
      <c r="AC34" s="613"/>
      <c r="AD34" s="614" t="s">
        <v>129</v>
      </c>
      <c r="AE34" s="614"/>
      <c r="AF34" s="614"/>
      <c r="AG34" s="614"/>
      <c r="AH34" s="614"/>
      <c r="AI34" s="614"/>
      <c r="AJ34" s="614"/>
      <c r="AK34" s="614"/>
      <c r="AL34" s="615" t="s">
        <v>249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4261547</v>
      </c>
      <c r="CS34" s="611"/>
      <c r="CT34" s="611"/>
      <c r="CU34" s="611"/>
      <c r="CV34" s="611"/>
      <c r="CW34" s="611"/>
      <c r="CX34" s="611"/>
      <c r="CY34" s="612"/>
      <c r="CZ34" s="615">
        <v>13.4</v>
      </c>
      <c r="DA34" s="640"/>
      <c r="DB34" s="640"/>
      <c r="DC34" s="644"/>
      <c r="DD34" s="619">
        <v>2707178</v>
      </c>
      <c r="DE34" s="611"/>
      <c r="DF34" s="611"/>
      <c r="DG34" s="611"/>
      <c r="DH34" s="611"/>
      <c r="DI34" s="611"/>
      <c r="DJ34" s="611"/>
      <c r="DK34" s="612"/>
      <c r="DL34" s="619">
        <v>2597930</v>
      </c>
      <c r="DM34" s="611"/>
      <c r="DN34" s="611"/>
      <c r="DO34" s="611"/>
      <c r="DP34" s="611"/>
      <c r="DQ34" s="611"/>
      <c r="DR34" s="611"/>
      <c r="DS34" s="611"/>
      <c r="DT34" s="611"/>
      <c r="DU34" s="611"/>
      <c r="DV34" s="612"/>
      <c r="DW34" s="615">
        <v>13.4</v>
      </c>
      <c r="DX34" s="640"/>
      <c r="DY34" s="640"/>
      <c r="DZ34" s="640"/>
      <c r="EA34" s="640"/>
      <c r="EB34" s="640"/>
      <c r="EC34" s="641"/>
    </row>
    <row r="35" spans="2:133" ht="11.25" customHeight="1" x14ac:dyDescent="0.15">
      <c r="B35" s="607" t="s">
        <v>328</v>
      </c>
      <c r="C35" s="608"/>
      <c r="D35" s="608"/>
      <c r="E35" s="608"/>
      <c r="F35" s="608"/>
      <c r="G35" s="608"/>
      <c r="H35" s="608"/>
      <c r="I35" s="608"/>
      <c r="J35" s="608"/>
      <c r="K35" s="608"/>
      <c r="L35" s="608"/>
      <c r="M35" s="608"/>
      <c r="N35" s="608"/>
      <c r="O35" s="608"/>
      <c r="P35" s="608"/>
      <c r="Q35" s="609"/>
      <c r="R35" s="610">
        <v>315729</v>
      </c>
      <c r="S35" s="611"/>
      <c r="T35" s="611"/>
      <c r="U35" s="611"/>
      <c r="V35" s="611"/>
      <c r="W35" s="611"/>
      <c r="X35" s="611"/>
      <c r="Y35" s="612"/>
      <c r="Z35" s="613">
        <v>1</v>
      </c>
      <c r="AA35" s="613"/>
      <c r="AB35" s="613"/>
      <c r="AC35" s="613"/>
      <c r="AD35" s="614" t="s">
        <v>249</v>
      </c>
      <c r="AE35" s="614"/>
      <c r="AF35" s="614"/>
      <c r="AG35" s="614"/>
      <c r="AH35" s="614"/>
      <c r="AI35" s="614"/>
      <c r="AJ35" s="614"/>
      <c r="AK35" s="614"/>
      <c r="AL35" s="615" t="s">
        <v>249</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190892</v>
      </c>
      <c r="CS35" s="642"/>
      <c r="CT35" s="642"/>
      <c r="CU35" s="642"/>
      <c r="CV35" s="642"/>
      <c r="CW35" s="642"/>
      <c r="CX35" s="642"/>
      <c r="CY35" s="643"/>
      <c r="CZ35" s="615">
        <v>0.6</v>
      </c>
      <c r="DA35" s="640"/>
      <c r="DB35" s="640"/>
      <c r="DC35" s="644"/>
      <c r="DD35" s="619">
        <v>120730</v>
      </c>
      <c r="DE35" s="642"/>
      <c r="DF35" s="642"/>
      <c r="DG35" s="642"/>
      <c r="DH35" s="642"/>
      <c r="DI35" s="642"/>
      <c r="DJ35" s="642"/>
      <c r="DK35" s="643"/>
      <c r="DL35" s="619">
        <v>120522</v>
      </c>
      <c r="DM35" s="642"/>
      <c r="DN35" s="642"/>
      <c r="DO35" s="642"/>
      <c r="DP35" s="642"/>
      <c r="DQ35" s="642"/>
      <c r="DR35" s="642"/>
      <c r="DS35" s="642"/>
      <c r="DT35" s="642"/>
      <c r="DU35" s="642"/>
      <c r="DV35" s="643"/>
      <c r="DW35" s="615">
        <v>0.6</v>
      </c>
      <c r="DX35" s="640"/>
      <c r="DY35" s="640"/>
      <c r="DZ35" s="640"/>
      <c r="EA35" s="640"/>
      <c r="EB35" s="640"/>
      <c r="EC35" s="641"/>
    </row>
    <row r="36" spans="2:133" ht="11.25" customHeight="1" x14ac:dyDescent="0.15">
      <c r="B36" s="607" t="s">
        <v>332</v>
      </c>
      <c r="C36" s="608"/>
      <c r="D36" s="608"/>
      <c r="E36" s="608"/>
      <c r="F36" s="608"/>
      <c r="G36" s="608"/>
      <c r="H36" s="608"/>
      <c r="I36" s="608"/>
      <c r="J36" s="608"/>
      <c r="K36" s="608"/>
      <c r="L36" s="608"/>
      <c r="M36" s="608"/>
      <c r="N36" s="608"/>
      <c r="O36" s="608"/>
      <c r="P36" s="608"/>
      <c r="Q36" s="609"/>
      <c r="R36" s="610">
        <v>1306443</v>
      </c>
      <c r="S36" s="611"/>
      <c r="T36" s="611"/>
      <c r="U36" s="611"/>
      <c r="V36" s="611"/>
      <c r="W36" s="611"/>
      <c r="X36" s="611"/>
      <c r="Y36" s="612"/>
      <c r="Z36" s="613">
        <v>4</v>
      </c>
      <c r="AA36" s="613"/>
      <c r="AB36" s="613"/>
      <c r="AC36" s="613"/>
      <c r="AD36" s="614" t="s">
        <v>129</v>
      </c>
      <c r="AE36" s="614"/>
      <c r="AF36" s="614"/>
      <c r="AG36" s="614"/>
      <c r="AH36" s="614"/>
      <c r="AI36" s="614"/>
      <c r="AJ36" s="614"/>
      <c r="AK36" s="614"/>
      <c r="AL36" s="615" t="s">
        <v>249</v>
      </c>
      <c r="AM36" s="616"/>
      <c r="AN36" s="616"/>
      <c r="AO36" s="617"/>
      <c r="AP36" s="218"/>
      <c r="AQ36" s="676" t="s">
        <v>333</v>
      </c>
      <c r="AR36" s="677"/>
      <c r="AS36" s="677"/>
      <c r="AT36" s="677"/>
      <c r="AU36" s="677"/>
      <c r="AV36" s="677"/>
      <c r="AW36" s="677"/>
      <c r="AX36" s="677"/>
      <c r="AY36" s="678"/>
      <c r="AZ36" s="599">
        <v>4440665</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96838</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6113609</v>
      </c>
      <c r="CS36" s="611"/>
      <c r="CT36" s="611"/>
      <c r="CU36" s="611"/>
      <c r="CV36" s="611"/>
      <c r="CW36" s="611"/>
      <c r="CX36" s="611"/>
      <c r="CY36" s="612"/>
      <c r="CZ36" s="615">
        <v>19.2</v>
      </c>
      <c r="DA36" s="640"/>
      <c r="DB36" s="640"/>
      <c r="DC36" s="644"/>
      <c r="DD36" s="619">
        <v>5298005</v>
      </c>
      <c r="DE36" s="611"/>
      <c r="DF36" s="611"/>
      <c r="DG36" s="611"/>
      <c r="DH36" s="611"/>
      <c r="DI36" s="611"/>
      <c r="DJ36" s="611"/>
      <c r="DK36" s="612"/>
      <c r="DL36" s="619">
        <v>4382859</v>
      </c>
      <c r="DM36" s="611"/>
      <c r="DN36" s="611"/>
      <c r="DO36" s="611"/>
      <c r="DP36" s="611"/>
      <c r="DQ36" s="611"/>
      <c r="DR36" s="611"/>
      <c r="DS36" s="611"/>
      <c r="DT36" s="611"/>
      <c r="DU36" s="611"/>
      <c r="DV36" s="612"/>
      <c r="DW36" s="615">
        <v>22.5</v>
      </c>
      <c r="DX36" s="640"/>
      <c r="DY36" s="640"/>
      <c r="DZ36" s="640"/>
      <c r="EA36" s="640"/>
      <c r="EB36" s="640"/>
      <c r="EC36" s="641"/>
    </row>
    <row r="37" spans="2:133" ht="11.25" customHeight="1" x14ac:dyDescent="0.15">
      <c r="B37" s="607" t="s">
        <v>336</v>
      </c>
      <c r="C37" s="608"/>
      <c r="D37" s="608"/>
      <c r="E37" s="608"/>
      <c r="F37" s="608"/>
      <c r="G37" s="608"/>
      <c r="H37" s="608"/>
      <c r="I37" s="608"/>
      <c r="J37" s="608"/>
      <c r="K37" s="608"/>
      <c r="L37" s="608"/>
      <c r="M37" s="608"/>
      <c r="N37" s="608"/>
      <c r="O37" s="608"/>
      <c r="P37" s="608"/>
      <c r="Q37" s="609"/>
      <c r="R37" s="610">
        <v>865240</v>
      </c>
      <c r="S37" s="611"/>
      <c r="T37" s="611"/>
      <c r="U37" s="611"/>
      <c r="V37" s="611"/>
      <c r="W37" s="611"/>
      <c r="X37" s="611"/>
      <c r="Y37" s="612"/>
      <c r="Z37" s="613">
        <v>2.6</v>
      </c>
      <c r="AA37" s="613"/>
      <c r="AB37" s="613"/>
      <c r="AC37" s="613"/>
      <c r="AD37" s="614">
        <v>33</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1232135</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-32149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1029029</v>
      </c>
      <c r="CS37" s="642"/>
      <c r="CT37" s="642"/>
      <c r="CU37" s="642"/>
      <c r="CV37" s="642"/>
      <c r="CW37" s="642"/>
      <c r="CX37" s="642"/>
      <c r="CY37" s="643"/>
      <c r="CZ37" s="615">
        <v>3.2</v>
      </c>
      <c r="DA37" s="640"/>
      <c r="DB37" s="640"/>
      <c r="DC37" s="644"/>
      <c r="DD37" s="619">
        <v>1029029</v>
      </c>
      <c r="DE37" s="642"/>
      <c r="DF37" s="642"/>
      <c r="DG37" s="642"/>
      <c r="DH37" s="642"/>
      <c r="DI37" s="642"/>
      <c r="DJ37" s="642"/>
      <c r="DK37" s="643"/>
      <c r="DL37" s="619">
        <v>926466</v>
      </c>
      <c r="DM37" s="642"/>
      <c r="DN37" s="642"/>
      <c r="DO37" s="642"/>
      <c r="DP37" s="642"/>
      <c r="DQ37" s="642"/>
      <c r="DR37" s="642"/>
      <c r="DS37" s="642"/>
      <c r="DT37" s="642"/>
      <c r="DU37" s="642"/>
      <c r="DV37" s="643"/>
      <c r="DW37" s="615">
        <v>4.8</v>
      </c>
      <c r="DX37" s="640"/>
      <c r="DY37" s="640"/>
      <c r="DZ37" s="640"/>
      <c r="EA37" s="640"/>
      <c r="EB37" s="640"/>
      <c r="EC37" s="641"/>
    </row>
    <row r="38" spans="2:133" ht="11.25" customHeight="1" x14ac:dyDescent="0.15">
      <c r="B38" s="607" t="s">
        <v>340</v>
      </c>
      <c r="C38" s="608"/>
      <c r="D38" s="608"/>
      <c r="E38" s="608"/>
      <c r="F38" s="608"/>
      <c r="G38" s="608"/>
      <c r="H38" s="608"/>
      <c r="I38" s="608"/>
      <c r="J38" s="608"/>
      <c r="K38" s="608"/>
      <c r="L38" s="608"/>
      <c r="M38" s="608"/>
      <c r="N38" s="608"/>
      <c r="O38" s="608"/>
      <c r="P38" s="608"/>
      <c r="Q38" s="609"/>
      <c r="R38" s="610">
        <v>1566160</v>
      </c>
      <c r="S38" s="611"/>
      <c r="T38" s="611"/>
      <c r="U38" s="611"/>
      <c r="V38" s="611"/>
      <c r="W38" s="611"/>
      <c r="X38" s="611"/>
      <c r="Y38" s="612"/>
      <c r="Z38" s="613">
        <v>4.8</v>
      </c>
      <c r="AA38" s="613"/>
      <c r="AB38" s="613"/>
      <c r="AC38" s="613"/>
      <c r="AD38" s="614" t="s">
        <v>249</v>
      </c>
      <c r="AE38" s="614"/>
      <c r="AF38" s="614"/>
      <c r="AG38" s="614"/>
      <c r="AH38" s="614"/>
      <c r="AI38" s="614"/>
      <c r="AJ38" s="614"/>
      <c r="AK38" s="614"/>
      <c r="AL38" s="615" t="s">
        <v>249</v>
      </c>
      <c r="AM38" s="616"/>
      <c r="AN38" s="616"/>
      <c r="AO38" s="617"/>
      <c r="AQ38" s="673" t="s">
        <v>341</v>
      </c>
      <c r="AR38" s="674"/>
      <c r="AS38" s="674"/>
      <c r="AT38" s="674"/>
      <c r="AU38" s="674"/>
      <c r="AV38" s="674"/>
      <c r="AW38" s="674"/>
      <c r="AX38" s="674"/>
      <c r="AY38" s="675"/>
      <c r="AZ38" s="610">
        <v>435670</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7641</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2742094</v>
      </c>
      <c r="CS38" s="611"/>
      <c r="CT38" s="611"/>
      <c r="CU38" s="611"/>
      <c r="CV38" s="611"/>
      <c r="CW38" s="611"/>
      <c r="CX38" s="611"/>
      <c r="CY38" s="612"/>
      <c r="CZ38" s="615">
        <v>8.6</v>
      </c>
      <c r="DA38" s="640"/>
      <c r="DB38" s="640"/>
      <c r="DC38" s="644"/>
      <c r="DD38" s="619">
        <v>2253502</v>
      </c>
      <c r="DE38" s="611"/>
      <c r="DF38" s="611"/>
      <c r="DG38" s="611"/>
      <c r="DH38" s="611"/>
      <c r="DI38" s="611"/>
      <c r="DJ38" s="611"/>
      <c r="DK38" s="612"/>
      <c r="DL38" s="619">
        <v>2135479</v>
      </c>
      <c r="DM38" s="611"/>
      <c r="DN38" s="611"/>
      <c r="DO38" s="611"/>
      <c r="DP38" s="611"/>
      <c r="DQ38" s="611"/>
      <c r="DR38" s="611"/>
      <c r="DS38" s="611"/>
      <c r="DT38" s="611"/>
      <c r="DU38" s="611"/>
      <c r="DV38" s="612"/>
      <c r="DW38" s="615">
        <v>11</v>
      </c>
      <c r="DX38" s="640"/>
      <c r="DY38" s="640"/>
      <c r="DZ38" s="640"/>
      <c r="EA38" s="640"/>
      <c r="EB38" s="640"/>
      <c r="EC38" s="641"/>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249</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3" t="s">
        <v>345</v>
      </c>
      <c r="AR39" s="674"/>
      <c r="AS39" s="674"/>
      <c r="AT39" s="674"/>
      <c r="AU39" s="674"/>
      <c r="AV39" s="674"/>
      <c r="AW39" s="674"/>
      <c r="AX39" s="674"/>
      <c r="AY39" s="675"/>
      <c r="AZ39" s="610">
        <v>30250</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11186</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1032532</v>
      </c>
      <c r="CS39" s="642"/>
      <c r="CT39" s="642"/>
      <c r="CU39" s="642"/>
      <c r="CV39" s="642"/>
      <c r="CW39" s="642"/>
      <c r="CX39" s="642"/>
      <c r="CY39" s="643"/>
      <c r="CZ39" s="615">
        <v>3.2</v>
      </c>
      <c r="DA39" s="640"/>
      <c r="DB39" s="640"/>
      <c r="DC39" s="644"/>
      <c r="DD39" s="619">
        <v>896690</v>
      </c>
      <c r="DE39" s="642"/>
      <c r="DF39" s="642"/>
      <c r="DG39" s="642"/>
      <c r="DH39" s="642"/>
      <c r="DI39" s="642"/>
      <c r="DJ39" s="642"/>
      <c r="DK39" s="643"/>
      <c r="DL39" s="619" t="s">
        <v>249</v>
      </c>
      <c r="DM39" s="642"/>
      <c r="DN39" s="642"/>
      <c r="DO39" s="642"/>
      <c r="DP39" s="642"/>
      <c r="DQ39" s="642"/>
      <c r="DR39" s="642"/>
      <c r="DS39" s="642"/>
      <c r="DT39" s="642"/>
      <c r="DU39" s="642"/>
      <c r="DV39" s="643"/>
      <c r="DW39" s="615" t="s">
        <v>129</v>
      </c>
      <c r="DX39" s="640"/>
      <c r="DY39" s="640"/>
      <c r="DZ39" s="640"/>
      <c r="EA39" s="640"/>
      <c r="EB39" s="640"/>
      <c r="EC39" s="641"/>
    </row>
    <row r="40" spans="2:133" ht="11.25" customHeight="1" x14ac:dyDescent="0.15">
      <c r="B40" s="607" t="s">
        <v>348</v>
      </c>
      <c r="C40" s="608"/>
      <c r="D40" s="608"/>
      <c r="E40" s="608"/>
      <c r="F40" s="608"/>
      <c r="G40" s="608"/>
      <c r="H40" s="608"/>
      <c r="I40" s="608"/>
      <c r="J40" s="608"/>
      <c r="K40" s="608"/>
      <c r="L40" s="608"/>
      <c r="M40" s="608"/>
      <c r="N40" s="608"/>
      <c r="O40" s="608"/>
      <c r="P40" s="608"/>
      <c r="Q40" s="609"/>
      <c r="R40" s="610">
        <v>371660</v>
      </c>
      <c r="S40" s="611"/>
      <c r="T40" s="611"/>
      <c r="U40" s="611"/>
      <c r="V40" s="611"/>
      <c r="W40" s="611"/>
      <c r="X40" s="611"/>
      <c r="Y40" s="612"/>
      <c r="Z40" s="613">
        <v>1.1000000000000001</v>
      </c>
      <c r="AA40" s="613"/>
      <c r="AB40" s="613"/>
      <c r="AC40" s="613"/>
      <c r="AD40" s="614" t="s">
        <v>129</v>
      </c>
      <c r="AE40" s="614"/>
      <c r="AF40" s="614"/>
      <c r="AG40" s="614"/>
      <c r="AH40" s="614"/>
      <c r="AI40" s="614"/>
      <c r="AJ40" s="614"/>
      <c r="AK40" s="614"/>
      <c r="AL40" s="615" t="s">
        <v>129</v>
      </c>
      <c r="AM40" s="616"/>
      <c r="AN40" s="616"/>
      <c r="AO40" s="617"/>
      <c r="AQ40" s="673" t="s">
        <v>349</v>
      </c>
      <c r="AR40" s="674"/>
      <c r="AS40" s="674"/>
      <c r="AT40" s="674"/>
      <c r="AU40" s="674"/>
      <c r="AV40" s="674"/>
      <c r="AW40" s="674"/>
      <c r="AX40" s="674"/>
      <c r="AY40" s="675"/>
      <c r="AZ40" s="610">
        <v>516</v>
      </c>
      <c r="BA40" s="611"/>
      <c r="BB40" s="611"/>
      <c r="BC40" s="611"/>
      <c r="BD40" s="642"/>
      <c r="BE40" s="642"/>
      <c r="BF40" s="665"/>
      <c r="BG40" s="658" t="s">
        <v>350</v>
      </c>
      <c r="BH40" s="659"/>
      <c r="BI40" s="659"/>
      <c r="BJ40" s="659"/>
      <c r="BK40" s="659"/>
      <c r="BL40" s="214"/>
      <c r="BM40" s="608" t="s">
        <v>351</v>
      </c>
      <c r="BN40" s="608"/>
      <c r="BO40" s="608"/>
      <c r="BP40" s="608"/>
      <c r="BQ40" s="608"/>
      <c r="BR40" s="608"/>
      <c r="BS40" s="608"/>
      <c r="BT40" s="608"/>
      <c r="BU40" s="609"/>
      <c r="BV40" s="610">
        <v>87</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608357</v>
      </c>
      <c r="CS40" s="611"/>
      <c r="CT40" s="611"/>
      <c r="CU40" s="611"/>
      <c r="CV40" s="611"/>
      <c r="CW40" s="611"/>
      <c r="CX40" s="611"/>
      <c r="CY40" s="612"/>
      <c r="CZ40" s="615">
        <v>1.9</v>
      </c>
      <c r="DA40" s="640"/>
      <c r="DB40" s="640"/>
      <c r="DC40" s="644"/>
      <c r="DD40" s="619">
        <v>443140</v>
      </c>
      <c r="DE40" s="611"/>
      <c r="DF40" s="611"/>
      <c r="DG40" s="611"/>
      <c r="DH40" s="611"/>
      <c r="DI40" s="611"/>
      <c r="DJ40" s="611"/>
      <c r="DK40" s="612"/>
      <c r="DL40" s="619" t="s">
        <v>249</v>
      </c>
      <c r="DM40" s="611"/>
      <c r="DN40" s="611"/>
      <c r="DO40" s="611"/>
      <c r="DP40" s="611"/>
      <c r="DQ40" s="611"/>
      <c r="DR40" s="611"/>
      <c r="DS40" s="611"/>
      <c r="DT40" s="611"/>
      <c r="DU40" s="611"/>
      <c r="DV40" s="612"/>
      <c r="DW40" s="615" t="s">
        <v>249</v>
      </c>
      <c r="DX40" s="640"/>
      <c r="DY40" s="640"/>
      <c r="DZ40" s="640"/>
      <c r="EA40" s="640"/>
      <c r="EB40" s="640"/>
      <c r="EC40" s="641"/>
    </row>
    <row r="41" spans="2:133" ht="11.25" customHeight="1" x14ac:dyDescent="0.15">
      <c r="B41" s="631" t="s">
        <v>353</v>
      </c>
      <c r="C41" s="632"/>
      <c r="D41" s="632"/>
      <c r="E41" s="632"/>
      <c r="F41" s="632"/>
      <c r="G41" s="632"/>
      <c r="H41" s="632"/>
      <c r="I41" s="632"/>
      <c r="J41" s="632"/>
      <c r="K41" s="632"/>
      <c r="L41" s="632"/>
      <c r="M41" s="632"/>
      <c r="N41" s="632"/>
      <c r="O41" s="632"/>
      <c r="P41" s="632"/>
      <c r="Q41" s="633"/>
      <c r="R41" s="682">
        <v>32678427</v>
      </c>
      <c r="S41" s="683"/>
      <c r="T41" s="683"/>
      <c r="U41" s="683"/>
      <c r="V41" s="683"/>
      <c r="W41" s="683"/>
      <c r="X41" s="683"/>
      <c r="Y41" s="687"/>
      <c r="Z41" s="688">
        <v>100</v>
      </c>
      <c r="AA41" s="688"/>
      <c r="AB41" s="688"/>
      <c r="AC41" s="688"/>
      <c r="AD41" s="689">
        <v>19083209</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558978</v>
      </c>
      <c r="BA41" s="611"/>
      <c r="BB41" s="611"/>
      <c r="BC41" s="611"/>
      <c r="BD41" s="642"/>
      <c r="BE41" s="642"/>
      <c r="BF41" s="665"/>
      <c r="BG41" s="658"/>
      <c r="BH41" s="659"/>
      <c r="BI41" s="659"/>
      <c r="BJ41" s="659"/>
      <c r="BK41" s="659"/>
      <c r="BL41" s="214"/>
      <c r="BM41" s="608" t="s">
        <v>355</v>
      </c>
      <c r="BN41" s="608"/>
      <c r="BO41" s="608"/>
      <c r="BP41" s="608"/>
      <c r="BQ41" s="608"/>
      <c r="BR41" s="608"/>
      <c r="BS41" s="608"/>
      <c r="BT41" s="608"/>
      <c r="BU41" s="609"/>
      <c r="BV41" s="610" t="s">
        <v>249</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129</v>
      </c>
      <c r="CS41" s="642"/>
      <c r="CT41" s="642"/>
      <c r="CU41" s="642"/>
      <c r="CV41" s="642"/>
      <c r="CW41" s="642"/>
      <c r="CX41" s="642"/>
      <c r="CY41" s="643"/>
      <c r="CZ41" s="615" t="s">
        <v>249</v>
      </c>
      <c r="DA41" s="640"/>
      <c r="DB41" s="640"/>
      <c r="DC41" s="644"/>
      <c r="DD41" s="619" t="s">
        <v>129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2183116</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470</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2134807</v>
      </c>
      <c r="CS42" s="642"/>
      <c r="CT42" s="642"/>
      <c r="CU42" s="642"/>
      <c r="CV42" s="642"/>
      <c r="CW42" s="642"/>
      <c r="CX42" s="642"/>
      <c r="CY42" s="643"/>
      <c r="CZ42" s="615">
        <v>6.7</v>
      </c>
      <c r="DA42" s="640"/>
      <c r="DB42" s="640"/>
      <c r="DC42" s="644"/>
      <c r="DD42" s="619">
        <v>640699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39776</v>
      </c>
      <c r="CS43" s="642"/>
      <c r="CT43" s="642"/>
      <c r="CU43" s="642"/>
      <c r="CV43" s="642"/>
      <c r="CW43" s="642"/>
      <c r="CX43" s="642"/>
      <c r="CY43" s="643"/>
      <c r="CZ43" s="615">
        <v>0.1</v>
      </c>
      <c r="DA43" s="640"/>
      <c r="DB43" s="640"/>
      <c r="DC43" s="644"/>
      <c r="DD43" s="619">
        <v>39776</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2007435</v>
      </c>
      <c r="CS44" s="611"/>
      <c r="CT44" s="611"/>
      <c r="CU44" s="611"/>
      <c r="CV44" s="611"/>
      <c r="CW44" s="611"/>
      <c r="CX44" s="611"/>
      <c r="CY44" s="612"/>
      <c r="CZ44" s="615">
        <v>6.3</v>
      </c>
      <c r="DA44" s="616"/>
      <c r="DB44" s="616"/>
      <c r="DC44" s="622"/>
      <c r="DD44" s="619">
        <v>565146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767809</v>
      </c>
      <c r="CS45" s="642"/>
      <c r="CT45" s="642"/>
      <c r="CU45" s="642"/>
      <c r="CV45" s="642"/>
      <c r="CW45" s="642"/>
      <c r="CX45" s="642"/>
      <c r="CY45" s="643"/>
      <c r="CZ45" s="615">
        <v>2.4</v>
      </c>
      <c r="DA45" s="640"/>
      <c r="DB45" s="640"/>
      <c r="DC45" s="644"/>
      <c r="DD45" s="619">
        <v>150360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366</v>
      </c>
      <c r="CG46" s="608"/>
      <c r="CH46" s="608"/>
      <c r="CI46" s="608"/>
      <c r="CJ46" s="608"/>
      <c r="CK46" s="608"/>
      <c r="CL46" s="608"/>
      <c r="CM46" s="608"/>
      <c r="CN46" s="608"/>
      <c r="CO46" s="608"/>
      <c r="CP46" s="608"/>
      <c r="CQ46" s="609"/>
      <c r="CR46" s="610">
        <v>1092055</v>
      </c>
      <c r="CS46" s="611"/>
      <c r="CT46" s="611"/>
      <c r="CU46" s="611"/>
      <c r="CV46" s="611"/>
      <c r="CW46" s="611"/>
      <c r="CX46" s="611"/>
      <c r="CY46" s="612"/>
      <c r="CZ46" s="615">
        <v>3.4</v>
      </c>
      <c r="DA46" s="616"/>
      <c r="DB46" s="616"/>
      <c r="DC46" s="622"/>
      <c r="DD46" s="619">
        <v>396796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367</v>
      </c>
      <c r="CG47" s="608"/>
      <c r="CH47" s="608"/>
      <c r="CI47" s="608"/>
      <c r="CJ47" s="608"/>
      <c r="CK47" s="608"/>
      <c r="CL47" s="608"/>
      <c r="CM47" s="608"/>
      <c r="CN47" s="608"/>
      <c r="CO47" s="608"/>
      <c r="CP47" s="608"/>
      <c r="CQ47" s="609"/>
      <c r="CR47" s="610">
        <v>127372</v>
      </c>
      <c r="CS47" s="642"/>
      <c r="CT47" s="642"/>
      <c r="CU47" s="642"/>
      <c r="CV47" s="642"/>
      <c r="CW47" s="642"/>
      <c r="CX47" s="642"/>
      <c r="CY47" s="643"/>
      <c r="CZ47" s="615">
        <v>0.4</v>
      </c>
      <c r="DA47" s="640"/>
      <c r="DB47" s="640"/>
      <c r="DC47" s="644"/>
      <c r="DD47" s="619">
        <v>75553</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368</v>
      </c>
      <c r="CG48" s="608"/>
      <c r="CH48" s="608"/>
      <c r="CI48" s="608"/>
      <c r="CJ48" s="608"/>
      <c r="CK48" s="608"/>
      <c r="CL48" s="608"/>
      <c r="CM48" s="608"/>
      <c r="CN48" s="608"/>
      <c r="CO48" s="608"/>
      <c r="CP48" s="608"/>
      <c r="CQ48" s="609"/>
      <c r="CR48" s="610" t="s">
        <v>129</v>
      </c>
      <c r="CS48" s="611"/>
      <c r="CT48" s="611"/>
      <c r="CU48" s="611"/>
      <c r="CV48" s="611"/>
      <c r="CW48" s="611"/>
      <c r="CX48" s="611"/>
      <c r="CY48" s="612"/>
      <c r="CZ48" s="615" t="s">
        <v>249</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369</v>
      </c>
      <c r="CE49" s="632"/>
      <c r="CF49" s="632"/>
      <c r="CG49" s="632"/>
      <c r="CH49" s="632"/>
      <c r="CI49" s="632"/>
      <c r="CJ49" s="632"/>
      <c r="CK49" s="632"/>
      <c r="CL49" s="632"/>
      <c r="CM49" s="632"/>
      <c r="CN49" s="632"/>
      <c r="CO49" s="632"/>
      <c r="CP49" s="632"/>
      <c r="CQ49" s="633"/>
      <c r="CR49" s="682">
        <v>31789972</v>
      </c>
      <c r="CS49" s="669"/>
      <c r="CT49" s="669"/>
      <c r="CU49" s="669"/>
      <c r="CV49" s="669"/>
      <c r="CW49" s="669"/>
      <c r="CX49" s="669"/>
      <c r="CY49" s="698"/>
      <c r="CZ49" s="690">
        <v>100</v>
      </c>
      <c r="DA49" s="699"/>
      <c r="DB49" s="699"/>
      <c r="DC49" s="700"/>
      <c r="DD49" s="701">
        <v>21791602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SUTtCd/rici1JAQe6TcF0GwSS4p8UKmPWjMQtkcDLlVIWB97m1WJVf+Dpt620K5bIcotpHQ3hoY+jUoSTWu5Ng==" saltValue="30KUaFOmjMdvbZLudKdJJ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392</v>
      </c>
      <c r="C7" s="737"/>
      <c r="D7" s="737"/>
      <c r="E7" s="737"/>
      <c r="F7" s="737"/>
      <c r="G7" s="737"/>
      <c r="H7" s="737"/>
      <c r="I7" s="737"/>
      <c r="J7" s="737"/>
      <c r="K7" s="737"/>
      <c r="L7" s="737"/>
      <c r="M7" s="737"/>
      <c r="N7" s="737"/>
      <c r="O7" s="737"/>
      <c r="P7" s="738"/>
      <c r="Q7" s="739">
        <v>32692</v>
      </c>
      <c r="R7" s="740"/>
      <c r="S7" s="740"/>
      <c r="T7" s="740"/>
      <c r="U7" s="740"/>
      <c r="V7" s="740">
        <v>31803</v>
      </c>
      <c r="W7" s="740"/>
      <c r="X7" s="740"/>
      <c r="Y7" s="740"/>
      <c r="Z7" s="740"/>
      <c r="AA7" s="740">
        <v>888</v>
      </c>
      <c r="AB7" s="740"/>
      <c r="AC7" s="740"/>
      <c r="AD7" s="740"/>
      <c r="AE7" s="741"/>
      <c r="AF7" s="742">
        <v>647</v>
      </c>
      <c r="AG7" s="743"/>
      <c r="AH7" s="743"/>
      <c r="AI7" s="743"/>
      <c r="AJ7" s="744"/>
      <c r="AK7" s="745">
        <v>316</v>
      </c>
      <c r="AL7" s="746"/>
      <c r="AM7" s="746"/>
      <c r="AN7" s="746"/>
      <c r="AO7" s="746"/>
      <c r="AP7" s="746">
        <v>38089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598</v>
      </c>
      <c r="BS7" s="733" t="s">
        <v>596</v>
      </c>
      <c r="BT7" s="734"/>
      <c r="BU7" s="734"/>
      <c r="BV7" s="734"/>
      <c r="BW7" s="734"/>
      <c r="BX7" s="734"/>
      <c r="BY7" s="734"/>
      <c r="BZ7" s="734"/>
      <c r="CA7" s="734"/>
      <c r="CB7" s="734"/>
      <c r="CC7" s="734"/>
      <c r="CD7" s="734"/>
      <c r="CE7" s="734"/>
      <c r="CF7" s="734"/>
      <c r="CG7" s="749"/>
      <c r="CH7" s="730">
        <v>13</v>
      </c>
      <c r="CI7" s="731"/>
      <c r="CJ7" s="731"/>
      <c r="CK7" s="731"/>
      <c r="CL7" s="732"/>
      <c r="CM7" s="730">
        <v>231</v>
      </c>
      <c r="CN7" s="731"/>
      <c r="CO7" s="731"/>
      <c r="CP7" s="731"/>
      <c r="CQ7" s="732"/>
      <c r="CR7" s="730">
        <v>10</v>
      </c>
      <c r="CS7" s="731"/>
      <c r="CT7" s="731"/>
      <c r="CU7" s="731"/>
      <c r="CV7" s="732"/>
      <c r="CW7" s="730">
        <v>1</v>
      </c>
      <c r="CX7" s="731"/>
      <c r="CY7" s="731"/>
      <c r="CZ7" s="731"/>
      <c r="DA7" s="732"/>
      <c r="DB7" s="730" t="s">
        <v>585</v>
      </c>
      <c r="DC7" s="731"/>
      <c r="DD7" s="731"/>
      <c r="DE7" s="731"/>
      <c r="DF7" s="732"/>
      <c r="DG7" s="730">
        <v>628</v>
      </c>
      <c r="DH7" s="731"/>
      <c r="DI7" s="731"/>
      <c r="DJ7" s="731"/>
      <c r="DK7" s="732"/>
      <c r="DL7" s="730" t="s">
        <v>585</v>
      </c>
      <c r="DM7" s="731"/>
      <c r="DN7" s="731"/>
      <c r="DO7" s="731"/>
      <c r="DP7" s="732"/>
      <c r="DQ7" s="730">
        <v>79</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t="s">
        <v>598</v>
      </c>
      <c r="BS8" s="760" t="s">
        <v>597</v>
      </c>
      <c r="BT8" s="761"/>
      <c r="BU8" s="761"/>
      <c r="BV8" s="761"/>
      <c r="BW8" s="761"/>
      <c r="BX8" s="761"/>
      <c r="BY8" s="761"/>
      <c r="BZ8" s="761"/>
      <c r="CA8" s="761"/>
      <c r="CB8" s="761"/>
      <c r="CC8" s="761"/>
      <c r="CD8" s="761"/>
      <c r="CE8" s="761"/>
      <c r="CF8" s="761"/>
      <c r="CG8" s="762"/>
      <c r="CH8" s="763">
        <v>86</v>
      </c>
      <c r="CI8" s="764"/>
      <c r="CJ8" s="764"/>
      <c r="CK8" s="764"/>
      <c r="CL8" s="765"/>
      <c r="CM8" s="763">
        <v>4207</v>
      </c>
      <c r="CN8" s="764"/>
      <c r="CO8" s="764"/>
      <c r="CP8" s="764"/>
      <c r="CQ8" s="765"/>
      <c r="CR8" s="763">
        <v>3786</v>
      </c>
      <c r="CS8" s="764"/>
      <c r="CT8" s="764"/>
      <c r="CU8" s="764"/>
      <c r="CV8" s="765"/>
      <c r="CW8" s="763">
        <v>1680</v>
      </c>
      <c r="CX8" s="764"/>
      <c r="CY8" s="764"/>
      <c r="CZ8" s="764"/>
      <c r="DA8" s="765"/>
      <c r="DB8" s="763" t="s">
        <v>585</v>
      </c>
      <c r="DC8" s="764"/>
      <c r="DD8" s="764"/>
      <c r="DE8" s="764"/>
      <c r="DF8" s="765"/>
      <c r="DG8" s="763" t="s">
        <v>585</v>
      </c>
      <c r="DH8" s="764"/>
      <c r="DI8" s="764"/>
      <c r="DJ8" s="764"/>
      <c r="DK8" s="765"/>
      <c r="DL8" s="763" t="s">
        <v>585</v>
      </c>
      <c r="DM8" s="764"/>
      <c r="DN8" s="764"/>
      <c r="DO8" s="764"/>
      <c r="DP8" s="765"/>
      <c r="DQ8" s="763" t="s">
        <v>585</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32692</v>
      </c>
      <c r="R23" s="780"/>
      <c r="S23" s="780"/>
      <c r="T23" s="780"/>
      <c r="U23" s="780"/>
      <c r="V23" s="780">
        <v>31803</v>
      </c>
      <c r="W23" s="780"/>
      <c r="X23" s="780"/>
      <c r="Y23" s="780"/>
      <c r="Z23" s="780"/>
      <c r="AA23" s="780">
        <v>888</v>
      </c>
      <c r="AB23" s="780"/>
      <c r="AC23" s="780"/>
      <c r="AD23" s="780"/>
      <c r="AE23" s="781"/>
      <c r="AF23" s="782">
        <v>647</v>
      </c>
      <c r="AG23" s="780"/>
      <c r="AH23" s="780"/>
      <c r="AI23" s="780"/>
      <c r="AJ23" s="783"/>
      <c r="AK23" s="784"/>
      <c r="AL23" s="785"/>
      <c r="AM23" s="785"/>
      <c r="AN23" s="785"/>
      <c r="AO23" s="785"/>
      <c r="AP23" s="780">
        <v>38089</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7304</v>
      </c>
      <c r="R28" s="810"/>
      <c r="S28" s="810"/>
      <c r="T28" s="810"/>
      <c r="U28" s="810"/>
      <c r="V28" s="810">
        <v>7208</v>
      </c>
      <c r="W28" s="810"/>
      <c r="X28" s="810"/>
      <c r="Y28" s="810"/>
      <c r="Z28" s="810"/>
      <c r="AA28" s="810">
        <v>97</v>
      </c>
      <c r="AB28" s="810"/>
      <c r="AC28" s="810"/>
      <c r="AD28" s="810"/>
      <c r="AE28" s="811"/>
      <c r="AF28" s="812">
        <v>97</v>
      </c>
      <c r="AG28" s="810"/>
      <c r="AH28" s="810"/>
      <c r="AI28" s="810"/>
      <c r="AJ28" s="813"/>
      <c r="AK28" s="814">
        <v>736</v>
      </c>
      <c r="AL28" s="815"/>
      <c r="AM28" s="815"/>
      <c r="AN28" s="815"/>
      <c r="AO28" s="815"/>
      <c r="AP28" s="815" t="s">
        <v>585</v>
      </c>
      <c r="AQ28" s="815"/>
      <c r="AR28" s="815"/>
      <c r="AS28" s="815"/>
      <c r="AT28" s="815"/>
      <c r="AU28" s="815" t="s">
        <v>585</v>
      </c>
      <c r="AV28" s="815"/>
      <c r="AW28" s="815"/>
      <c r="AX28" s="815"/>
      <c r="AY28" s="815"/>
      <c r="AZ28" s="816" t="s">
        <v>585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6663</v>
      </c>
      <c r="R29" s="771"/>
      <c r="S29" s="771"/>
      <c r="T29" s="771"/>
      <c r="U29" s="771"/>
      <c r="V29" s="771">
        <v>6388</v>
      </c>
      <c r="W29" s="771"/>
      <c r="X29" s="771"/>
      <c r="Y29" s="771"/>
      <c r="Z29" s="771"/>
      <c r="AA29" s="771">
        <v>275</v>
      </c>
      <c r="AB29" s="771"/>
      <c r="AC29" s="771"/>
      <c r="AD29" s="771"/>
      <c r="AE29" s="772"/>
      <c r="AF29" s="773">
        <v>275</v>
      </c>
      <c r="AG29" s="774"/>
      <c r="AH29" s="774"/>
      <c r="AI29" s="774"/>
      <c r="AJ29" s="775"/>
      <c r="AK29" s="821">
        <v>1135</v>
      </c>
      <c r="AL29" s="817"/>
      <c r="AM29" s="817"/>
      <c r="AN29" s="817"/>
      <c r="AO29" s="817"/>
      <c r="AP29" s="817" t="s">
        <v>585</v>
      </c>
      <c r="AQ29" s="817"/>
      <c r="AR29" s="817"/>
      <c r="AS29" s="817"/>
      <c r="AT29" s="817"/>
      <c r="AU29" s="817" t="s">
        <v>585</v>
      </c>
      <c r="AV29" s="817"/>
      <c r="AW29" s="817"/>
      <c r="AX29" s="817"/>
      <c r="AY29" s="817"/>
      <c r="AZ29" s="818" t="s">
        <v>585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1142</v>
      </c>
      <c r="R30" s="771"/>
      <c r="S30" s="771"/>
      <c r="T30" s="771"/>
      <c r="U30" s="771"/>
      <c r="V30" s="771">
        <v>1141</v>
      </c>
      <c r="W30" s="771"/>
      <c r="X30" s="771"/>
      <c r="Y30" s="771"/>
      <c r="Z30" s="771"/>
      <c r="AA30" s="771">
        <v>1</v>
      </c>
      <c r="AB30" s="771"/>
      <c r="AC30" s="771"/>
      <c r="AD30" s="771"/>
      <c r="AE30" s="772"/>
      <c r="AF30" s="773">
        <v>1</v>
      </c>
      <c r="AG30" s="774"/>
      <c r="AH30" s="774"/>
      <c r="AI30" s="774"/>
      <c r="AJ30" s="775"/>
      <c r="AK30" s="821">
        <v>283</v>
      </c>
      <c r="AL30" s="817"/>
      <c r="AM30" s="817"/>
      <c r="AN30" s="817"/>
      <c r="AO30" s="817"/>
      <c r="AP30" s="817" t="s">
        <v>585</v>
      </c>
      <c r="AQ30" s="817"/>
      <c r="AR30" s="817"/>
      <c r="AS30" s="817"/>
      <c r="AT30" s="817"/>
      <c r="AU30" s="817" t="s">
        <v>585</v>
      </c>
      <c r="AV30" s="817"/>
      <c r="AW30" s="817"/>
      <c r="AX30" s="817"/>
      <c r="AY30" s="817"/>
      <c r="AZ30" s="818" t="s">
        <v>585</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40</v>
      </c>
      <c r="R31" s="771"/>
      <c r="S31" s="771"/>
      <c r="T31" s="771"/>
      <c r="U31" s="771"/>
      <c r="V31" s="771">
        <v>8</v>
      </c>
      <c r="W31" s="771"/>
      <c r="X31" s="771"/>
      <c r="Y31" s="771"/>
      <c r="Z31" s="771"/>
      <c r="AA31" s="771">
        <v>32</v>
      </c>
      <c r="AB31" s="771"/>
      <c r="AC31" s="771"/>
      <c r="AD31" s="771"/>
      <c r="AE31" s="772"/>
      <c r="AF31" s="773">
        <v>32</v>
      </c>
      <c r="AG31" s="774"/>
      <c r="AH31" s="774"/>
      <c r="AI31" s="774"/>
      <c r="AJ31" s="775"/>
      <c r="AK31" s="821" t="s">
        <v>585</v>
      </c>
      <c r="AL31" s="817"/>
      <c r="AM31" s="817"/>
      <c r="AN31" s="817"/>
      <c r="AO31" s="817"/>
      <c r="AP31" s="817" t="s">
        <v>585</v>
      </c>
      <c r="AQ31" s="817"/>
      <c r="AR31" s="817"/>
      <c r="AS31" s="817"/>
      <c r="AT31" s="817"/>
      <c r="AU31" s="817" t="s">
        <v>585</v>
      </c>
      <c r="AV31" s="817"/>
      <c r="AW31" s="817"/>
      <c r="AX31" s="817"/>
      <c r="AY31" s="817"/>
      <c r="AZ31" s="818" t="s">
        <v>585</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21250</v>
      </c>
      <c r="R32" s="771"/>
      <c r="S32" s="771"/>
      <c r="T32" s="771"/>
      <c r="U32" s="771"/>
      <c r="V32" s="771">
        <v>22172</v>
      </c>
      <c r="W32" s="771"/>
      <c r="X32" s="771"/>
      <c r="Y32" s="771"/>
      <c r="Z32" s="771"/>
      <c r="AA32" s="771">
        <v>-922</v>
      </c>
      <c r="AB32" s="771"/>
      <c r="AC32" s="771"/>
      <c r="AD32" s="771"/>
      <c r="AE32" s="772"/>
      <c r="AF32" s="773">
        <v>-922</v>
      </c>
      <c r="AG32" s="774"/>
      <c r="AH32" s="774"/>
      <c r="AI32" s="774"/>
      <c r="AJ32" s="775"/>
      <c r="AK32" s="821" t="s">
        <v>585</v>
      </c>
      <c r="AL32" s="817"/>
      <c r="AM32" s="817"/>
      <c r="AN32" s="817"/>
      <c r="AO32" s="817"/>
      <c r="AP32" s="817" t="s">
        <v>585</v>
      </c>
      <c r="AQ32" s="817"/>
      <c r="AR32" s="817"/>
      <c r="AS32" s="817"/>
      <c r="AT32" s="817"/>
      <c r="AU32" s="817" t="s">
        <v>585</v>
      </c>
      <c r="AV32" s="817"/>
      <c r="AW32" s="817"/>
      <c r="AX32" s="817"/>
      <c r="AY32" s="817"/>
      <c r="AZ32" s="818" t="s">
        <v>585</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412</v>
      </c>
      <c r="C33" s="768"/>
      <c r="D33" s="768"/>
      <c r="E33" s="768"/>
      <c r="F33" s="768"/>
      <c r="G33" s="768"/>
      <c r="H33" s="768"/>
      <c r="I33" s="768"/>
      <c r="J33" s="768"/>
      <c r="K33" s="768"/>
      <c r="L33" s="768"/>
      <c r="M33" s="768"/>
      <c r="N33" s="768"/>
      <c r="O33" s="768"/>
      <c r="P33" s="769"/>
      <c r="Q33" s="770">
        <v>1382</v>
      </c>
      <c r="R33" s="771"/>
      <c r="S33" s="771"/>
      <c r="T33" s="771"/>
      <c r="U33" s="771"/>
      <c r="V33" s="771">
        <v>1255</v>
      </c>
      <c r="W33" s="771"/>
      <c r="X33" s="771"/>
      <c r="Y33" s="771"/>
      <c r="Z33" s="771"/>
      <c r="AA33" s="771">
        <v>127</v>
      </c>
      <c r="AB33" s="771"/>
      <c r="AC33" s="771"/>
      <c r="AD33" s="771"/>
      <c r="AE33" s="772"/>
      <c r="AF33" s="773">
        <v>1644</v>
      </c>
      <c r="AG33" s="774"/>
      <c r="AH33" s="774"/>
      <c r="AI33" s="774"/>
      <c r="AJ33" s="775"/>
      <c r="AK33" s="821">
        <v>30</v>
      </c>
      <c r="AL33" s="817"/>
      <c r="AM33" s="817"/>
      <c r="AN33" s="817"/>
      <c r="AO33" s="817"/>
      <c r="AP33" s="817">
        <v>4678</v>
      </c>
      <c r="AQ33" s="817"/>
      <c r="AR33" s="817"/>
      <c r="AS33" s="817"/>
      <c r="AT33" s="817"/>
      <c r="AU33" s="817">
        <v>56</v>
      </c>
      <c r="AV33" s="817"/>
      <c r="AW33" s="817"/>
      <c r="AX33" s="817"/>
      <c r="AY33" s="817"/>
      <c r="AZ33" s="818" t="s">
        <v>585</v>
      </c>
      <c r="BA33" s="818"/>
      <c r="BB33" s="818"/>
      <c r="BC33" s="818"/>
      <c r="BD33" s="818"/>
      <c r="BE33" s="819" t="s">
        <v>413</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414</v>
      </c>
      <c r="C34" s="768"/>
      <c r="D34" s="768"/>
      <c r="E34" s="768"/>
      <c r="F34" s="768"/>
      <c r="G34" s="768"/>
      <c r="H34" s="768"/>
      <c r="I34" s="768"/>
      <c r="J34" s="768"/>
      <c r="K34" s="768"/>
      <c r="L34" s="768"/>
      <c r="M34" s="768"/>
      <c r="N34" s="768"/>
      <c r="O34" s="768"/>
      <c r="P34" s="769"/>
      <c r="Q34" s="770">
        <v>259</v>
      </c>
      <c r="R34" s="771"/>
      <c r="S34" s="771"/>
      <c r="T34" s="771"/>
      <c r="U34" s="771"/>
      <c r="V34" s="771">
        <v>215</v>
      </c>
      <c r="W34" s="771"/>
      <c r="X34" s="771"/>
      <c r="Y34" s="771"/>
      <c r="Z34" s="771"/>
      <c r="AA34" s="771">
        <v>44</v>
      </c>
      <c r="AB34" s="771"/>
      <c r="AC34" s="771"/>
      <c r="AD34" s="771"/>
      <c r="AE34" s="772"/>
      <c r="AF34" s="773">
        <v>1010</v>
      </c>
      <c r="AG34" s="774"/>
      <c r="AH34" s="774"/>
      <c r="AI34" s="774"/>
      <c r="AJ34" s="775"/>
      <c r="AK34" s="821">
        <v>1</v>
      </c>
      <c r="AL34" s="817"/>
      <c r="AM34" s="817"/>
      <c r="AN34" s="817"/>
      <c r="AO34" s="817"/>
      <c r="AP34" s="817">
        <v>73</v>
      </c>
      <c r="AQ34" s="817"/>
      <c r="AR34" s="817"/>
      <c r="AS34" s="817"/>
      <c r="AT34" s="817"/>
      <c r="AU34" s="817" t="s">
        <v>585</v>
      </c>
      <c r="AV34" s="817"/>
      <c r="AW34" s="817"/>
      <c r="AX34" s="817"/>
      <c r="AY34" s="817"/>
      <c r="AZ34" s="818" t="s">
        <v>585</v>
      </c>
      <c r="BA34" s="818"/>
      <c r="BB34" s="818"/>
      <c r="BC34" s="818"/>
      <c r="BD34" s="818"/>
      <c r="BE34" s="819" t="s">
        <v>413</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415</v>
      </c>
      <c r="C35" s="768"/>
      <c r="D35" s="768"/>
      <c r="E35" s="768"/>
      <c r="F35" s="768"/>
      <c r="G35" s="768"/>
      <c r="H35" s="768"/>
      <c r="I35" s="768"/>
      <c r="J35" s="768"/>
      <c r="K35" s="768"/>
      <c r="L35" s="768"/>
      <c r="M35" s="768"/>
      <c r="N35" s="768"/>
      <c r="O35" s="768"/>
      <c r="P35" s="769"/>
      <c r="Q35" s="770">
        <v>4963</v>
      </c>
      <c r="R35" s="771"/>
      <c r="S35" s="771"/>
      <c r="T35" s="771"/>
      <c r="U35" s="771"/>
      <c r="V35" s="771">
        <v>4709</v>
      </c>
      <c r="W35" s="771"/>
      <c r="X35" s="771"/>
      <c r="Y35" s="771"/>
      <c r="Z35" s="771"/>
      <c r="AA35" s="771">
        <v>254</v>
      </c>
      <c r="AB35" s="771"/>
      <c r="AC35" s="771"/>
      <c r="AD35" s="771"/>
      <c r="AE35" s="772"/>
      <c r="AF35" s="773">
        <v>1112</v>
      </c>
      <c r="AG35" s="774"/>
      <c r="AH35" s="774"/>
      <c r="AI35" s="774"/>
      <c r="AJ35" s="775"/>
      <c r="AK35" s="821">
        <v>436</v>
      </c>
      <c r="AL35" s="817"/>
      <c r="AM35" s="817"/>
      <c r="AN35" s="817"/>
      <c r="AO35" s="817"/>
      <c r="AP35" s="817">
        <v>4263</v>
      </c>
      <c r="AQ35" s="817"/>
      <c r="AR35" s="817"/>
      <c r="AS35" s="817"/>
      <c r="AT35" s="817"/>
      <c r="AU35" s="817">
        <v>2225</v>
      </c>
      <c r="AV35" s="817"/>
      <c r="AW35" s="817"/>
      <c r="AX35" s="817"/>
      <c r="AY35" s="817"/>
      <c r="AZ35" s="818" t="s">
        <v>585</v>
      </c>
      <c r="BA35" s="818"/>
      <c r="BB35" s="818"/>
      <c r="BC35" s="818"/>
      <c r="BD35" s="818"/>
      <c r="BE35" s="819" t="s">
        <v>413</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416</v>
      </c>
      <c r="C36" s="768"/>
      <c r="D36" s="768"/>
      <c r="E36" s="768"/>
      <c r="F36" s="768"/>
      <c r="G36" s="768"/>
      <c r="H36" s="768"/>
      <c r="I36" s="768"/>
      <c r="J36" s="768"/>
      <c r="K36" s="768"/>
      <c r="L36" s="768"/>
      <c r="M36" s="768"/>
      <c r="N36" s="768"/>
      <c r="O36" s="768"/>
      <c r="P36" s="769"/>
      <c r="Q36" s="770">
        <v>1796</v>
      </c>
      <c r="R36" s="771"/>
      <c r="S36" s="771"/>
      <c r="T36" s="771"/>
      <c r="U36" s="771"/>
      <c r="V36" s="771">
        <v>1796</v>
      </c>
      <c r="W36" s="771"/>
      <c r="X36" s="771"/>
      <c r="Y36" s="771"/>
      <c r="Z36" s="771"/>
      <c r="AA36" s="771">
        <v>0</v>
      </c>
      <c r="AB36" s="771"/>
      <c r="AC36" s="771"/>
      <c r="AD36" s="771"/>
      <c r="AE36" s="772"/>
      <c r="AF36" s="773">
        <v>215</v>
      </c>
      <c r="AG36" s="774"/>
      <c r="AH36" s="774"/>
      <c r="AI36" s="774"/>
      <c r="AJ36" s="775"/>
      <c r="AK36" s="821">
        <v>1232</v>
      </c>
      <c r="AL36" s="817"/>
      <c r="AM36" s="817"/>
      <c r="AN36" s="817"/>
      <c r="AO36" s="817"/>
      <c r="AP36" s="817">
        <v>14800</v>
      </c>
      <c r="AQ36" s="817"/>
      <c r="AR36" s="817"/>
      <c r="AS36" s="817"/>
      <c r="AT36" s="817"/>
      <c r="AU36" s="817">
        <v>10404</v>
      </c>
      <c r="AV36" s="817"/>
      <c r="AW36" s="817"/>
      <c r="AX36" s="817"/>
      <c r="AY36" s="817"/>
      <c r="AZ36" s="818" t="s">
        <v>585</v>
      </c>
      <c r="BA36" s="818"/>
      <c r="BB36" s="818"/>
      <c r="BC36" s="818"/>
      <c r="BD36" s="818"/>
      <c r="BE36" s="819" t="s">
        <v>413</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394</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3465</v>
      </c>
      <c r="AG63" s="831"/>
      <c r="AH63" s="831"/>
      <c r="AI63" s="831"/>
      <c r="AJ63" s="832"/>
      <c r="AK63" s="833"/>
      <c r="AL63" s="828"/>
      <c r="AM63" s="828"/>
      <c r="AN63" s="828"/>
      <c r="AO63" s="828"/>
      <c r="AP63" s="831">
        <v>23814</v>
      </c>
      <c r="AQ63" s="831"/>
      <c r="AR63" s="831"/>
      <c r="AS63" s="831"/>
      <c r="AT63" s="831"/>
      <c r="AU63" s="831">
        <v>12685</v>
      </c>
      <c r="AV63" s="831"/>
      <c r="AW63" s="831"/>
      <c r="AX63" s="831"/>
      <c r="AY63" s="831"/>
      <c r="AZ63" s="835"/>
      <c r="BA63" s="835"/>
      <c r="BB63" s="835"/>
      <c r="BC63" s="835"/>
      <c r="BD63" s="835"/>
      <c r="BE63" s="836"/>
      <c r="BF63" s="836"/>
      <c r="BG63" s="836"/>
      <c r="BH63" s="836"/>
      <c r="BI63" s="837"/>
      <c r="BJ63" s="838" t="s">
        <v>396</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400</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586</v>
      </c>
      <c r="C68" s="857"/>
      <c r="D68" s="857"/>
      <c r="E68" s="857"/>
      <c r="F68" s="857"/>
      <c r="G68" s="857"/>
      <c r="H68" s="857"/>
      <c r="I68" s="857"/>
      <c r="J68" s="857"/>
      <c r="K68" s="857"/>
      <c r="L68" s="857"/>
      <c r="M68" s="857"/>
      <c r="N68" s="857"/>
      <c r="O68" s="857"/>
      <c r="P68" s="858"/>
      <c r="Q68" s="859">
        <v>265</v>
      </c>
      <c r="R68" s="853"/>
      <c r="S68" s="853"/>
      <c r="T68" s="853"/>
      <c r="U68" s="853"/>
      <c r="V68" s="853">
        <v>257</v>
      </c>
      <c r="W68" s="853"/>
      <c r="X68" s="853"/>
      <c r="Y68" s="853"/>
      <c r="Z68" s="853"/>
      <c r="AA68" s="853">
        <v>8</v>
      </c>
      <c r="AB68" s="853"/>
      <c r="AC68" s="853"/>
      <c r="AD68" s="853"/>
      <c r="AE68" s="853"/>
      <c r="AF68" s="853">
        <v>8</v>
      </c>
      <c r="AG68" s="853"/>
      <c r="AH68" s="853"/>
      <c r="AI68" s="853"/>
      <c r="AJ68" s="853"/>
      <c r="AK68" s="853">
        <v>43</v>
      </c>
      <c r="AL68" s="853"/>
      <c r="AM68" s="853"/>
      <c r="AN68" s="853"/>
      <c r="AO68" s="853"/>
      <c r="AP68" s="853" t="s">
        <v>585</v>
      </c>
      <c r="AQ68" s="853"/>
      <c r="AR68" s="853"/>
      <c r="AS68" s="853"/>
      <c r="AT68" s="853"/>
      <c r="AU68" s="853" t="s">
        <v>585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587</v>
      </c>
      <c r="C69" s="861"/>
      <c r="D69" s="861"/>
      <c r="E69" s="861"/>
      <c r="F69" s="861"/>
      <c r="G69" s="861"/>
      <c r="H69" s="861"/>
      <c r="I69" s="861"/>
      <c r="J69" s="861"/>
      <c r="K69" s="861"/>
      <c r="L69" s="861"/>
      <c r="M69" s="861"/>
      <c r="N69" s="861"/>
      <c r="O69" s="861"/>
      <c r="P69" s="862"/>
      <c r="Q69" s="863">
        <v>866</v>
      </c>
      <c r="R69" s="817"/>
      <c r="S69" s="817"/>
      <c r="T69" s="817"/>
      <c r="U69" s="817"/>
      <c r="V69" s="817">
        <v>860</v>
      </c>
      <c r="W69" s="817"/>
      <c r="X69" s="817"/>
      <c r="Y69" s="817"/>
      <c r="Z69" s="817"/>
      <c r="AA69" s="817">
        <v>6</v>
      </c>
      <c r="AB69" s="817"/>
      <c r="AC69" s="817"/>
      <c r="AD69" s="817"/>
      <c r="AE69" s="817"/>
      <c r="AF69" s="817">
        <v>6</v>
      </c>
      <c r="AG69" s="817"/>
      <c r="AH69" s="817"/>
      <c r="AI69" s="817"/>
      <c r="AJ69" s="817"/>
      <c r="AK69" s="817">
        <v>121</v>
      </c>
      <c r="AL69" s="817"/>
      <c r="AM69" s="817"/>
      <c r="AN69" s="817"/>
      <c r="AO69" s="817"/>
      <c r="AP69" s="817" t="s">
        <v>585</v>
      </c>
      <c r="AQ69" s="817"/>
      <c r="AR69" s="817"/>
      <c r="AS69" s="817"/>
      <c r="AT69" s="817"/>
      <c r="AU69" s="817" t="s">
        <v>585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588</v>
      </c>
      <c r="C70" s="861"/>
      <c r="D70" s="861"/>
      <c r="E70" s="861"/>
      <c r="F70" s="861"/>
      <c r="G70" s="861"/>
      <c r="H70" s="861"/>
      <c r="I70" s="861"/>
      <c r="J70" s="861"/>
      <c r="K70" s="861"/>
      <c r="L70" s="861"/>
      <c r="M70" s="861"/>
      <c r="N70" s="861"/>
      <c r="O70" s="861"/>
      <c r="P70" s="862"/>
      <c r="Q70" s="863">
        <v>189</v>
      </c>
      <c r="R70" s="817"/>
      <c r="S70" s="817"/>
      <c r="T70" s="817"/>
      <c r="U70" s="817"/>
      <c r="V70" s="817">
        <v>186</v>
      </c>
      <c r="W70" s="817"/>
      <c r="X70" s="817"/>
      <c r="Y70" s="817"/>
      <c r="Z70" s="817"/>
      <c r="AA70" s="817">
        <v>3</v>
      </c>
      <c r="AB70" s="817"/>
      <c r="AC70" s="817"/>
      <c r="AD70" s="817"/>
      <c r="AE70" s="817"/>
      <c r="AF70" s="817">
        <v>3</v>
      </c>
      <c r="AG70" s="817"/>
      <c r="AH70" s="817"/>
      <c r="AI70" s="817"/>
      <c r="AJ70" s="817"/>
      <c r="AK70" s="817" t="s">
        <v>585</v>
      </c>
      <c r="AL70" s="817"/>
      <c r="AM70" s="817"/>
      <c r="AN70" s="817"/>
      <c r="AO70" s="817"/>
      <c r="AP70" s="817" t="s">
        <v>585</v>
      </c>
      <c r="AQ70" s="817"/>
      <c r="AR70" s="817"/>
      <c r="AS70" s="817"/>
      <c r="AT70" s="817"/>
      <c r="AU70" s="817" t="s">
        <v>585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589</v>
      </c>
      <c r="C71" s="861"/>
      <c r="D71" s="861"/>
      <c r="E71" s="861"/>
      <c r="F71" s="861"/>
      <c r="G71" s="861"/>
      <c r="H71" s="861"/>
      <c r="I71" s="861"/>
      <c r="J71" s="861"/>
      <c r="K71" s="861"/>
      <c r="L71" s="861"/>
      <c r="M71" s="861"/>
      <c r="N71" s="861"/>
      <c r="O71" s="861"/>
      <c r="P71" s="862"/>
      <c r="Q71" s="863">
        <v>25</v>
      </c>
      <c r="R71" s="817"/>
      <c r="S71" s="817"/>
      <c r="T71" s="817"/>
      <c r="U71" s="817"/>
      <c r="V71" s="817">
        <v>24</v>
      </c>
      <c r="W71" s="817"/>
      <c r="X71" s="817"/>
      <c r="Y71" s="817"/>
      <c r="Z71" s="817"/>
      <c r="AA71" s="817">
        <v>1</v>
      </c>
      <c r="AB71" s="817"/>
      <c r="AC71" s="817"/>
      <c r="AD71" s="817"/>
      <c r="AE71" s="817"/>
      <c r="AF71" s="817">
        <v>1</v>
      </c>
      <c r="AG71" s="817"/>
      <c r="AH71" s="817"/>
      <c r="AI71" s="817"/>
      <c r="AJ71" s="817"/>
      <c r="AK71" s="817">
        <v>10</v>
      </c>
      <c r="AL71" s="817"/>
      <c r="AM71" s="817"/>
      <c r="AN71" s="817"/>
      <c r="AO71" s="817"/>
      <c r="AP71" s="817" t="s">
        <v>585</v>
      </c>
      <c r="AQ71" s="817"/>
      <c r="AR71" s="817"/>
      <c r="AS71" s="817"/>
      <c r="AT71" s="817"/>
      <c r="AU71" s="817" t="s">
        <v>585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590</v>
      </c>
      <c r="C72" s="861"/>
      <c r="D72" s="861"/>
      <c r="E72" s="861"/>
      <c r="F72" s="861"/>
      <c r="G72" s="861"/>
      <c r="H72" s="861"/>
      <c r="I72" s="861"/>
      <c r="J72" s="861"/>
      <c r="K72" s="861"/>
      <c r="L72" s="861"/>
      <c r="M72" s="861"/>
      <c r="N72" s="861"/>
      <c r="O72" s="861"/>
      <c r="P72" s="862"/>
      <c r="Q72" s="863">
        <v>17</v>
      </c>
      <c r="R72" s="817"/>
      <c r="S72" s="817"/>
      <c r="T72" s="817"/>
      <c r="U72" s="817"/>
      <c r="V72" s="817">
        <v>9</v>
      </c>
      <c r="W72" s="817"/>
      <c r="X72" s="817"/>
      <c r="Y72" s="817"/>
      <c r="Z72" s="817"/>
      <c r="AA72" s="817">
        <v>8</v>
      </c>
      <c r="AB72" s="817"/>
      <c r="AC72" s="817"/>
      <c r="AD72" s="817"/>
      <c r="AE72" s="817"/>
      <c r="AF72" s="817">
        <v>8</v>
      </c>
      <c r="AG72" s="817"/>
      <c r="AH72" s="817"/>
      <c r="AI72" s="817"/>
      <c r="AJ72" s="817"/>
      <c r="AK72" s="817" t="s">
        <v>585</v>
      </c>
      <c r="AL72" s="817"/>
      <c r="AM72" s="817"/>
      <c r="AN72" s="817"/>
      <c r="AO72" s="817"/>
      <c r="AP72" s="817" t="s">
        <v>585</v>
      </c>
      <c r="AQ72" s="817"/>
      <c r="AR72" s="817"/>
      <c r="AS72" s="817"/>
      <c r="AT72" s="817"/>
      <c r="AU72" s="817" t="s">
        <v>585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591</v>
      </c>
      <c r="C73" s="861"/>
      <c r="D73" s="861"/>
      <c r="E73" s="861"/>
      <c r="F73" s="861"/>
      <c r="G73" s="861"/>
      <c r="H73" s="861"/>
      <c r="I73" s="861"/>
      <c r="J73" s="861"/>
      <c r="K73" s="861"/>
      <c r="L73" s="861"/>
      <c r="M73" s="861"/>
      <c r="N73" s="861"/>
      <c r="O73" s="861"/>
      <c r="P73" s="862"/>
      <c r="Q73" s="863">
        <v>26</v>
      </c>
      <c r="R73" s="817"/>
      <c r="S73" s="817"/>
      <c r="T73" s="817"/>
      <c r="U73" s="817"/>
      <c r="V73" s="817">
        <v>25</v>
      </c>
      <c r="W73" s="817"/>
      <c r="X73" s="817"/>
      <c r="Y73" s="817"/>
      <c r="Z73" s="817"/>
      <c r="AA73" s="817">
        <v>0</v>
      </c>
      <c r="AB73" s="817"/>
      <c r="AC73" s="817"/>
      <c r="AD73" s="817"/>
      <c r="AE73" s="817"/>
      <c r="AF73" s="817">
        <v>0</v>
      </c>
      <c r="AG73" s="817"/>
      <c r="AH73" s="817"/>
      <c r="AI73" s="817"/>
      <c r="AJ73" s="817"/>
      <c r="AK73" s="817">
        <v>2</v>
      </c>
      <c r="AL73" s="817"/>
      <c r="AM73" s="817"/>
      <c r="AN73" s="817"/>
      <c r="AO73" s="817"/>
      <c r="AP73" s="817" t="s">
        <v>585</v>
      </c>
      <c r="AQ73" s="817"/>
      <c r="AR73" s="817"/>
      <c r="AS73" s="817"/>
      <c r="AT73" s="817"/>
      <c r="AU73" s="817" t="s">
        <v>585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592</v>
      </c>
      <c r="C74" s="861"/>
      <c r="D74" s="861"/>
      <c r="E74" s="861"/>
      <c r="F74" s="861"/>
      <c r="G74" s="861"/>
      <c r="H74" s="861"/>
      <c r="I74" s="861"/>
      <c r="J74" s="861"/>
      <c r="K74" s="861"/>
      <c r="L74" s="861"/>
      <c r="M74" s="861"/>
      <c r="N74" s="861"/>
      <c r="O74" s="861"/>
      <c r="P74" s="862"/>
      <c r="Q74" s="863">
        <v>38</v>
      </c>
      <c r="R74" s="817"/>
      <c r="S74" s="817"/>
      <c r="T74" s="817"/>
      <c r="U74" s="817"/>
      <c r="V74" s="817">
        <v>38</v>
      </c>
      <c r="W74" s="817"/>
      <c r="X74" s="817"/>
      <c r="Y74" s="817"/>
      <c r="Z74" s="817"/>
      <c r="AA74" s="817">
        <v>0</v>
      </c>
      <c r="AB74" s="817"/>
      <c r="AC74" s="817"/>
      <c r="AD74" s="817"/>
      <c r="AE74" s="817"/>
      <c r="AF74" s="817">
        <v>0</v>
      </c>
      <c r="AG74" s="817"/>
      <c r="AH74" s="817"/>
      <c r="AI74" s="817"/>
      <c r="AJ74" s="817"/>
      <c r="AK74" s="817">
        <v>0</v>
      </c>
      <c r="AL74" s="817"/>
      <c r="AM74" s="817"/>
      <c r="AN74" s="817"/>
      <c r="AO74" s="817"/>
      <c r="AP74" s="817" t="s">
        <v>585</v>
      </c>
      <c r="AQ74" s="817"/>
      <c r="AR74" s="817"/>
      <c r="AS74" s="817"/>
      <c r="AT74" s="817"/>
      <c r="AU74" s="817" t="s">
        <v>585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593</v>
      </c>
      <c r="C75" s="861"/>
      <c r="D75" s="861"/>
      <c r="E75" s="861"/>
      <c r="F75" s="861"/>
      <c r="G75" s="861"/>
      <c r="H75" s="861"/>
      <c r="I75" s="861"/>
      <c r="J75" s="861"/>
      <c r="K75" s="861"/>
      <c r="L75" s="861"/>
      <c r="M75" s="861"/>
      <c r="N75" s="861"/>
      <c r="O75" s="861"/>
      <c r="P75" s="862"/>
      <c r="Q75" s="864">
        <v>73</v>
      </c>
      <c r="R75" s="865"/>
      <c r="S75" s="865"/>
      <c r="T75" s="865"/>
      <c r="U75" s="821"/>
      <c r="V75" s="866">
        <v>69</v>
      </c>
      <c r="W75" s="865"/>
      <c r="X75" s="865"/>
      <c r="Y75" s="865"/>
      <c r="Z75" s="821"/>
      <c r="AA75" s="866">
        <v>4</v>
      </c>
      <c r="AB75" s="865"/>
      <c r="AC75" s="865"/>
      <c r="AD75" s="865"/>
      <c r="AE75" s="821"/>
      <c r="AF75" s="866">
        <v>4</v>
      </c>
      <c r="AG75" s="865"/>
      <c r="AH75" s="865"/>
      <c r="AI75" s="865"/>
      <c r="AJ75" s="821"/>
      <c r="AK75" s="866">
        <v>6</v>
      </c>
      <c r="AL75" s="865"/>
      <c r="AM75" s="865"/>
      <c r="AN75" s="865"/>
      <c r="AO75" s="821"/>
      <c r="AP75" s="866" t="s">
        <v>585</v>
      </c>
      <c r="AQ75" s="865"/>
      <c r="AR75" s="865"/>
      <c r="AS75" s="865"/>
      <c r="AT75" s="821"/>
      <c r="AU75" s="866" t="s">
        <v>585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594</v>
      </c>
      <c r="C76" s="861"/>
      <c r="D76" s="861"/>
      <c r="E76" s="861"/>
      <c r="F76" s="861"/>
      <c r="G76" s="861"/>
      <c r="H76" s="861"/>
      <c r="I76" s="861"/>
      <c r="J76" s="861"/>
      <c r="K76" s="861"/>
      <c r="L76" s="861"/>
      <c r="M76" s="861"/>
      <c r="N76" s="861"/>
      <c r="O76" s="861"/>
      <c r="P76" s="862"/>
      <c r="Q76" s="864">
        <v>246035</v>
      </c>
      <c r="R76" s="865"/>
      <c r="S76" s="865"/>
      <c r="T76" s="865"/>
      <c r="U76" s="821"/>
      <c r="V76" s="866">
        <v>245170</v>
      </c>
      <c r="W76" s="865"/>
      <c r="X76" s="865"/>
      <c r="Y76" s="865"/>
      <c r="Z76" s="821"/>
      <c r="AA76" s="866">
        <v>866</v>
      </c>
      <c r="AB76" s="865"/>
      <c r="AC76" s="865"/>
      <c r="AD76" s="865"/>
      <c r="AE76" s="821"/>
      <c r="AF76" s="866">
        <v>866</v>
      </c>
      <c r="AG76" s="865"/>
      <c r="AH76" s="865"/>
      <c r="AI76" s="865"/>
      <c r="AJ76" s="821"/>
      <c r="AK76" s="866" t="s">
        <v>585</v>
      </c>
      <c r="AL76" s="865"/>
      <c r="AM76" s="865"/>
      <c r="AN76" s="865"/>
      <c r="AO76" s="821"/>
      <c r="AP76" s="866" t="s">
        <v>585</v>
      </c>
      <c r="AQ76" s="865"/>
      <c r="AR76" s="865"/>
      <c r="AS76" s="865"/>
      <c r="AT76" s="821"/>
      <c r="AU76" s="866" t="s">
        <v>585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595</v>
      </c>
      <c r="C77" s="861"/>
      <c r="D77" s="861"/>
      <c r="E77" s="861"/>
      <c r="F77" s="861"/>
      <c r="G77" s="861"/>
      <c r="H77" s="861"/>
      <c r="I77" s="861"/>
      <c r="J77" s="861"/>
      <c r="K77" s="861"/>
      <c r="L77" s="861"/>
      <c r="M77" s="861"/>
      <c r="N77" s="861"/>
      <c r="O77" s="861"/>
      <c r="P77" s="862"/>
      <c r="Q77" s="864">
        <v>3145</v>
      </c>
      <c r="R77" s="865"/>
      <c r="S77" s="865"/>
      <c r="T77" s="865"/>
      <c r="U77" s="821"/>
      <c r="V77" s="866">
        <v>3119</v>
      </c>
      <c r="W77" s="865"/>
      <c r="X77" s="865"/>
      <c r="Y77" s="865"/>
      <c r="Z77" s="821"/>
      <c r="AA77" s="866">
        <v>26</v>
      </c>
      <c r="AB77" s="865"/>
      <c r="AC77" s="865"/>
      <c r="AD77" s="865"/>
      <c r="AE77" s="821"/>
      <c r="AF77" s="866">
        <v>26</v>
      </c>
      <c r="AG77" s="865"/>
      <c r="AH77" s="865"/>
      <c r="AI77" s="865"/>
      <c r="AJ77" s="821"/>
      <c r="AK77" s="866" t="s">
        <v>585</v>
      </c>
      <c r="AL77" s="865"/>
      <c r="AM77" s="865"/>
      <c r="AN77" s="865"/>
      <c r="AO77" s="821"/>
      <c r="AP77" s="866">
        <v>422</v>
      </c>
      <c r="AQ77" s="865"/>
      <c r="AR77" s="865"/>
      <c r="AS77" s="865"/>
      <c r="AT77" s="821"/>
      <c r="AU77" s="866">
        <v>170</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922</v>
      </c>
      <c r="AG88" s="831"/>
      <c r="AH88" s="831"/>
      <c r="AI88" s="831"/>
      <c r="AJ88" s="831"/>
      <c r="AK88" s="828"/>
      <c r="AL88" s="828"/>
      <c r="AM88" s="828"/>
      <c r="AN88" s="828"/>
      <c r="AO88" s="828"/>
      <c r="AP88" s="831">
        <v>422</v>
      </c>
      <c r="AQ88" s="831"/>
      <c r="AR88" s="831"/>
      <c r="AS88" s="831"/>
      <c r="AT88" s="831"/>
      <c r="AU88" s="831">
        <v>170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3796</v>
      </c>
      <c r="CS102" s="839"/>
      <c r="CT102" s="839"/>
      <c r="CU102" s="839"/>
      <c r="CV102" s="878"/>
      <c r="CW102" s="877">
        <v>1681</v>
      </c>
      <c r="CX102" s="839"/>
      <c r="CY102" s="839"/>
      <c r="CZ102" s="839"/>
      <c r="DA102" s="878"/>
      <c r="DB102" s="877" t="s">
        <v>585</v>
      </c>
      <c r="DC102" s="839"/>
      <c r="DD102" s="839"/>
      <c r="DE102" s="839"/>
      <c r="DF102" s="878"/>
      <c r="DG102" s="877">
        <v>628</v>
      </c>
      <c r="DH102" s="839"/>
      <c r="DI102" s="839"/>
      <c r="DJ102" s="839"/>
      <c r="DK102" s="878"/>
      <c r="DL102" s="877" t="s">
        <v>585</v>
      </c>
      <c r="DM102" s="839"/>
      <c r="DN102" s="839"/>
      <c r="DO102" s="839"/>
      <c r="DP102" s="878"/>
      <c r="DQ102" s="877">
        <v>79</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312</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312</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312</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3156231</v>
      </c>
      <c r="AB110" s="887"/>
      <c r="AC110" s="887"/>
      <c r="AD110" s="887"/>
      <c r="AE110" s="888"/>
      <c r="AF110" s="889">
        <v>3408022</v>
      </c>
      <c r="AG110" s="887"/>
      <c r="AH110" s="887"/>
      <c r="AI110" s="887"/>
      <c r="AJ110" s="888"/>
      <c r="AK110" s="889">
        <v>3738053</v>
      </c>
      <c r="AL110" s="887"/>
      <c r="AM110" s="887"/>
      <c r="AN110" s="887"/>
      <c r="AO110" s="888"/>
      <c r="AP110" s="890">
        <v>23.3</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40362964</v>
      </c>
      <c r="BR110" s="918"/>
      <c r="BS110" s="918"/>
      <c r="BT110" s="918"/>
      <c r="BU110" s="918"/>
      <c r="BV110" s="918">
        <v>40152234</v>
      </c>
      <c r="BW110" s="918"/>
      <c r="BX110" s="918"/>
      <c r="BY110" s="918"/>
      <c r="BZ110" s="918"/>
      <c r="CA110" s="918">
        <v>38089102</v>
      </c>
      <c r="CB110" s="918"/>
      <c r="CC110" s="918"/>
      <c r="CD110" s="918"/>
      <c r="CE110" s="918"/>
      <c r="CF110" s="931">
        <v>237.9</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396</v>
      </c>
      <c r="DH110" s="918"/>
      <c r="DI110" s="918"/>
      <c r="DJ110" s="918"/>
      <c r="DK110" s="918"/>
      <c r="DL110" s="918" t="s">
        <v>396</v>
      </c>
      <c r="DM110" s="918"/>
      <c r="DN110" s="918"/>
      <c r="DO110" s="918"/>
      <c r="DP110" s="918"/>
      <c r="DQ110" s="918" t="s">
        <v>444</v>
      </c>
      <c r="DR110" s="918"/>
      <c r="DS110" s="918"/>
      <c r="DT110" s="918"/>
      <c r="DU110" s="918"/>
      <c r="DV110" s="919" t="s">
        <v>396</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396</v>
      </c>
      <c r="AB111" s="925"/>
      <c r="AC111" s="925"/>
      <c r="AD111" s="925"/>
      <c r="AE111" s="926"/>
      <c r="AF111" s="927" t="s">
        <v>396</v>
      </c>
      <c r="AG111" s="925"/>
      <c r="AH111" s="925"/>
      <c r="AI111" s="925"/>
      <c r="AJ111" s="926"/>
      <c r="AK111" s="927" t="s">
        <v>396</v>
      </c>
      <c r="AL111" s="925"/>
      <c r="AM111" s="925"/>
      <c r="AN111" s="925"/>
      <c r="AO111" s="926"/>
      <c r="AP111" s="928" t="s">
        <v>396</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4075</v>
      </c>
      <c r="BR111" s="913"/>
      <c r="BS111" s="913"/>
      <c r="BT111" s="913"/>
      <c r="BU111" s="913"/>
      <c r="BV111" s="913">
        <v>819</v>
      </c>
      <c r="BW111" s="913"/>
      <c r="BX111" s="913"/>
      <c r="BY111" s="913"/>
      <c r="BZ111" s="913"/>
      <c r="CA111" s="913" t="s">
        <v>396</v>
      </c>
      <c r="CB111" s="913"/>
      <c r="CC111" s="913"/>
      <c r="CD111" s="913"/>
      <c r="CE111" s="913"/>
      <c r="CF111" s="907" t="s">
        <v>396</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396</v>
      </c>
      <c r="DH111" s="913"/>
      <c r="DI111" s="913"/>
      <c r="DJ111" s="913"/>
      <c r="DK111" s="913"/>
      <c r="DL111" s="913" t="s">
        <v>396</v>
      </c>
      <c r="DM111" s="913"/>
      <c r="DN111" s="913"/>
      <c r="DO111" s="913"/>
      <c r="DP111" s="913"/>
      <c r="DQ111" s="913" t="s">
        <v>396</v>
      </c>
      <c r="DR111" s="913"/>
      <c r="DS111" s="913"/>
      <c r="DT111" s="913"/>
      <c r="DU111" s="913"/>
      <c r="DV111" s="914" t="s">
        <v>396</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396</v>
      </c>
      <c r="AB112" s="946"/>
      <c r="AC112" s="946"/>
      <c r="AD112" s="946"/>
      <c r="AE112" s="947"/>
      <c r="AF112" s="948" t="s">
        <v>396</v>
      </c>
      <c r="AG112" s="946"/>
      <c r="AH112" s="946"/>
      <c r="AI112" s="946"/>
      <c r="AJ112" s="947"/>
      <c r="AK112" s="948" t="s">
        <v>396</v>
      </c>
      <c r="AL112" s="946"/>
      <c r="AM112" s="946"/>
      <c r="AN112" s="946"/>
      <c r="AO112" s="947"/>
      <c r="AP112" s="949" t="s">
        <v>396</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13465820</v>
      </c>
      <c r="BR112" s="913"/>
      <c r="BS112" s="913"/>
      <c r="BT112" s="913"/>
      <c r="BU112" s="913"/>
      <c r="BV112" s="913">
        <v>13445040</v>
      </c>
      <c r="BW112" s="913"/>
      <c r="BX112" s="913"/>
      <c r="BY112" s="913"/>
      <c r="BZ112" s="913"/>
      <c r="CA112" s="913">
        <v>12685985</v>
      </c>
      <c r="CB112" s="913"/>
      <c r="CC112" s="913"/>
      <c r="CD112" s="913"/>
      <c r="CE112" s="913"/>
      <c r="CF112" s="907">
        <v>79.2</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396</v>
      </c>
      <c r="DH112" s="913"/>
      <c r="DI112" s="913"/>
      <c r="DJ112" s="913"/>
      <c r="DK112" s="913"/>
      <c r="DL112" s="913" t="s">
        <v>396</v>
      </c>
      <c r="DM112" s="913"/>
      <c r="DN112" s="913"/>
      <c r="DO112" s="913"/>
      <c r="DP112" s="913"/>
      <c r="DQ112" s="913" t="s">
        <v>396</v>
      </c>
      <c r="DR112" s="913"/>
      <c r="DS112" s="913"/>
      <c r="DT112" s="913"/>
      <c r="DU112" s="913"/>
      <c r="DV112" s="914" t="s">
        <v>396</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1083339</v>
      </c>
      <c r="AB113" s="925"/>
      <c r="AC113" s="925"/>
      <c r="AD113" s="925"/>
      <c r="AE113" s="926"/>
      <c r="AF113" s="927">
        <v>1091177</v>
      </c>
      <c r="AG113" s="925"/>
      <c r="AH113" s="925"/>
      <c r="AI113" s="925"/>
      <c r="AJ113" s="926"/>
      <c r="AK113" s="927">
        <v>1107095</v>
      </c>
      <c r="AL113" s="925"/>
      <c r="AM113" s="925"/>
      <c r="AN113" s="925"/>
      <c r="AO113" s="926"/>
      <c r="AP113" s="928">
        <v>6.9</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292579</v>
      </c>
      <c r="BR113" s="913"/>
      <c r="BS113" s="913"/>
      <c r="BT113" s="913"/>
      <c r="BU113" s="913"/>
      <c r="BV113" s="913">
        <v>257659</v>
      </c>
      <c r="BW113" s="913"/>
      <c r="BX113" s="913"/>
      <c r="BY113" s="913"/>
      <c r="BZ113" s="913"/>
      <c r="CA113" s="913">
        <v>169622</v>
      </c>
      <c r="CB113" s="913"/>
      <c r="CC113" s="913"/>
      <c r="CD113" s="913"/>
      <c r="CE113" s="913"/>
      <c r="CF113" s="907">
        <v>1.1000000000000001</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396</v>
      </c>
      <c r="DH113" s="946"/>
      <c r="DI113" s="946"/>
      <c r="DJ113" s="946"/>
      <c r="DK113" s="947"/>
      <c r="DL113" s="948" t="s">
        <v>396</v>
      </c>
      <c r="DM113" s="946"/>
      <c r="DN113" s="946"/>
      <c r="DO113" s="946"/>
      <c r="DP113" s="947"/>
      <c r="DQ113" s="948" t="s">
        <v>396</v>
      </c>
      <c r="DR113" s="946"/>
      <c r="DS113" s="946"/>
      <c r="DT113" s="946"/>
      <c r="DU113" s="947"/>
      <c r="DV113" s="949" t="s">
        <v>396</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34674</v>
      </c>
      <c r="AB114" s="946"/>
      <c r="AC114" s="946"/>
      <c r="AD114" s="946"/>
      <c r="AE114" s="947"/>
      <c r="AF114" s="948">
        <v>34659</v>
      </c>
      <c r="AG114" s="946"/>
      <c r="AH114" s="946"/>
      <c r="AI114" s="946"/>
      <c r="AJ114" s="947"/>
      <c r="AK114" s="948">
        <v>88750</v>
      </c>
      <c r="AL114" s="946"/>
      <c r="AM114" s="946"/>
      <c r="AN114" s="946"/>
      <c r="AO114" s="947"/>
      <c r="AP114" s="949">
        <v>0.6</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4282033</v>
      </c>
      <c r="BR114" s="913"/>
      <c r="BS114" s="913"/>
      <c r="BT114" s="913"/>
      <c r="BU114" s="913"/>
      <c r="BV114" s="913">
        <v>4313235</v>
      </c>
      <c r="BW114" s="913"/>
      <c r="BX114" s="913"/>
      <c r="BY114" s="913"/>
      <c r="BZ114" s="913"/>
      <c r="CA114" s="913">
        <v>4353480</v>
      </c>
      <c r="CB114" s="913"/>
      <c r="CC114" s="913"/>
      <c r="CD114" s="913"/>
      <c r="CE114" s="913"/>
      <c r="CF114" s="907">
        <v>27.2</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396</v>
      </c>
      <c r="DH114" s="946"/>
      <c r="DI114" s="946"/>
      <c r="DJ114" s="946"/>
      <c r="DK114" s="947"/>
      <c r="DL114" s="948" t="s">
        <v>396</v>
      </c>
      <c r="DM114" s="946"/>
      <c r="DN114" s="946"/>
      <c r="DO114" s="946"/>
      <c r="DP114" s="947"/>
      <c r="DQ114" s="948" t="s">
        <v>396</v>
      </c>
      <c r="DR114" s="946"/>
      <c r="DS114" s="946"/>
      <c r="DT114" s="946"/>
      <c r="DU114" s="947"/>
      <c r="DV114" s="949" t="s">
        <v>396</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130606</v>
      </c>
      <c r="AB115" s="925"/>
      <c r="AC115" s="925"/>
      <c r="AD115" s="925"/>
      <c r="AE115" s="926"/>
      <c r="AF115" s="927">
        <v>3357</v>
      </c>
      <c r="AG115" s="925"/>
      <c r="AH115" s="925"/>
      <c r="AI115" s="925"/>
      <c r="AJ115" s="926"/>
      <c r="AK115" s="927">
        <v>836</v>
      </c>
      <c r="AL115" s="925"/>
      <c r="AM115" s="925"/>
      <c r="AN115" s="925"/>
      <c r="AO115" s="926"/>
      <c r="AP115" s="928">
        <v>0</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118533</v>
      </c>
      <c r="BR115" s="913"/>
      <c r="BS115" s="913"/>
      <c r="BT115" s="913"/>
      <c r="BU115" s="913"/>
      <c r="BV115" s="913">
        <v>49051</v>
      </c>
      <c r="BW115" s="913"/>
      <c r="BX115" s="913"/>
      <c r="BY115" s="913"/>
      <c r="BZ115" s="913"/>
      <c r="CA115" s="913">
        <v>78702</v>
      </c>
      <c r="CB115" s="913"/>
      <c r="CC115" s="913"/>
      <c r="CD115" s="913"/>
      <c r="CE115" s="913"/>
      <c r="CF115" s="907">
        <v>0.5</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396</v>
      </c>
      <c r="DH115" s="946"/>
      <c r="DI115" s="946"/>
      <c r="DJ115" s="946"/>
      <c r="DK115" s="947"/>
      <c r="DL115" s="948" t="s">
        <v>396</v>
      </c>
      <c r="DM115" s="946"/>
      <c r="DN115" s="946"/>
      <c r="DO115" s="946"/>
      <c r="DP115" s="947"/>
      <c r="DQ115" s="948" t="s">
        <v>396</v>
      </c>
      <c r="DR115" s="946"/>
      <c r="DS115" s="946"/>
      <c r="DT115" s="946"/>
      <c r="DU115" s="947"/>
      <c r="DV115" s="949" t="s">
        <v>396</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220</v>
      </c>
      <c r="AB116" s="946"/>
      <c r="AC116" s="946"/>
      <c r="AD116" s="946"/>
      <c r="AE116" s="947"/>
      <c r="AF116" s="948" t="s">
        <v>396</v>
      </c>
      <c r="AG116" s="946"/>
      <c r="AH116" s="946"/>
      <c r="AI116" s="946"/>
      <c r="AJ116" s="947"/>
      <c r="AK116" s="948" t="s">
        <v>396</v>
      </c>
      <c r="AL116" s="946"/>
      <c r="AM116" s="946"/>
      <c r="AN116" s="946"/>
      <c r="AO116" s="947"/>
      <c r="AP116" s="949" t="s">
        <v>396</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396</v>
      </c>
      <c r="BR116" s="913"/>
      <c r="BS116" s="913"/>
      <c r="BT116" s="913"/>
      <c r="BU116" s="913"/>
      <c r="BV116" s="913" t="s">
        <v>396</v>
      </c>
      <c r="BW116" s="913"/>
      <c r="BX116" s="913"/>
      <c r="BY116" s="913"/>
      <c r="BZ116" s="913"/>
      <c r="CA116" s="913" t="s">
        <v>396</v>
      </c>
      <c r="CB116" s="913"/>
      <c r="CC116" s="913"/>
      <c r="CD116" s="913"/>
      <c r="CE116" s="913"/>
      <c r="CF116" s="907" t="s">
        <v>396</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396</v>
      </c>
      <c r="DH116" s="946"/>
      <c r="DI116" s="946"/>
      <c r="DJ116" s="946"/>
      <c r="DK116" s="947"/>
      <c r="DL116" s="948" t="s">
        <v>396</v>
      </c>
      <c r="DM116" s="946"/>
      <c r="DN116" s="946"/>
      <c r="DO116" s="946"/>
      <c r="DP116" s="947"/>
      <c r="DQ116" s="948" t="s">
        <v>396</v>
      </c>
      <c r="DR116" s="946"/>
      <c r="DS116" s="946"/>
      <c r="DT116" s="946"/>
      <c r="DU116" s="947"/>
      <c r="DV116" s="949" t="s">
        <v>396</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4405070</v>
      </c>
      <c r="AB117" s="966"/>
      <c r="AC117" s="966"/>
      <c r="AD117" s="966"/>
      <c r="AE117" s="967"/>
      <c r="AF117" s="968">
        <v>4537215</v>
      </c>
      <c r="AG117" s="966"/>
      <c r="AH117" s="966"/>
      <c r="AI117" s="966"/>
      <c r="AJ117" s="967"/>
      <c r="AK117" s="968">
        <v>4934734</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396</v>
      </c>
      <c r="BR117" s="913"/>
      <c r="BS117" s="913"/>
      <c r="BT117" s="913"/>
      <c r="BU117" s="913"/>
      <c r="BV117" s="913" t="s">
        <v>396</v>
      </c>
      <c r="BW117" s="913"/>
      <c r="BX117" s="913"/>
      <c r="BY117" s="913"/>
      <c r="BZ117" s="913"/>
      <c r="CA117" s="913" t="s">
        <v>396</v>
      </c>
      <c r="CB117" s="913"/>
      <c r="CC117" s="913"/>
      <c r="CD117" s="913"/>
      <c r="CE117" s="913"/>
      <c r="CF117" s="907" t="s">
        <v>396</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396</v>
      </c>
      <c r="DH117" s="946"/>
      <c r="DI117" s="946"/>
      <c r="DJ117" s="946"/>
      <c r="DK117" s="947"/>
      <c r="DL117" s="948" t="s">
        <v>396</v>
      </c>
      <c r="DM117" s="946"/>
      <c r="DN117" s="946"/>
      <c r="DO117" s="946"/>
      <c r="DP117" s="947"/>
      <c r="DQ117" s="948" t="s">
        <v>396</v>
      </c>
      <c r="DR117" s="946"/>
      <c r="DS117" s="946"/>
      <c r="DT117" s="946"/>
      <c r="DU117" s="947"/>
      <c r="DV117" s="949" t="s">
        <v>396</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312</v>
      </c>
      <c r="AL118" s="880"/>
      <c r="AM118" s="880"/>
      <c r="AN118" s="880"/>
      <c r="AO118" s="881"/>
      <c r="AP118" s="957" t="s">
        <v>438</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396</v>
      </c>
      <c r="BR118" s="987"/>
      <c r="BS118" s="987"/>
      <c r="BT118" s="987"/>
      <c r="BU118" s="987"/>
      <c r="BV118" s="987" t="s">
        <v>396</v>
      </c>
      <c r="BW118" s="987"/>
      <c r="BX118" s="987"/>
      <c r="BY118" s="987"/>
      <c r="BZ118" s="987"/>
      <c r="CA118" s="987" t="s">
        <v>396</v>
      </c>
      <c r="CB118" s="987"/>
      <c r="CC118" s="987"/>
      <c r="CD118" s="987"/>
      <c r="CE118" s="987"/>
      <c r="CF118" s="907" t="s">
        <v>396</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396</v>
      </c>
      <c r="DH118" s="946"/>
      <c r="DI118" s="946"/>
      <c r="DJ118" s="946"/>
      <c r="DK118" s="947"/>
      <c r="DL118" s="948" t="s">
        <v>396</v>
      </c>
      <c r="DM118" s="946"/>
      <c r="DN118" s="946"/>
      <c r="DO118" s="946"/>
      <c r="DP118" s="947"/>
      <c r="DQ118" s="948" t="s">
        <v>396</v>
      </c>
      <c r="DR118" s="946"/>
      <c r="DS118" s="946"/>
      <c r="DT118" s="946"/>
      <c r="DU118" s="947"/>
      <c r="DV118" s="949" t="s">
        <v>396</v>
      </c>
      <c r="DW118" s="950"/>
      <c r="DX118" s="950"/>
      <c r="DY118" s="950"/>
      <c r="DZ118" s="951"/>
    </row>
    <row r="119" spans="1:130" s="224" customFormat="1" ht="26.25" customHeight="1" x14ac:dyDescent="0.15">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396</v>
      </c>
      <c r="AB119" s="887"/>
      <c r="AC119" s="887"/>
      <c r="AD119" s="887"/>
      <c r="AE119" s="888"/>
      <c r="AF119" s="889" t="s">
        <v>396</v>
      </c>
      <c r="AG119" s="887"/>
      <c r="AH119" s="887"/>
      <c r="AI119" s="887"/>
      <c r="AJ119" s="888"/>
      <c r="AK119" s="889" t="s">
        <v>396</v>
      </c>
      <c r="AL119" s="887"/>
      <c r="AM119" s="887"/>
      <c r="AN119" s="887"/>
      <c r="AO119" s="888"/>
      <c r="AP119" s="890" t="s">
        <v>396</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469</v>
      </c>
      <c r="BP119" s="992"/>
      <c r="BQ119" s="986">
        <v>58526004</v>
      </c>
      <c r="BR119" s="987"/>
      <c r="BS119" s="987"/>
      <c r="BT119" s="987"/>
      <c r="BU119" s="987"/>
      <c r="BV119" s="987">
        <v>58218038</v>
      </c>
      <c r="BW119" s="987"/>
      <c r="BX119" s="987"/>
      <c r="BY119" s="987"/>
      <c r="BZ119" s="987"/>
      <c r="CA119" s="987">
        <v>55376891</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4075</v>
      </c>
      <c r="DH119" s="973"/>
      <c r="DI119" s="973"/>
      <c r="DJ119" s="973"/>
      <c r="DK119" s="974"/>
      <c r="DL119" s="972">
        <v>819</v>
      </c>
      <c r="DM119" s="973"/>
      <c r="DN119" s="973"/>
      <c r="DO119" s="973"/>
      <c r="DP119" s="974"/>
      <c r="DQ119" s="972" t="s">
        <v>396</v>
      </c>
      <c r="DR119" s="973"/>
      <c r="DS119" s="973"/>
      <c r="DT119" s="973"/>
      <c r="DU119" s="974"/>
      <c r="DV119" s="975" t="s">
        <v>396</v>
      </c>
      <c r="DW119" s="976"/>
      <c r="DX119" s="976"/>
      <c r="DY119" s="976"/>
      <c r="DZ119" s="977"/>
    </row>
    <row r="120" spans="1:130" s="224" customFormat="1" ht="26.25" customHeight="1" x14ac:dyDescent="0.15">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396</v>
      </c>
      <c r="AB120" s="946"/>
      <c r="AC120" s="946"/>
      <c r="AD120" s="946"/>
      <c r="AE120" s="947"/>
      <c r="AF120" s="948" t="s">
        <v>396</v>
      </c>
      <c r="AG120" s="946"/>
      <c r="AH120" s="946"/>
      <c r="AI120" s="946"/>
      <c r="AJ120" s="947"/>
      <c r="AK120" s="948" t="s">
        <v>396</v>
      </c>
      <c r="AL120" s="946"/>
      <c r="AM120" s="946"/>
      <c r="AN120" s="946"/>
      <c r="AO120" s="947"/>
      <c r="AP120" s="949" t="s">
        <v>396</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9790884</v>
      </c>
      <c r="BR120" s="918"/>
      <c r="BS120" s="918"/>
      <c r="BT120" s="918"/>
      <c r="BU120" s="918"/>
      <c r="BV120" s="918">
        <v>10997008</v>
      </c>
      <c r="BW120" s="918"/>
      <c r="BX120" s="918"/>
      <c r="BY120" s="918"/>
      <c r="BZ120" s="918"/>
      <c r="CA120" s="918">
        <v>12151503</v>
      </c>
      <c r="CB120" s="918"/>
      <c r="CC120" s="918"/>
      <c r="CD120" s="918"/>
      <c r="CE120" s="918"/>
      <c r="CF120" s="931">
        <v>75.900000000000006</v>
      </c>
      <c r="CG120" s="932"/>
      <c r="CH120" s="932"/>
      <c r="CI120" s="932"/>
      <c r="CJ120" s="932"/>
      <c r="CK120" s="993" t="s">
        <v>473</v>
      </c>
      <c r="CL120" s="994"/>
      <c r="CM120" s="994"/>
      <c r="CN120" s="994"/>
      <c r="CO120" s="995"/>
      <c r="CP120" s="1001" t="s">
        <v>416</v>
      </c>
      <c r="CQ120" s="1002"/>
      <c r="CR120" s="1002"/>
      <c r="CS120" s="1002"/>
      <c r="CT120" s="1002"/>
      <c r="CU120" s="1002"/>
      <c r="CV120" s="1002"/>
      <c r="CW120" s="1002"/>
      <c r="CX120" s="1002"/>
      <c r="CY120" s="1002"/>
      <c r="CZ120" s="1002"/>
      <c r="DA120" s="1002"/>
      <c r="DB120" s="1002"/>
      <c r="DC120" s="1002"/>
      <c r="DD120" s="1002"/>
      <c r="DE120" s="1002"/>
      <c r="DF120" s="1003"/>
      <c r="DG120" s="917">
        <v>11275965</v>
      </c>
      <c r="DH120" s="918"/>
      <c r="DI120" s="918"/>
      <c r="DJ120" s="918"/>
      <c r="DK120" s="918"/>
      <c r="DL120" s="918">
        <v>11080083</v>
      </c>
      <c r="DM120" s="918"/>
      <c r="DN120" s="918"/>
      <c r="DO120" s="918"/>
      <c r="DP120" s="918"/>
      <c r="DQ120" s="918">
        <v>10404492</v>
      </c>
      <c r="DR120" s="918"/>
      <c r="DS120" s="918"/>
      <c r="DT120" s="918"/>
      <c r="DU120" s="918"/>
      <c r="DV120" s="919">
        <v>65</v>
      </c>
      <c r="DW120" s="919"/>
      <c r="DX120" s="919"/>
      <c r="DY120" s="919"/>
      <c r="DZ120" s="920"/>
    </row>
    <row r="121" spans="1:130" s="224" customFormat="1" ht="26.25" customHeight="1" x14ac:dyDescent="0.15">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123380</v>
      </c>
      <c r="AB121" s="946"/>
      <c r="AC121" s="946"/>
      <c r="AD121" s="946"/>
      <c r="AE121" s="947"/>
      <c r="AF121" s="948" t="s">
        <v>396</v>
      </c>
      <c r="AG121" s="946"/>
      <c r="AH121" s="946"/>
      <c r="AI121" s="946"/>
      <c r="AJ121" s="947"/>
      <c r="AK121" s="948" t="s">
        <v>396</v>
      </c>
      <c r="AL121" s="946"/>
      <c r="AM121" s="946"/>
      <c r="AN121" s="946"/>
      <c r="AO121" s="947"/>
      <c r="AP121" s="949" t="s">
        <v>396</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5222774</v>
      </c>
      <c r="BR121" s="913"/>
      <c r="BS121" s="913"/>
      <c r="BT121" s="913"/>
      <c r="BU121" s="913"/>
      <c r="BV121" s="913">
        <v>5073207</v>
      </c>
      <c r="BW121" s="913"/>
      <c r="BX121" s="913"/>
      <c r="BY121" s="913"/>
      <c r="BZ121" s="913"/>
      <c r="CA121" s="913">
        <v>4786634</v>
      </c>
      <c r="CB121" s="913"/>
      <c r="CC121" s="913"/>
      <c r="CD121" s="913"/>
      <c r="CE121" s="913"/>
      <c r="CF121" s="907">
        <v>29.9</v>
      </c>
      <c r="CG121" s="908"/>
      <c r="CH121" s="908"/>
      <c r="CI121" s="908"/>
      <c r="CJ121" s="908"/>
      <c r="CK121" s="996"/>
      <c r="CL121" s="997"/>
      <c r="CM121" s="997"/>
      <c r="CN121" s="997"/>
      <c r="CO121" s="998"/>
      <c r="CP121" s="1006" t="s">
        <v>415</v>
      </c>
      <c r="CQ121" s="1007"/>
      <c r="CR121" s="1007"/>
      <c r="CS121" s="1007"/>
      <c r="CT121" s="1007"/>
      <c r="CU121" s="1007"/>
      <c r="CV121" s="1007"/>
      <c r="CW121" s="1007"/>
      <c r="CX121" s="1007"/>
      <c r="CY121" s="1007"/>
      <c r="CZ121" s="1007"/>
      <c r="DA121" s="1007"/>
      <c r="DB121" s="1007"/>
      <c r="DC121" s="1007"/>
      <c r="DD121" s="1007"/>
      <c r="DE121" s="1007"/>
      <c r="DF121" s="1008"/>
      <c r="DG121" s="912">
        <v>2127213</v>
      </c>
      <c r="DH121" s="913"/>
      <c r="DI121" s="913"/>
      <c r="DJ121" s="913"/>
      <c r="DK121" s="913"/>
      <c r="DL121" s="913">
        <v>2303355</v>
      </c>
      <c r="DM121" s="913"/>
      <c r="DN121" s="913"/>
      <c r="DO121" s="913"/>
      <c r="DP121" s="913"/>
      <c r="DQ121" s="913">
        <v>2225352</v>
      </c>
      <c r="DR121" s="913"/>
      <c r="DS121" s="913"/>
      <c r="DT121" s="913"/>
      <c r="DU121" s="913"/>
      <c r="DV121" s="914">
        <v>13.9</v>
      </c>
      <c r="DW121" s="914"/>
      <c r="DX121" s="914"/>
      <c r="DY121" s="914"/>
      <c r="DZ121" s="915"/>
    </row>
    <row r="122" spans="1:130" s="224" customFormat="1" ht="26.25" customHeight="1" x14ac:dyDescent="0.15">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396</v>
      </c>
      <c r="AB122" s="946"/>
      <c r="AC122" s="946"/>
      <c r="AD122" s="946"/>
      <c r="AE122" s="947"/>
      <c r="AF122" s="948" t="s">
        <v>396</v>
      </c>
      <c r="AG122" s="946"/>
      <c r="AH122" s="946"/>
      <c r="AI122" s="946"/>
      <c r="AJ122" s="947"/>
      <c r="AK122" s="948" t="s">
        <v>396</v>
      </c>
      <c r="AL122" s="946"/>
      <c r="AM122" s="946"/>
      <c r="AN122" s="946"/>
      <c r="AO122" s="947"/>
      <c r="AP122" s="949" t="s">
        <v>396</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34303303</v>
      </c>
      <c r="BR122" s="987"/>
      <c r="BS122" s="987"/>
      <c r="BT122" s="987"/>
      <c r="BU122" s="987"/>
      <c r="BV122" s="987">
        <v>33350254</v>
      </c>
      <c r="BW122" s="987"/>
      <c r="BX122" s="987"/>
      <c r="BY122" s="987"/>
      <c r="BZ122" s="987"/>
      <c r="CA122" s="987">
        <v>31426765</v>
      </c>
      <c r="CB122" s="987"/>
      <c r="CC122" s="987"/>
      <c r="CD122" s="987"/>
      <c r="CE122" s="987"/>
      <c r="CF122" s="1004">
        <v>196.3</v>
      </c>
      <c r="CG122" s="1005"/>
      <c r="CH122" s="1005"/>
      <c r="CI122" s="1005"/>
      <c r="CJ122" s="1005"/>
      <c r="CK122" s="996"/>
      <c r="CL122" s="997"/>
      <c r="CM122" s="997"/>
      <c r="CN122" s="997"/>
      <c r="CO122" s="998"/>
      <c r="CP122" s="1006" t="s">
        <v>412</v>
      </c>
      <c r="CQ122" s="1007"/>
      <c r="CR122" s="1007"/>
      <c r="CS122" s="1007"/>
      <c r="CT122" s="1007"/>
      <c r="CU122" s="1007"/>
      <c r="CV122" s="1007"/>
      <c r="CW122" s="1007"/>
      <c r="CX122" s="1007"/>
      <c r="CY122" s="1007"/>
      <c r="CZ122" s="1007"/>
      <c r="DA122" s="1007"/>
      <c r="DB122" s="1007"/>
      <c r="DC122" s="1007"/>
      <c r="DD122" s="1007"/>
      <c r="DE122" s="1007"/>
      <c r="DF122" s="1008"/>
      <c r="DG122" s="912">
        <v>62642</v>
      </c>
      <c r="DH122" s="913"/>
      <c r="DI122" s="913"/>
      <c r="DJ122" s="913"/>
      <c r="DK122" s="913"/>
      <c r="DL122" s="913">
        <v>61602</v>
      </c>
      <c r="DM122" s="913"/>
      <c r="DN122" s="913"/>
      <c r="DO122" s="913"/>
      <c r="DP122" s="913"/>
      <c r="DQ122" s="913">
        <v>56141</v>
      </c>
      <c r="DR122" s="913"/>
      <c r="DS122" s="913"/>
      <c r="DT122" s="913"/>
      <c r="DU122" s="913"/>
      <c r="DV122" s="914">
        <v>0.4</v>
      </c>
      <c r="DW122" s="914"/>
      <c r="DX122" s="914"/>
      <c r="DY122" s="914"/>
      <c r="DZ122" s="915"/>
    </row>
    <row r="123" spans="1:130" s="224" customFormat="1" ht="26.25" customHeight="1" x14ac:dyDescent="0.15">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396</v>
      </c>
      <c r="AB123" s="946"/>
      <c r="AC123" s="946"/>
      <c r="AD123" s="946"/>
      <c r="AE123" s="947"/>
      <c r="AF123" s="948" t="s">
        <v>396</v>
      </c>
      <c r="AG123" s="946"/>
      <c r="AH123" s="946"/>
      <c r="AI123" s="946"/>
      <c r="AJ123" s="947"/>
      <c r="AK123" s="948" t="s">
        <v>396</v>
      </c>
      <c r="AL123" s="946"/>
      <c r="AM123" s="946"/>
      <c r="AN123" s="946"/>
      <c r="AO123" s="947"/>
      <c r="AP123" s="949" t="s">
        <v>396</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477</v>
      </c>
      <c r="BP123" s="992"/>
      <c r="BQ123" s="1050">
        <v>49316961</v>
      </c>
      <c r="BR123" s="1051"/>
      <c r="BS123" s="1051"/>
      <c r="BT123" s="1051"/>
      <c r="BU123" s="1051"/>
      <c r="BV123" s="1051">
        <v>49420469</v>
      </c>
      <c r="BW123" s="1051"/>
      <c r="BX123" s="1051"/>
      <c r="BY123" s="1051"/>
      <c r="BZ123" s="1051"/>
      <c r="CA123" s="1051">
        <v>48364902</v>
      </c>
      <c r="CB123" s="1051"/>
      <c r="CC123" s="1051"/>
      <c r="CD123" s="1051"/>
      <c r="CE123" s="1051"/>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t="s">
        <v>396</v>
      </c>
      <c r="DH123" s="946"/>
      <c r="DI123" s="946"/>
      <c r="DJ123" s="946"/>
      <c r="DK123" s="947"/>
      <c r="DL123" s="948" t="s">
        <v>396</v>
      </c>
      <c r="DM123" s="946"/>
      <c r="DN123" s="946"/>
      <c r="DO123" s="946"/>
      <c r="DP123" s="947"/>
      <c r="DQ123" s="948" t="s">
        <v>396</v>
      </c>
      <c r="DR123" s="946"/>
      <c r="DS123" s="946"/>
      <c r="DT123" s="946"/>
      <c r="DU123" s="947"/>
      <c r="DV123" s="949" t="s">
        <v>396</v>
      </c>
      <c r="DW123" s="950"/>
      <c r="DX123" s="950"/>
      <c r="DY123" s="950"/>
      <c r="DZ123" s="951"/>
    </row>
    <row r="124" spans="1:130" s="224" customFormat="1" ht="26.25" customHeight="1" thickBot="1" x14ac:dyDescent="0.2">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396</v>
      </c>
      <c r="AB124" s="946"/>
      <c r="AC124" s="946"/>
      <c r="AD124" s="946"/>
      <c r="AE124" s="947"/>
      <c r="AF124" s="948" t="s">
        <v>396</v>
      </c>
      <c r="AG124" s="946"/>
      <c r="AH124" s="946"/>
      <c r="AI124" s="946"/>
      <c r="AJ124" s="947"/>
      <c r="AK124" s="948" t="s">
        <v>396</v>
      </c>
      <c r="AL124" s="946"/>
      <c r="AM124" s="946"/>
      <c r="AN124" s="946"/>
      <c r="AO124" s="947"/>
      <c r="AP124" s="949" t="s">
        <v>396</v>
      </c>
      <c r="AQ124" s="950"/>
      <c r="AR124" s="950"/>
      <c r="AS124" s="950"/>
      <c r="AT124" s="951"/>
      <c r="AU124" s="1046" t="s">
        <v>478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58.6</v>
      </c>
      <c r="BR124" s="1014"/>
      <c r="BS124" s="1014"/>
      <c r="BT124" s="1014"/>
      <c r="BU124" s="1014"/>
      <c r="BV124" s="1014">
        <v>54.1</v>
      </c>
      <c r="BW124" s="1014"/>
      <c r="BX124" s="1014"/>
      <c r="BY124" s="1014"/>
      <c r="BZ124" s="1014"/>
      <c r="CA124" s="1014">
        <v>43.7</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396</v>
      </c>
      <c r="DH124" s="973"/>
      <c r="DI124" s="973"/>
      <c r="DJ124" s="973"/>
      <c r="DK124" s="974"/>
      <c r="DL124" s="972" t="s">
        <v>396</v>
      </c>
      <c r="DM124" s="973"/>
      <c r="DN124" s="973"/>
      <c r="DO124" s="973"/>
      <c r="DP124" s="974"/>
      <c r="DQ124" s="972" t="s">
        <v>396</v>
      </c>
      <c r="DR124" s="973"/>
      <c r="DS124" s="973"/>
      <c r="DT124" s="973"/>
      <c r="DU124" s="974"/>
      <c r="DV124" s="975" t="s">
        <v>396</v>
      </c>
      <c r="DW124" s="976"/>
      <c r="DX124" s="976"/>
      <c r="DY124" s="976"/>
      <c r="DZ124" s="977"/>
    </row>
    <row r="125" spans="1:130" s="224"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396</v>
      </c>
      <c r="AB125" s="946"/>
      <c r="AC125" s="946"/>
      <c r="AD125" s="946"/>
      <c r="AE125" s="947"/>
      <c r="AF125" s="948" t="s">
        <v>396</v>
      </c>
      <c r="AG125" s="946"/>
      <c r="AH125" s="946"/>
      <c r="AI125" s="946"/>
      <c r="AJ125" s="947"/>
      <c r="AK125" s="948" t="s">
        <v>396</v>
      </c>
      <c r="AL125" s="946"/>
      <c r="AM125" s="946"/>
      <c r="AN125" s="946"/>
      <c r="AO125" s="947"/>
      <c r="AP125" s="949" t="s">
        <v>396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396</v>
      </c>
      <c r="DH125" s="918"/>
      <c r="DI125" s="918"/>
      <c r="DJ125" s="918"/>
      <c r="DK125" s="918"/>
      <c r="DL125" s="918" t="s">
        <v>396</v>
      </c>
      <c r="DM125" s="918"/>
      <c r="DN125" s="918"/>
      <c r="DO125" s="918"/>
      <c r="DP125" s="918"/>
      <c r="DQ125" s="918" t="s">
        <v>396</v>
      </c>
      <c r="DR125" s="918"/>
      <c r="DS125" s="918"/>
      <c r="DT125" s="918"/>
      <c r="DU125" s="918"/>
      <c r="DV125" s="919" t="s">
        <v>396</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6772</v>
      </c>
      <c r="AB126" s="946"/>
      <c r="AC126" s="946"/>
      <c r="AD126" s="946"/>
      <c r="AE126" s="947"/>
      <c r="AF126" s="948">
        <v>3257</v>
      </c>
      <c r="AG126" s="946"/>
      <c r="AH126" s="946"/>
      <c r="AI126" s="946"/>
      <c r="AJ126" s="947"/>
      <c r="AK126" s="948">
        <v>819</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v>118443</v>
      </c>
      <c r="DH126" s="913"/>
      <c r="DI126" s="913"/>
      <c r="DJ126" s="913"/>
      <c r="DK126" s="913"/>
      <c r="DL126" s="913">
        <v>49004</v>
      </c>
      <c r="DM126" s="913"/>
      <c r="DN126" s="913"/>
      <c r="DO126" s="913"/>
      <c r="DP126" s="913"/>
      <c r="DQ126" s="913">
        <v>78613</v>
      </c>
      <c r="DR126" s="913"/>
      <c r="DS126" s="913"/>
      <c r="DT126" s="913"/>
      <c r="DU126" s="913"/>
      <c r="DV126" s="914">
        <v>0.5</v>
      </c>
      <c r="DW126" s="914"/>
      <c r="DX126" s="914"/>
      <c r="DY126" s="914"/>
      <c r="DZ126" s="915"/>
    </row>
    <row r="127" spans="1:130" s="224" customFormat="1" ht="26.25" customHeight="1" x14ac:dyDescent="0.15">
      <c r="A127" s="1045"/>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454</v>
      </c>
      <c r="AB127" s="946"/>
      <c r="AC127" s="946"/>
      <c r="AD127" s="946"/>
      <c r="AE127" s="947"/>
      <c r="AF127" s="948">
        <v>100</v>
      </c>
      <c r="AG127" s="946"/>
      <c r="AH127" s="946"/>
      <c r="AI127" s="946"/>
      <c r="AJ127" s="947"/>
      <c r="AK127" s="948">
        <v>17</v>
      </c>
      <c r="AL127" s="946"/>
      <c r="AM127" s="946"/>
      <c r="AN127" s="946"/>
      <c r="AO127" s="947"/>
      <c r="AP127" s="949">
        <v>0</v>
      </c>
      <c r="AQ127" s="950"/>
      <c r="AR127" s="950"/>
      <c r="AS127" s="950"/>
      <c r="AT127" s="951"/>
      <c r="AU127" s="226"/>
      <c r="AV127" s="226"/>
      <c r="AW127" s="226"/>
      <c r="AX127" s="1018" t="s">
        <v>484</v>
      </c>
      <c r="AY127" s="1019"/>
      <c r="AZ127" s="1019"/>
      <c r="BA127" s="1019"/>
      <c r="BB127" s="1019"/>
      <c r="BC127" s="1019"/>
      <c r="BD127" s="1019"/>
      <c r="BE127" s="1020"/>
      <c r="BF127" s="1021" t="s">
        <v>485</v>
      </c>
      <c r="BG127" s="1019"/>
      <c r="BH127" s="1019"/>
      <c r="BI127" s="1019"/>
      <c r="BJ127" s="1019"/>
      <c r="BK127" s="1019"/>
      <c r="BL127" s="1020"/>
      <c r="BM127" s="1021" t="s">
        <v>486</v>
      </c>
      <c r="BN127" s="1019"/>
      <c r="BO127" s="1019"/>
      <c r="BP127" s="1019"/>
      <c r="BQ127" s="1019"/>
      <c r="BR127" s="1019"/>
      <c r="BS127" s="1020"/>
      <c r="BT127" s="1021" t="s">
        <v>487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396</v>
      </c>
      <c r="DH127" s="913"/>
      <c r="DI127" s="913"/>
      <c r="DJ127" s="913"/>
      <c r="DK127" s="913"/>
      <c r="DL127" s="913" t="s">
        <v>396</v>
      </c>
      <c r="DM127" s="913"/>
      <c r="DN127" s="913"/>
      <c r="DO127" s="913"/>
      <c r="DP127" s="913"/>
      <c r="DQ127" s="913" t="s">
        <v>396</v>
      </c>
      <c r="DR127" s="913"/>
      <c r="DS127" s="913"/>
      <c r="DT127" s="913"/>
      <c r="DU127" s="913"/>
      <c r="DV127" s="914" t="s">
        <v>396</v>
      </c>
      <c r="DW127" s="914"/>
      <c r="DX127" s="914"/>
      <c r="DY127" s="914"/>
      <c r="DZ127" s="915"/>
    </row>
    <row r="128" spans="1:130" s="224" customFormat="1" ht="26.25" customHeight="1" thickBot="1" x14ac:dyDescent="0.2">
      <c r="A128" s="1028" t="s">
        <v>489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490</v>
      </c>
      <c r="X128" s="1030"/>
      <c r="Y128" s="1030"/>
      <c r="Z128" s="1031"/>
      <c r="AA128" s="1032">
        <v>488333</v>
      </c>
      <c r="AB128" s="1033"/>
      <c r="AC128" s="1033"/>
      <c r="AD128" s="1033"/>
      <c r="AE128" s="1034"/>
      <c r="AF128" s="1035">
        <v>494058</v>
      </c>
      <c r="AG128" s="1033"/>
      <c r="AH128" s="1033"/>
      <c r="AI128" s="1033"/>
      <c r="AJ128" s="1034"/>
      <c r="AK128" s="1035">
        <v>478512</v>
      </c>
      <c r="AL128" s="1033"/>
      <c r="AM128" s="1033"/>
      <c r="AN128" s="1033"/>
      <c r="AO128" s="1034"/>
      <c r="AP128" s="1036"/>
      <c r="AQ128" s="1037"/>
      <c r="AR128" s="1037"/>
      <c r="AS128" s="1037"/>
      <c r="AT128" s="1038"/>
      <c r="AU128" s="226"/>
      <c r="AV128" s="226"/>
      <c r="AW128" s="226"/>
      <c r="AX128" s="883" t="s">
        <v>491</v>
      </c>
      <c r="AY128" s="884"/>
      <c r="AZ128" s="884"/>
      <c r="BA128" s="884"/>
      <c r="BB128" s="884"/>
      <c r="BC128" s="884"/>
      <c r="BD128" s="884"/>
      <c r="BE128" s="885"/>
      <c r="BF128" s="1039" t="s">
        <v>396</v>
      </c>
      <c r="BG128" s="1040"/>
      <c r="BH128" s="1040"/>
      <c r="BI128" s="1040"/>
      <c r="BJ128" s="1040"/>
      <c r="BK128" s="1040"/>
      <c r="BL128" s="1041"/>
      <c r="BM128" s="1039">
        <v>12.55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492</v>
      </c>
      <c r="CQ128" s="713"/>
      <c r="CR128" s="713"/>
      <c r="CS128" s="713"/>
      <c r="CT128" s="713"/>
      <c r="CU128" s="713"/>
      <c r="CV128" s="713"/>
      <c r="CW128" s="713"/>
      <c r="CX128" s="713"/>
      <c r="CY128" s="713"/>
      <c r="CZ128" s="713"/>
      <c r="DA128" s="713"/>
      <c r="DB128" s="713"/>
      <c r="DC128" s="713"/>
      <c r="DD128" s="713"/>
      <c r="DE128" s="713"/>
      <c r="DF128" s="1023"/>
      <c r="DG128" s="1024">
        <v>90</v>
      </c>
      <c r="DH128" s="1025"/>
      <c r="DI128" s="1025"/>
      <c r="DJ128" s="1025"/>
      <c r="DK128" s="1025"/>
      <c r="DL128" s="1025">
        <v>47</v>
      </c>
      <c r="DM128" s="1025"/>
      <c r="DN128" s="1025"/>
      <c r="DO128" s="1025"/>
      <c r="DP128" s="1025"/>
      <c r="DQ128" s="1025">
        <v>89</v>
      </c>
      <c r="DR128" s="1025"/>
      <c r="DS128" s="1025"/>
      <c r="DT128" s="1025"/>
      <c r="DU128" s="1025"/>
      <c r="DV128" s="1026">
        <v>0</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493</v>
      </c>
      <c r="X129" s="1058"/>
      <c r="Y129" s="1058"/>
      <c r="Z129" s="1059"/>
      <c r="AA129" s="945">
        <v>18300829</v>
      </c>
      <c r="AB129" s="946"/>
      <c r="AC129" s="946"/>
      <c r="AD129" s="946"/>
      <c r="AE129" s="947"/>
      <c r="AF129" s="948">
        <v>18957499</v>
      </c>
      <c r="AG129" s="946"/>
      <c r="AH129" s="946"/>
      <c r="AI129" s="946"/>
      <c r="AJ129" s="947"/>
      <c r="AK129" s="948">
        <v>18818341</v>
      </c>
      <c r="AL129" s="946"/>
      <c r="AM129" s="946"/>
      <c r="AN129" s="946"/>
      <c r="AO129" s="947"/>
      <c r="AP129" s="1060"/>
      <c r="AQ129" s="1061"/>
      <c r="AR129" s="1061"/>
      <c r="AS129" s="1061"/>
      <c r="AT129" s="1062"/>
      <c r="AU129" s="227"/>
      <c r="AV129" s="227"/>
      <c r="AW129" s="227"/>
      <c r="AX129" s="1052" t="s">
        <v>494</v>
      </c>
      <c r="AY129" s="910"/>
      <c r="AZ129" s="910"/>
      <c r="BA129" s="910"/>
      <c r="BB129" s="910"/>
      <c r="BC129" s="910"/>
      <c r="BD129" s="910"/>
      <c r="BE129" s="911"/>
      <c r="BF129" s="1053" t="s">
        <v>396</v>
      </c>
      <c r="BG129" s="1054"/>
      <c r="BH129" s="1054"/>
      <c r="BI129" s="1054"/>
      <c r="BJ129" s="1054"/>
      <c r="BK129" s="1054"/>
      <c r="BL129" s="1055"/>
      <c r="BM129" s="1053">
        <v>17.55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496</v>
      </c>
      <c r="X130" s="1058"/>
      <c r="Y130" s="1058"/>
      <c r="Z130" s="1059"/>
      <c r="AA130" s="945">
        <v>2609276</v>
      </c>
      <c r="AB130" s="946"/>
      <c r="AC130" s="946"/>
      <c r="AD130" s="946"/>
      <c r="AE130" s="947"/>
      <c r="AF130" s="948">
        <v>2708815</v>
      </c>
      <c r="AG130" s="946"/>
      <c r="AH130" s="946"/>
      <c r="AI130" s="946"/>
      <c r="AJ130" s="947"/>
      <c r="AK130" s="948">
        <v>2807454</v>
      </c>
      <c r="AL130" s="946"/>
      <c r="AM130" s="946"/>
      <c r="AN130" s="946"/>
      <c r="AO130" s="947"/>
      <c r="AP130" s="1060"/>
      <c r="AQ130" s="1061"/>
      <c r="AR130" s="1061"/>
      <c r="AS130" s="1061"/>
      <c r="AT130" s="1062"/>
      <c r="AU130" s="227"/>
      <c r="AV130" s="227"/>
      <c r="AW130" s="227"/>
      <c r="AX130" s="1052" t="s">
        <v>497</v>
      </c>
      <c r="AY130" s="910"/>
      <c r="AZ130" s="910"/>
      <c r="BA130" s="910"/>
      <c r="BB130" s="910"/>
      <c r="BC130" s="910"/>
      <c r="BD130" s="910"/>
      <c r="BE130" s="911"/>
      <c r="BF130" s="1088">
        <v>8.9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498</v>
      </c>
      <c r="X131" s="1095"/>
      <c r="Y131" s="1095"/>
      <c r="Z131" s="1096"/>
      <c r="AA131" s="991">
        <v>15691553</v>
      </c>
      <c r="AB131" s="973"/>
      <c r="AC131" s="973"/>
      <c r="AD131" s="973"/>
      <c r="AE131" s="974"/>
      <c r="AF131" s="972">
        <v>16248684</v>
      </c>
      <c r="AG131" s="973"/>
      <c r="AH131" s="973"/>
      <c r="AI131" s="973"/>
      <c r="AJ131" s="974"/>
      <c r="AK131" s="972">
        <v>16010887</v>
      </c>
      <c r="AL131" s="973"/>
      <c r="AM131" s="973"/>
      <c r="AN131" s="973"/>
      <c r="AO131" s="974"/>
      <c r="AP131" s="1097"/>
      <c r="AQ131" s="1098"/>
      <c r="AR131" s="1098"/>
      <c r="AS131" s="1098"/>
      <c r="AT131" s="1099"/>
      <c r="AU131" s="227"/>
      <c r="AV131" s="227"/>
      <c r="AW131" s="227"/>
      <c r="AX131" s="1070" t="s">
        <v>499</v>
      </c>
      <c r="AY131" s="713"/>
      <c r="AZ131" s="713"/>
      <c r="BA131" s="713"/>
      <c r="BB131" s="713"/>
      <c r="BC131" s="713"/>
      <c r="BD131" s="713"/>
      <c r="BE131" s="1023"/>
      <c r="BF131" s="1071">
        <v>43.7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501</v>
      </c>
      <c r="W132" s="1081"/>
      <c r="X132" s="1081"/>
      <c r="Y132" s="1081"/>
      <c r="Z132" s="1082"/>
      <c r="AA132" s="1083">
        <v>8.3322600379999994</v>
      </c>
      <c r="AB132" s="1084"/>
      <c r="AC132" s="1084"/>
      <c r="AD132" s="1084"/>
      <c r="AE132" s="1085"/>
      <c r="AF132" s="1086">
        <v>8.2120004299999998</v>
      </c>
      <c r="AG132" s="1084"/>
      <c r="AH132" s="1084"/>
      <c r="AI132" s="1084"/>
      <c r="AJ132" s="1085"/>
      <c r="AK132" s="1086">
        <v>10.297793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502</v>
      </c>
      <c r="W133" s="1064"/>
      <c r="X133" s="1064"/>
      <c r="Y133" s="1064"/>
      <c r="Z133" s="1065"/>
      <c r="AA133" s="1066">
        <v>7.9</v>
      </c>
      <c r="AB133" s="1067"/>
      <c r="AC133" s="1067"/>
      <c r="AD133" s="1067"/>
      <c r="AE133" s="1068"/>
      <c r="AF133" s="1066">
        <v>7.8</v>
      </c>
      <c r="AG133" s="1067"/>
      <c r="AH133" s="1067"/>
      <c r="AI133" s="1067"/>
      <c r="AJ133" s="1068"/>
      <c r="AK133" s="1066">
        <v>8.9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843rzvao3pISUCTyasChBQCsYlhexLXW55ne6G+LRRwqrp1o8LNdNDVJUh+OQlF8CE0qkI01rgiePdCWV1uuIg==" saltValue="QS9IEpqkx51Vd5+5RUzo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8E2A-C797-4E32-9430-C29E50CC8F0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gUz3sgf+81STI6vYRJCwIaL8s2sSrQldF1yWZhLsZ6XXj1rj12dkJkcRZQoykAVIZRsAqhAyEjBWhDLIlAqiw==" saltValue="q7COZhyBFGaQ+ZEXHXZvR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HZkQvBdTe0BCJATiCc6fUFRdhT6mf8AC/Wef1bvMSxE62WWMwiu0YCrFpOcSmIlLb9r8EvO40BkrtOdn007sA==" saltValue="Y4+9FNnn31agUuMGuQsQ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01" t="s">
        <v>506</v>
      </c>
      <c r="AP7" s="265"/>
      <c r="AQ7" s="266" t="s">
        <v>507</v>
      </c>
      <c r="AR7" s="267"/>
    </row>
    <row r="8" spans="1:46" x14ac:dyDescent="0.15">
      <c r="A8" s="259"/>
      <c r="AK8" s="268"/>
      <c r="AL8" s="269"/>
      <c r="AM8" s="269"/>
      <c r="AN8" s="270"/>
      <c r="AO8" s="1102"/>
      <c r="AP8" s="271" t="s">
        <v>508</v>
      </c>
      <c r="AQ8" s="272" t="s">
        <v>509</v>
      </c>
      <c r="AR8" s="273" t="s">
        <v>510</v>
      </c>
    </row>
    <row r="9" spans="1:46" x14ac:dyDescent="0.15">
      <c r="A9" s="259"/>
      <c r="AK9" s="1103" t="s">
        <v>511</v>
      </c>
      <c r="AL9" s="1104"/>
      <c r="AM9" s="1104"/>
      <c r="AN9" s="1105"/>
      <c r="AO9" s="274">
        <v>4321337</v>
      </c>
      <c r="AP9" s="274">
        <v>71772</v>
      </c>
      <c r="AQ9" s="275">
        <v>73449</v>
      </c>
      <c r="AR9" s="276">
        <v>-2.2999999999999998</v>
      </c>
    </row>
    <row r="10" spans="1:46" ht="13.5" customHeight="1" x14ac:dyDescent="0.15">
      <c r="A10" s="259"/>
      <c r="AK10" s="1103" t="s">
        <v>512</v>
      </c>
      <c r="AL10" s="1104"/>
      <c r="AM10" s="1104"/>
      <c r="AN10" s="1105"/>
      <c r="AO10" s="277">
        <v>819657</v>
      </c>
      <c r="AP10" s="277">
        <v>13614</v>
      </c>
      <c r="AQ10" s="278">
        <v>5917</v>
      </c>
      <c r="AR10" s="279">
        <v>130.1</v>
      </c>
    </row>
    <row r="11" spans="1:46" ht="13.5" customHeight="1" x14ac:dyDescent="0.15">
      <c r="A11" s="259"/>
      <c r="AK11" s="1103" t="s">
        <v>513</v>
      </c>
      <c r="AL11" s="1104"/>
      <c r="AM11" s="1104"/>
      <c r="AN11" s="1105"/>
      <c r="AO11" s="277">
        <v>106607</v>
      </c>
      <c r="AP11" s="277">
        <v>1771</v>
      </c>
      <c r="AQ11" s="278">
        <v>1123</v>
      </c>
      <c r="AR11" s="279">
        <v>57.7</v>
      </c>
    </row>
    <row r="12" spans="1:46" ht="13.5" customHeight="1" x14ac:dyDescent="0.15">
      <c r="A12" s="259"/>
      <c r="AK12" s="1103" t="s">
        <v>514</v>
      </c>
      <c r="AL12" s="1104"/>
      <c r="AM12" s="1104"/>
      <c r="AN12" s="1105"/>
      <c r="AO12" s="277" t="s">
        <v>515</v>
      </c>
      <c r="AP12" s="277" t="s">
        <v>515</v>
      </c>
      <c r="AQ12" s="278">
        <v>9</v>
      </c>
      <c r="AR12" s="279" t="s">
        <v>515</v>
      </c>
    </row>
    <row r="13" spans="1:46" ht="13.5" customHeight="1" x14ac:dyDescent="0.15">
      <c r="A13" s="259"/>
      <c r="AK13" s="1103" t="s">
        <v>516</v>
      </c>
      <c r="AL13" s="1104"/>
      <c r="AM13" s="1104"/>
      <c r="AN13" s="1105"/>
      <c r="AO13" s="277">
        <v>233881</v>
      </c>
      <c r="AP13" s="277">
        <v>3884</v>
      </c>
      <c r="AQ13" s="278">
        <v>2374</v>
      </c>
      <c r="AR13" s="279">
        <v>63.6</v>
      </c>
    </row>
    <row r="14" spans="1:46" ht="13.5" customHeight="1" x14ac:dyDescent="0.15">
      <c r="A14" s="259"/>
      <c r="AK14" s="1103" t="s">
        <v>517</v>
      </c>
      <c r="AL14" s="1104"/>
      <c r="AM14" s="1104"/>
      <c r="AN14" s="1105"/>
      <c r="AO14" s="277">
        <v>39776</v>
      </c>
      <c r="AP14" s="277">
        <v>661</v>
      </c>
      <c r="AQ14" s="278">
        <v>1666</v>
      </c>
      <c r="AR14" s="279">
        <v>-60.3</v>
      </c>
    </row>
    <row r="15" spans="1:46" ht="13.5" customHeight="1" x14ac:dyDescent="0.15">
      <c r="A15" s="259"/>
      <c r="AK15" s="1106" t="s">
        <v>518</v>
      </c>
      <c r="AL15" s="1107"/>
      <c r="AM15" s="1107"/>
      <c r="AN15" s="1108"/>
      <c r="AO15" s="277">
        <v>-284934</v>
      </c>
      <c r="AP15" s="277">
        <v>-4732</v>
      </c>
      <c r="AQ15" s="278">
        <v>-4765</v>
      </c>
      <c r="AR15" s="279">
        <v>-0.7</v>
      </c>
    </row>
    <row r="16" spans="1:46" x14ac:dyDescent="0.15">
      <c r="A16" s="259"/>
      <c r="AK16" s="1106" t="s">
        <v>190</v>
      </c>
      <c r="AL16" s="1107"/>
      <c r="AM16" s="1107"/>
      <c r="AN16" s="1108"/>
      <c r="AO16" s="277">
        <v>5236324</v>
      </c>
      <c r="AP16" s="277">
        <v>86969</v>
      </c>
      <c r="AQ16" s="278">
        <v>79774</v>
      </c>
      <c r="AR16" s="279">
        <v>9</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09" t="s">
        <v>523</v>
      </c>
      <c r="AL21" s="1110"/>
      <c r="AM21" s="1110"/>
      <c r="AN21" s="1111"/>
      <c r="AO21" s="289">
        <v>7.18</v>
      </c>
      <c r="AP21" s="290">
        <v>7.58</v>
      </c>
      <c r="AQ21" s="291">
        <v>-0.4</v>
      </c>
      <c r="AS21" s="292"/>
      <c r="AT21" s="288"/>
    </row>
    <row r="22" spans="1:46" s="260" customFormat="1" x14ac:dyDescent="0.15">
      <c r="A22" s="288"/>
      <c r="AK22" s="1109" t="s">
        <v>524</v>
      </c>
      <c r="AL22" s="1110"/>
      <c r="AM22" s="1110"/>
      <c r="AN22" s="1111"/>
      <c r="AO22" s="293">
        <v>100.3</v>
      </c>
      <c r="AP22" s="294">
        <v>98.4</v>
      </c>
      <c r="AQ22" s="295">
        <v>1.9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01" t="s">
        <v>506</v>
      </c>
      <c r="AP30" s="265"/>
      <c r="AQ30" s="266" t="s">
        <v>507</v>
      </c>
      <c r="AR30" s="267"/>
    </row>
    <row r="31" spans="1:46" x14ac:dyDescent="0.15">
      <c r="A31" s="259"/>
      <c r="AK31" s="268"/>
      <c r="AL31" s="269"/>
      <c r="AM31" s="269"/>
      <c r="AN31" s="270"/>
      <c r="AO31" s="1102"/>
      <c r="AP31" s="271" t="s">
        <v>508</v>
      </c>
      <c r="AQ31" s="272" t="s">
        <v>509</v>
      </c>
      <c r="AR31" s="273" t="s">
        <v>510</v>
      </c>
    </row>
    <row r="32" spans="1:46" ht="27" customHeight="1" x14ac:dyDescent="0.15">
      <c r="A32" s="259"/>
      <c r="AK32" s="1117" t="s">
        <v>528</v>
      </c>
      <c r="AL32" s="1118"/>
      <c r="AM32" s="1118"/>
      <c r="AN32" s="1119"/>
      <c r="AO32" s="303">
        <v>3738053</v>
      </c>
      <c r="AP32" s="303">
        <v>62085</v>
      </c>
      <c r="AQ32" s="304">
        <v>42324</v>
      </c>
      <c r="AR32" s="305">
        <v>46.7</v>
      </c>
    </row>
    <row r="33" spans="1:46" ht="13.5" customHeight="1" x14ac:dyDescent="0.15">
      <c r="A33" s="259"/>
      <c r="AK33" s="1117" t="s">
        <v>529</v>
      </c>
      <c r="AL33" s="1118"/>
      <c r="AM33" s="1118"/>
      <c r="AN33" s="1119"/>
      <c r="AO33" s="303" t="s">
        <v>515</v>
      </c>
      <c r="AP33" s="303" t="s">
        <v>515</v>
      </c>
      <c r="AQ33" s="304" t="s">
        <v>515</v>
      </c>
      <c r="AR33" s="305" t="s">
        <v>515</v>
      </c>
    </row>
    <row r="34" spans="1:46" ht="27" customHeight="1" x14ac:dyDescent="0.15">
      <c r="A34" s="259"/>
      <c r="AK34" s="1117" t="s">
        <v>530</v>
      </c>
      <c r="AL34" s="1118"/>
      <c r="AM34" s="1118"/>
      <c r="AN34" s="1119"/>
      <c r="AO34" s="303" t="s">
        <v>515</v>
      </c>
      <c r="AP34" s="303" t="s">
        <v>515</v>
      </c>
      <c r="AQ34" s="304">
        <v>47</v>
      </c>
      <c r="AR34" s="305" t="s">
        <v>515</v>
      </c>
    </row>
    <row r="35" spans="1:46" ht="27" customHeight="1" x14ac:dyDescent="0.15">
      <c r="A35" s="259"/>
      <c r="AK35" s="1117" t="s">
        <v>531</v>
      </c>
      <c r="AL35" s="1118"/>
      <c r="AM35" s="1118"/>
      <c r="AN35" s="1119"/>
      <c r="AO35" s="303">
        <v>1107095</v>
      </c>
      <c r="AP35" s="303">
        <v>18388</v>
      </c>
      <c r="AQ35" s="304">
        <v>12192</v>
      </c>
      <c r="AR35" s="305">
        <v>50.8</v>
      </c>
    </row>
    <row r="36" spans="1:46" ht="27" customHeight="1" x14ac:dyDescent="0.15">
      <c r="A36" s="259"/>
      <c r="AK36" s="1117" t="s">
        <v>532</v>
      </c>
      <c r="AL36" s="1118"/>
      <c r="AM36" s="1118"/>
      <c r="AN36" s="1119"/>
      <c r="AO36" s="303">
        <v>88750</v>
      </c>
      <c r="AP36" s="303">
        <v>1474</v>
      </c>
      <c r="AQ36" s="304">
        <v>2056</v>
      </c>
      <c r="AR36" s="305">
        <v>-28.3</v>
      </c>
    </row>
    <row r="37" spans="1:46" ht="13.5" customHeight="1" x14ac:dyDescent="0.15">
      <c r="A37" s="259"/>
      <c r="AK37" s="1117" t="s">
        <v>533</v>
      </c>
      <c r="AL37" s="1118"/>
      <c r="AM37" s="1118"/>
      <c r="AN37" s="1119"/>
      <c r="AO37" s="303">
        <v>836</v>
      </c>
      <c r="AP37" s="303">
        <v>14</v>
      </c>
      <c r="AQ37" s="304">
        <v>621</v>
      </c>
      <c r="AR37" s="305">
        <v>-97.7</v>
      </c>
    </row>
    <row r="38" spans="1:46" ht="27" customHeight="1" x14ac:dyDescent="0.15">
      <c r="A38" s="259"/>
      <c r="AK38" s="1120" t="s">
        <v>534</v>
      </c>
      <c r="AL38" s="1121"/>
      <c r="AM38" s="1121"/>
      <c r="AN38" s="1122"/>
      <c r="AO38" s="306" t="s">
        <v>515</v>
      </c>
      <c r="AP38" s="306" t="s">
        <v>515</v>
      </c>
      <c r="AQ38" s="307">
        <v>1</v>
      </c>
      <c r="AR38" s="295" t="s">
        <v>515</v>
      </c>
      <c r="AS38" s="302"/>
    </row>
    <row r="39" spans="1:46" x14ac:dyDescent="0.15">
      <c r="A39" s="259"/>
      <c r="AK39" s="1120" t="s">
        <v>535</v>
      </c>
      <c r="AL39" s="1121"/>
      <c r="AM39" s="1121"/>
      <c r="AN39" s="1122"/>
      <c r="AO39" s="303">
        <v>-478512</v>
      </c>
      <c r="AP39" s="303">
        <v>-7948</v>
      </c>
      <c r="AQ39" s="304">
        <v>-5206</v>
      </c>
      <c r="AR39" s="305">
        <v>52.7</v>
      </c>
      <c r="AS39" s="302"/>
    </row>
    <row r="40" spans="1:46" ht="27" customHeight="1" x14ac:dyDescent="0.15">
      <c r="A40" s="259"/>
      <c r="AK40" s="1117" t="s">
        <v>536</v>
      </c>
      <c r="AL40" s="1118"/>
      <c r="AM40" s="1118"/>
      <c r="AN40" s="1119"/>
      <c r="AO40" s="303">
        <v>-2807454</v>
      </c>
      <c r="AP40" s="303">
        <v>-46628</v>
      </c>
      <c r="AQ40" s="304">
        <v>-36761</v>
      </c>
      <c r="AR40" s="305">
        <v>26.8</v>
      </c>
      <c r="AS40" s="302"/>
    </row>
    <row r="41" spans="1:46" x14ac:dyDescent="0.15">
      <c r="A41" s="259"/>
      <c r="AK41" s="1123" t="s">
        <v>304</v>
      </c>
      <c r="AL41" s="1124"/>
      <c r="AM41" s="1124"/>
      <c r="AN41" s="1125"/>
      <c r="AO41" s="303">
        <v>1648768</v>
      </c>
      <c r="AP41" s="303">
        <v>27384</v>
      </c>
      <c r="AQ41" s="304">
        <v>15273</v>
      </c>
      <c r="AR41" s="305">
        <v>79.3</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12" t="s">
        <v>506</v>
      </c>
      <c r="AN49" s="1114" t="s">
        <v>540</v>
      </c>
      <c r="AO49" s="1115"/>
      <c r="AP49" s="1115"/>
      <c r="AQ49" s="1115"/>
      <c r="AR49" s="1116"/>
    </row>
    <row r="50" spans="1:44" x14ac:dyDescent="0.15">
      <c r="A50" s="259"/>
      <c r="AK50" s="317"/>
      <c r="AL50" s="318"/>
      <c r="AM50" s="1113"/>
      <c r="AN50" s="319" t="s">
        <v>541</v>
      </c>
      <c r="AO50" s="320" t="s">
        <v>542</v>
      </c>
      <c r="AP50" s="321" t="s">
        <v>543</v>
      </c>
      <c r="AQ50" s="322" t="s">
        <v>544</v>
      </c>
      <c r="AR50" s="323" t="s">
        <v>545</v>
      </c>
    </row>
    <row r="51" spans="1:44" x14ac:dyDescent="0.15">
      <c r="A51" s="259"/>
      <c r="AK51" s="315" t="s">
        <v>546</v>
      </c>
      <c r="AL51" s="316"/>
      <c r="AM51" s="324">
        <v>6735523</v>
      </c>
      <c r="AN51" s="325">
        <v>106629</v>
      </c>
      <c r="AO51" s="326">
        <v>-4</v>
      </c>
      <c r="AP51" s="327">
        <v>54684</v>
      </c>
      <c r="AQ51" s="328">
        <v>1.1000000000000001</v>
      </c>
      <c r="AR51" s="329">
        <v>-5.0999999999999996</v>
      </c>
    </row>
    <row r="52" spans="1:44" x14ac:dyDescent="0.15">
      <c r="A52" s="259"/>
      <c r="AK52" s="330"/>
      <c r="AL52" s="331" t="s">
        <v>547</v>
      </c>
      <c r="AM52" s="332">
        <v>5798101</v>
      </c>
      <c r="AN52" s="333">
        <v>91789</v>
      </c>
      <c r="AO52" s="334">
        <v>-2.5</v>
      </c>
      <c r="AP52" s="335">
        <v>32829</v>
      </c>
      <c r="AQ52" s="336">
        <v>7.2</v>
      </c>
      <c r="AR52" s="337">
        <v>-9.6999999999999993</v>
      </c>
    </row>
    <row r="53" spans="1:44" x14ac:dyDescent="0.15">
      <c r="A53" s="259"/>
      <c r="AK53" s="315" t="s">
        <v>548</v>
      </c>
      <c r="AL53" s="316"/>
      <c r="AM53" s="324">
        <v>4728370</v>
      </c>
      <c r="AN53" s="325">
        <v>75790</v>
      </c>
      <c r="AO53" s="326">
        <v>-28.9</v>
      </c>
      <c r="AP53" s="327">
        <v>62383</v>
      </c>
      <c r="AQ53" s="328">
        <v>14.1</v>
      </c>
      <c r="AR53" s="329">
        <v>-43</v>
      </c>
    </row>
    <row r="54" spans="1:44" x14ac:dyDescent="0.15">
      <c r="A54" s="259"/>
      <c r="AK54" s="330"/>
      <c r="AL54" s="331" t="s">
        <v>547</v>
      </c>
      <c r="AM54" s="332">
        <v>3576665</v>
      </c>
      <c r="AN54" s="333">
        <v>57329</v>
      </c>
      <c r="AO54" s="334">
        <v>-37.5</v>
      </c>
      <c r="AP54" s="335">
        <v>35325</v>
      </c>
      <c r="AQ54" s="336">
        <v>7.6</v>
      </c>
      <c r="AR54" s="337">
        <v>-45.1</v>
      </c>
    </row>
    <row r="55" spans="1:44" x14ac:dyDescent="0.15">
      <c r="A55" s="259"/>
      <c r="AK55" s="315" t="s">
        <v>549</v>
      </c>
      <c r="AL55" s="316"/>
      <c r="AM55" s="324">
        <v>2401526</v>
      </c>
      <c r="AN55" s="325">
        <v>39008</v>
      </c>
      <c r="AO55" s="326">
        <v>-48.5</v>
      </c>
      <c r="AP55" s="327">
        <v>63812</v>
      </c>
      <c r="AQ55" s="328">
        <v>2.2999999999999998</v>
      </c>
      <c r="AR55" s="329">
        <v>-50.8</v>
      </c>
    </row>
    <row r="56" spans="1:44" x14ac:dyDescent="0.15">
      <c r="A56" s="259"/>
      <c r="AK56" s="330"/>
      <c r="AL56" s="331" t="s">
        <v>547</v>
      </c>
      <c r="AM56" s="332">
        <v>1845299</v>
      </c>
      <c r="AN56" s="333">
        <v>29973</v>
      </c>
      <c r="AO56" s="334">
        <v>-47.7</v>
      </c>
      <c r="AP56" s="335">
        <v>33848</v>
      </c>
      <c r="AQ56" s="336">
        <v>-4.2</v>
      </c>
      <c r="AR56" s="337">
        <v>-43.5</v>
      </c>
    </row>
    <row r="57" spans="1:44" x14ac:dyDescent="0.15">
      <c r="A57" s="259"/>
      <c r="AK57" s="315" t="s">
        <v>550</v>
      </c>
      <c r="AL57" s="316"/>
      <c r="AM57" s="324">
        <v>2691174</v>
      </c>
      <c r="AN57" s="325">
        <v>44226</v>
      </c>
      <c r="AO57" s="326">
        <v>13.4</v>
      </c>
      <c r="AP57" s="327">
        <v>54225</v>
      </c>
      <c r="AQ57" s="328">
        <v>-15</v>
      </c>
      <c r="AR57" s="329">
        <v>28.4</v>
      </c>
    </row>
    <row r="58" spans="1:44" x14ac:dyDescent="0.15">
      <c r="A58" s="259"/>
      <c r="AK58" s="330"/>
      <c r="AL58" s="331" t="s">
        <v>547</v>
      </c>
      <c r="AM58" s="332">
        <v>2071517</v>
      </c>
      <c r="AN58" s="333">
        <v>34043</v>
      </c>
      <c r="AO58" s="334">
        <v>13.6</v>
      </c>
      <c r="AP58" s="335">
        <v>27337</v>
      </c>
      <c r="AQ58" s="336">
        <v>-19.2</v>
      </c>
      <c r="AR58" s="337">
        <v>32.799999999999997</v>
      </c>
    </row>
    <row r="59" spans="1:44" x14ac:dyDescent="0.15">
      <c r="A59" s="259"/>
      <c r="AK59" s="315" t="s">
        <v>551</v>
      </c>
      <c r="AL59" s="316"/>
      <c r="AM59" s="324">
        <v>2007435</v>
      </c>
      <c r="AN59" s="325">
        <v>33341</v>
      </c>
      <c r="AO59" s="326">
        <v>-24.6</v>
      </c>
      <c r="AP59" s="327">
        <v>54016</v>
      </c>
      <c r="AQ59" s="328">
        <v>-0.4</v>
      </c>
      <c r="AR59" s="329">
        <v>-24.2</v>
      </c>
    </row>
    <row r="60" spans="1:44" x14ac:dyDescent="0.15">
      <c r="A60" s="259"/>
      <c r="AK60" s="330"/>
      <c r="AL60" s="331" t="s">
        <v>547</v>
      </c>
      <c r="AM60" s="332">
        <v>1092055</v>
      </c>
      <c r="AN60" s="333">
        <v>18138</v>
      </c>
      <c r="AO60" s="334">
        <v>-46.7</v>
      </c>
      <c r="AP60" s="335">
        <v>28078</v>
      </c>
      <c r="AQ60" s="336">
        <v>2.7</v>
      </c>
      <c r="AR60" s="337">
        <v>-49.4</v>
      </c>
    </row>
    <row r="61" spans="1:44" x14ac:dyDescent="0.15">
      <c r="A61" s="259"/>
      <c r="AK61" s="315" t="s">
        <v>552</v>
      </c>
      <c r="AL61" s="338"/>
      <c r="AM61" s="324">
        <v>3712806</v>
      </c>
      <c r="AN61" s="325">
        <v>59799</v>
      </c>
      <c r="AO61" s="326">
        <v>-18.5</v>
      </c>
      <c r="AP61" s="327">
        <v>57824</v>
      </c>
      <c r="AQ61" s="339">
        <v>0.4</v>
      </c>
      <c r="AR61" s="329">
        <v>-18.899999999999999</v>
      </c>
    </row>
    <row r="62" spans="1:44" x14ac:dyDescent="0.15">
      <c r="A62" s="259"/>
      <c r="AK62" s="330"/>
      <c r="AL62" s="331" t="s">
        <v>547</v>
      </c>
      <c r="AM62" s="332">
        <v>2876727</v>
      </c>
      <c r="AN62" s="333">
        <v>46254</v>
      </c>
      <c r="AO62" s="334">
        <v>-24.2</v>
      </c>
      <c r="AP62" s="335">
        <v>31483</v>
      </c>
      <c r="AQ62" s="336">
        <v>-1.2</v>
      </c>
      <c r="AR62" s="337">
        <v>-23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3g/0hmlAdQ/nhQ1Z6eXAm/gF26fELucJ1KaVm7kd5x23ZcXd1aoHwXuo4g/Ui1ItG5hCfVAVHqlEHK62kIubjQ==" saltValue="R1vNvjaB14iQWJ93kyPd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5SAOgM5KqvBN+8xNyiEsFFBgdUwpQxjexCb7jwWNjbcxW0n++JQU74zliS3FkhUmSGHuOrJhRSSFP/w69xfWKw==" saltValue="i/+Flscjd1Oz0KGfGBc5Z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qbUC8jY/nXvXgL0VoinmZzhgYW+5cAcio+KHVIzP1/+37qWgQredjBdZvb0MNstZMMnX83WDEUVPj08/0+iA==" saltValue="4OevUI2Nhoki4blgTrFZ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23.39</v>
      </c>
      <c r="G47" s="12">
        <v>25.48</v>
      </c>
      <c r="H47" s="12">
        <v>24.05</v>
      </c>
      <c r="I47" s="12">
        <v>24.28</v>
      </c>
      <c r="J47" s="13">
        <v>25.53</v>
      </c>
    </row>
    <row r="48" spans="2:10" ht="57.75" customHeight="1" x14ac:dyDescent="0.15">
      <c r="B48" s="14"/>
      <c r="C48" s="1128" t="s">
        <v>4</v>
      </c>
      <c r="D48" s="1128"/>
      <c r="E48" s="1129"/>
      <c r="F48" s="15">
        <v>6.52</v>
      </c>
      <c r="G48" s="16">
        <v>2.46</v>
      </c>
      <c r="H48" s="16">
        <v>2.4700000000000002</v>
      </c>
      <c r="I48" s="16">
        <v>6.27</v>
      </c>
      <c r="J48" s="17">
        <v>3.44</v>
      </c>
    </row>
    <row r="49" spans="2:10" ht="57.75" customHeight="1" thickBot="1" x14ac:dyDescent="0.2">
      <c r="B49" s="18"/>
      <c r="C49" s="1130" t="s">
        <v>5</v>
      </c>
      <c r="D49" s="1130"/>
      <c r="E49" s="1131"/>
      <c r="F49" s="19">
        <v>7.01</v>
      </c>
      <c r="G49" s="20" t="s">
        <v>561</v>
      </c>
      <c r="H49" s="20" t="s">
        <v>562</v>
      </c>
      <c r="I49" s="20">
        <v>4.95</v>
      </c>
      <c r="J49" s="21" t="s">
        <v>563</v>
      </c>
    </row>
    <row r="50" spans="2:10" x14ac:dyDescent="0.15"/>
  </sheetData>
  <sheetProtection algorithmName="SHA-512" hashValue="nx0RlBlvQmFjshOcerWF7boE600kUsxuIq9GRWTiUpYz9FzHl21z80tSYwEiUyZyloeV+dcmZIcclSLG2UhNEA==" saltValue="gUkca7gqt0teoSY4UBzo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2024-03-12T02:33:31Z</cp:lastPrinted>
  <dcterms:created xsi:type="dcterms:W3CDTF">2024-02-05T02:57:34Z</dcterms:created>
  <dcterms:modified xsi:type="dcterms:W3CDTF">2024-03-21T03:57:36Z</dcterms:modified>
  <cp:category/>
</cp:coreProperties>
</file>