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filesv\21429\デスクトップ\"/>
    </mc:Choice>
  </mc:AlternateContent>
  <xr:revisionPtr revIDLastSave="0" documentId="13_ncr:1_{4306BD09-5FBB-45F1-85B5-B4DCE74C3625}" xr6:coauthVersionLast="47" xr6:coauthVersionMax="47" xr10:uidLastSave="{00000000-0000-0000-0000-000000000000}"/>
  <bookViews>
    <workbookView xWindow="-120" yWindow="-120" windowWidth="19440" windowHeight="14880" firstSheet="14" activeTab="15" xr2:uid="{00000000-000D-0000-FFFF-FFFF0000000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7"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C37" i="10"/>
  <c r="CO36" i="10"/>
  <c r="BE36" i="10"/>
  <c r="C36" i="10"/>
  <c r="BE35" i="10"/>
  <c r="C35" i="10"/>
  <c r="BW34" i="10"/>
  <c r="BW35" i="10" s="1"/>
  <c r="BW36" i="10" s="1"/>
  <c r="BW37" i="10" s="1"/>
  <c r="BW38" i="10" s="1"/>
  <c r="BW39" i="10" s="1"/>
  <c r="BW40" i="10" s="1"/>
  <c r="BW41" i="10" s="1"/>
  <c r="BW42" i="10" s="1"/>
  <c r="BW43" i="10" s="1"/>
  <c r="BE34" i="10"/>
  <c r="C34" i="10"/>
  <c r="U34" i="10" s="1"/>
  <c r="CO34" i="10" l="1"/>
  <c r="CO35" i="10" s="1"/>
  <c r="U35" i="10"/>
  <c r="U36" i="10" s="1"/>
  <c r="U37" i="10" s="1"/>
  <c r="U38" i="10" s="1"/>
  <c r="AM34" i="10"/>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<sst xmlns="http://schemas.openxmlformats.org/spreadsheetml/2006/main" count="1102" uniqueCount="620">
  <si>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</si>
  <si>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</si>
  <si>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</si>
  <si>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</si>
  <si>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</si>
  <si>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</si>
  <si>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</si>
  <si>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</si>
  <si>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</si>
  <si>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</si>
  <si>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</si>
  <si>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</si>
  <si>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</si>
  <si>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</si>
  <si>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</si>
  <si>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</si>
  <si>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</si>
  <si>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</si>
  <si>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</si>
  <si>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</si>
  <si>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</si>
  <si>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</si>
  <si>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</si>
  <si>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</si>
  <si>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</si>
  <si>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</si>
  <si>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</si>
  <si>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</si>
  <si>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</si>
  <si>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</si>
  <si>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</si>
  <si>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</si>
  <si>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</si>
  <si>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</si>
  <si>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</si>
  <si>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</si>
  <si>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</si>
  <si>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</si>
  <si>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</si>
  <si>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</si>
  <si>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</si>
  <si>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</si>
  <si>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</si>
  <si>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</si>
  <si>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</si>
  <si>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</si>
  <si>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</si>
  <si>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</si>
  <si>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</si>
  <si>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</si>
  <si>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</si>
  <si>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</si>
  <si>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</si>
  <si>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</si>
  <si>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</si>
  <si>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</si>
  <si>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</si>
  <si>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</si>
  <si>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</si>
  <si>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</si>
  <si>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</si>
  <si>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</si>
  <si>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</si>
  <si>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</si>
  <si>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</si>
  <si>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</si>
  <si>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</si>
  <si>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</si>
  <si>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</si>
  <si>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</si>
  <si>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</si>
  <si>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</si>
  <si>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</si>
  <si>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</si>
  <si>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</si>
  <si>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</si>
  <si>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</si>
  <si>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</si>
  <si>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</si>
  <si>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</si>
  <si>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</si>
  <si>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</si>
  <si>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</si>
  <si>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</si>
  <si>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</si>
  <si>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</si>
  <si>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</si>
  <si>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</si>
  <si>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</si>
  <si>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</si>
  <si>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</si>
  <si>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</si>
  <si>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</si>
  <si>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</si>
  <si>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</si>
  <si>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</si>
  <si>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</si>
  <si>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山陽小野田市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</si>
  <si>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</si>
  <si>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</si>
  <si>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</si>
  <si>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</si>
  <si>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</si>
  <si>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</si>
  <si>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</si>
  <si>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</si>
  <si>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</si>
  <si>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</si>
  <si>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</si>
  <si>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</si>
  <si>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</si>
  <si>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</si>
  <si>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</si>
  <si>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</si>
  <si>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</si>
  <si>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</si>
  <si>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</si>
  <si>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</si>
  <si>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</si>
  <si>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</si>
  <si>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</si>
  <si>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</si>
  <si>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</si>
  <si>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</si>
  <si>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</si>
  <si>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</si>
  <si>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</si>
  <si>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</si>
  <si>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</si>
  <si>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</si>
  <si>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</si>
  <si>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</si>
  <si>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</si>
  <si>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</si>
  <si>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</si>
  <si>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</si>
  <si>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</si>
  <si>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</si>
  <si>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</si>
  <si>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</si>
  <si>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</si>
  <si>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</si>
  <si>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</si>
  <si>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</si>
  <si>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</si>
  <si>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</si>
  <si>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</si>
  <si>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</si>
  <si>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</si>
  <si>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</si>
  <si>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</si>
  <si>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</si>
  <si>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</si>
  <si>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</si>
  <si>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</si>
  <si>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</si>
  <si>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</si>
  <si>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</si>
  <si>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</si>
  <si>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</si>
  <si>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</si>
  <si>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</si>
  <si>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</si>
  <si>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</si>
  <si>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</si>
  <si>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</si>
  <si>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</si>
  <si>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</si>
  <si>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</si>
  <si>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</si>
  <si>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</si>
  <si>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</si>
  <si>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</si>
  <si>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</si>
  <si>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</si>
  <si>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</si>
  <si>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</si>
  <si>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</si>
  <si>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</si>
  <si>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</si>
  <si>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</si>
  <si>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</si>
  <si>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</si>
  <si>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</si>
  <si>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</si>
  <si>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</si>
  <si>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</si>
  <si>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</si>
  <si>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</si>
  <si>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</si>
  <si>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</si>
  <si>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</si>
  <si>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</si>
  <si>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</si>
  <si>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</si>
  <si>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</si>
  <si>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</si>
  <si>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</si>
  <si>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</si>
  <si>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</si>
  <si>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</si>
  <si>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</si>
  <si>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</si>
  <si>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</si>
  <si>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</si>
  <si>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</si>
  <si>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</si>
  <si>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</si>
  <si>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</si>
  <si>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</si>
  <si>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</si>
  <si>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</si>
  <si>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</si>
  <si>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</si>
  <si>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</si>
  <si>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</si>
  <si>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</si>
  <si>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</si>
  <si>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</si>
  <si>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</si>
  <si>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</si>
  <si>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山口県山陽小野田市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</si>
  <si>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</si>
  <si>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</si>
  <si>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</si>
  <si>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</si>
  <si>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</si>
  <si>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</si>
  <si>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</si>
  <si>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</si>
  <si>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</si>
  <si>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</si>
  <si>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</si>
  <si>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</si>
  <si>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</si>
  <si>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</si>
  <si>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</si>
  <si>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</si>
  <si>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</si>
  <si>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</si>
  <si>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</si>
  <si>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</si>
  <si>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</si>
  <si>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</si>
  <si>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</si>
  <si>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</si>
  <si>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</si>
  <si>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</si>
  <si>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</si>
  <si>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</si>
  <si>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</si>
  <si>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</si>
  <si>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</si>
  <si>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</si>
  <si>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</si>
  <si>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</si>
  <si>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</si>
  <si>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</si>
  <si>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</si>
  <si>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</si>
  <si>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</si>
  <si>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</si>
  <si>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</si>
  <si>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</si>
  <si>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</si>
  <si>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</si>
  <si>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</si>
  <si>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</si>
  <si>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</si>
  <si>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</si>
  <si>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</si>
  <si>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</si>
  <si>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</si>
  <si>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</si>
  <si>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</si>
  <si>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</si>
  <si>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</si>
  <si>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</si>
  <si>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</si>
  <si>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</si>
  <si>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</si>
  <si>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</si>
  <si>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</si>
  <si>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</si>
  <si>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</si>
  <si>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</si>
  <si>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</si>
  <si>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</si>
  <si>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</si>
  <si>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</si>
  <si>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</si>
  <si>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</si>
  <si>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</si>
  <si>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</si>
  <si>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</si>
  <si>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</si>
  <si>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</si>
  <si>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</si>
  <si>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</si>
  <si>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</si>
  <si>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</si>
  <si>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</si>
  <si>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</si>
  <si>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</si>
  <si>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</si>
  <si>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</si>
  <si>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</si>
  <si>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</si>
  <si>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</si>
  <si>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</si>
  <si>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</si>
  <si>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</si>
  <si>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</si>
  <si>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</si>
  <si>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</si>
  <si>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</si>
  <si>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</si>
  <si>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</si>
  <si>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</si>
  <si>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</si>
  <si>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</si>
  <si>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</si>
  <si>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</si>
  <si>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</si>
  <si>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</si>
  <si>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</si>
  <si>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</si>
  <si>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</si>
  <si>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</si>
  <si>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</si>
  <si>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</si>
  <si>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</si>
  <si>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</si>
  <si>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</si>
  <si>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</si>
  <si>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</si>
  <si>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</si>
  <si>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</si>
  <si>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</si>
  <si>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</si>
  <si>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</si>
  <si>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</si>
  <si>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</si>
  <si>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</si>
  <si>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</si>
  <si>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</si>
  <si>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</si>
  <si>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</si>
  <si>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</si>
  <si>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</si>
  <si>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</si>
  <si>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</si>
  <si>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</si>
  <si>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</si>
  <si>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</si>
  <si>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</si>
  <si>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</si>
  <si>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</si>
  <si>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</si>
  <si>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</si>
  <si>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</si>
  <si>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</si>
  <si>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</si>
  <si>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</si>
  <si>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</si>
  <si>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</si>
  <si>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</si>
  <si>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</si>
  <si>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</si>
  <si>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</si>
  <si>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</si>
  <si>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</si>
  <si>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</si>
  <si>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</si>
  <si>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</si>
  <si>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</si>
  <si>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山口県山陽小野田市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</si>
  <si>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</si>
  <si>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</si>
  <si>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</si>
  <si>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</si>
  <si>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</si>
  <si>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</si>
  <si>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</si>
  <si>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</si>
  <si>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</si>
  <si>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</si>
  <si>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</si>
  <si>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</si>
  <si>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</si>
  <si>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</si>
  <si>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</si>
  <si>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</si>
  <si>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</si>
  <si>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</si>
  <si>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</si>
  <si>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</si>
  <si>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</si>
  <si>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</si>
  <si>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</si>
  <si>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</si>
  <si>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</si>
  <si>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</si>
  <si>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</si>
  <si>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</si>
  <si>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</si>
  <si>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</si>
  <si>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</si>
  <si>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</si>
  <si>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</si>
  <si>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</si>
  <si>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</si>
  <si>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</si>
  <si>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</si>
  <si>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小型自動車競走事業特別会計</t>
    <phoneticPr fontId="5"/>
  </si>
  <si>
    <t>水道事業会計</t>
    <phoneticPr fontId="5"/>
  </si>
  <si>
    <t>法適用企業</t>
    <phoneticPr fontId="5"/>
  </si>
  <si>
    <t>工業用水道事業会計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</si>
  <si>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</si>
  <si>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</si>
  <si>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</si>
  <si>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</si>
  <si>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</si>
  <si>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</si>
  <si>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</si>
  <si>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</si>
  <si>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</si>
  <si>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</si>
  <si>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</si>
  <si>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</si>
  <si>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</si>
  <si>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</si>
  <si>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</si>
  <si>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</si>
  <si>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</si>
  <si>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</si>
  <si>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</si>
  <si>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</si>
  <si>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</si>
  <si>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</si>
  <si>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</si>
  <si>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</si>
  <si>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</si>
  <si>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</si>
  <si>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</si>
  <si>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</si>
  <si>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</si>
  <si>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</si>
  <si>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</si>
  <si>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</si>
  <si>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</si>
  <si>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</si>
  <si>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</si>
  <si>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</si>
  <si>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</si>
  <si>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</si>
  <si>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</si>
  <si>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</si>
  <si>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</si>
  <si>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</si>
  <si>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</si>
  <si>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</si>
  <si>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</si>
  <si>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</si>
  <si>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</si>
  <si>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</si>
  <si>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</si>
  <si>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</si>
  <si>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</si>
  <si>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</si>
  <si>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</si>
  <si>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</si>
  <si>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</si>
  <si>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</si>
  <si>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</si>
  <si>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</si>
  <si>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</si>
  <si>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</si>
  <si>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</si>
  <si>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</si>
  <si>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</si>
  <si>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</si>
  <si>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</si>
  <si>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</si>
  <si>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</si>
  <si>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</si>
  <si>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</si>
  <si>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</si>
  <si>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</si>
  <si>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</si>
  <si>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</si>
  <si>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</si>
  <si>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</si>
  <si>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</si>
  <si>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</si>
  <si>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</si>
  <si>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</si>
  <si>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</si>
  <si>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</si>
  <si>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</si>
  <si>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</si>
  <si>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</si>
  <si>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</si>
  <si>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</si>
  <si>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</si>
  <si>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</si>
  <si>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</si>
  <si>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</si>
  <si>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</si>
  <si>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</si>
  <si>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</si>
  <si>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</si>
  <si>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</si>
  <si>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</si>
  <si>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</si>
  <si>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</si>
  <si>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</si>
  <si>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</si>
  <si>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</si>
  <si>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</si>
  <si>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</si>
  <si>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</si>
  <si>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</si>
  <si>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</si>
  <si>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</si>
  <si>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</si>
  <si>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</si>
  <si>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</si>
  <si>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</si>
  <si>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</si>
  <si>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</si>
  <si>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</si>
  <si>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</si>
  <si>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</si>
  <si>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</si>
  <si>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</si>
  <si>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</si>
  <si>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</si>
  <si>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</si>
  <si>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</si>
  <si>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</si>
  <si>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</si>
  <si>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</si>
  <si>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</si>
  <si>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</si>
  <si>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</si>
  <si>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</si>
  <si>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</si>
  <si>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</si>
  <si>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</si>
  <si>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</si>
  <si>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</si>
  <si>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</si>
  <si>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</si>
  <si>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</si>
  <si>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</si>
  <si>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</si>
  <si>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</si>
  <si>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</si>
  <si>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</si>
  <si>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</si>
  <si>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</si>
  <si>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</si>
  <si>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</si>
  <si>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</si>
  <si>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</si>
  <si>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3.61</t>
  </si>
  <si>
    <t>▲ 1.79</t>
  </si>
  <si>
    <t>▲ 0.26</t>
  </si>
  <si>
    <t>小型自動車競走事業特別会計</t>
  </si>
  <si>
    <t>▲ 7.33</t>
  </si>
  <si>
    <t>▲ 7.18</t>
  </si>
  <si>
    <t>▲ 6.96</t>
  </si>
  <si>
    <t>▲ 6.45</t>
  </si>
  <si>
    <t>▲ 5.55</t>
  </si>
  <si>
    <t>水道事業会計</t>
  </si>
  <si>
    <t>一般会計</t>
  </si>
  <si>
    <t>工業用水道事業会計</t>
  </si>
  <si>
    <t>病院事業会計</t>
  </si>
  <si>
    <t>介護保険特別会計</t>
  </si>
  <si>
    <t>下水道事業会計</t>
  </si>
  <si>
    <t>国民健康保険特別会計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</si>
  <si>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</si>
  <si>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</si>
  <si>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</si>
  <si>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</si>
  <si>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</si>
  <si>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</si>
  <si>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</si>
  <si>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</si>
  <si>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</si>
  <si>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山陽小野田市土地開発公社</t>
  </si>
  <si>
    <t>公立大学法人山陽小野田市立山口東京理科大学</t>
  </si>
  <si>
    <t>宇部・山陽小野田消防組合（一般会計）</t>
  </si>
  <si>
    <t>山口県市町総合事務組合（一般会計）</t>
  </si>
  <si>
    <t>山口県市町総合事務組合（退職手当特別会計）</t>
  </si>
  <si>
    <t>山口県市町総合事務組合（消防団員補償等特別会計）</t>
  </si>
  <si>
    <t>山口県市町総合事務組合（非常勤職員公務災害補償特別会計）</t>
  </si>
  <si>
    <t>山口県市町総合事務組合（山口県市町公平委員会特別会計）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</si>
  <si>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</si>
  <si>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</si>
  <si>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</si>
  <si>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</si>
  <si>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まちづくり魅力基金</t>
  </si>
  <si>
    <t>退職手当基金</t>
  </si>
  <si>
    <t>公立大学法人運営基金</t>
  </si>
  <si>
    <t>ふるさと支援基金</t>
    <rPh sb="4" eb="6">
      <t>シエン</t>
    </rPh>
    <rPh sb="6" eb="8">
      <t>キキン</t>
    </rPh>
    <phoneticPr fontId="2"/>
  </si>
  <si>
    <t>教育文化振興基金</t>
  </si>
  <si>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</si>
  <si>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</si>
  <si>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</si>
  <si>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昨年度から4.5ポイント低下、有形固定資産減価償却率は昨年度から0.2ポイント低下した。この要因としては、将来負担比率については、地方債の償還が進んだことによる地方債残高が減少したこと、有形固定資産減価償却率については、近年取り組んできた建設事業が完成したこと等が挙げられる。
　類似団体との比較では、将来負担比率については大きく上回っており、有形固定資産減価償却率は下回っている。
　今後は、過去借り入れた地方債の償還を進め、新たに地方債を借り入れる必要がある場合は、交付税措置率の高い有利な起債を選択する等し、資産と負債のバランスを意識した財政運営に努めていくとともに、公共施設等の最適化に向けた取組の着実な推進を図る。（有形固定資産減価償却率は、Ｒ01は57.5％、Ｒ02は57.9％の計上誤り。）</t>
    <rPh sb="54" eb="56">
      <t>ヨウイン</t>
    </rPh>
    <rPh sb="77" eb="79">
      <t>ショウカン</t>
    </rPh>
    <rPh sb="80" eb="81">
      <t>スス</t>
    </rPh>
    <rPh sb="88" eb="93">
      <t>チホウサイザンダカ</t>
    </rPh>
    <rPh sb="94" eb="96">
      <t>ゲンショウ</t>
    </rPh>
    <rPh sb="118" eb="120">
      <t>キンネン</t>
    </rPh>
    <rPh sb="120" eb="121">
      <t>ト</t>
    </rPh>
    <rPh sb="122" eb="123">
      <t>ク</t>
    </rPh>
    <rPh sb="127" eb="131">
      <t>ケンセツジギョウ</t>
    </rPh>
    <rPh sb="132" eb="134">
      <t>カンセイ</t>
    </rPh>
    <rPh sb="138" eb="139">
      <t>トウ</t>
    </rPh>
    <rPh sb="140" eb="141">
      <t>ア</t>
    </rPh>
    <rPh sb="205" eb="207">
      <t>カコ</t>
    </rPh>
    <rPh sb="207" eb="208">
      <t>カ</t>
    </rPh>
    <rPh sb="209" eb="210">
      <t>イ</t>
    </rPh>
    <rPh sb="212" eb="215">
      <t>チホウサイ</t>
    </rPh>
    <rPh sb="216" eb="218">
      <t>ショウカン</t>
    </rPh>
    <rPh sb="219" eb="220">
      <t>スス</t>
    </rPh>
    <rPh sb="222" eb="223">
      <t>アラ</t>
    </rPh>
    <rPh sb="225" eb="228">
      <t>チホウサイ</t>
    </rPh>
    <rPh sb="229" eb="230">
      <t>カ</t>
    </rPh>
    <rPh sb="231" eb="232">
      <t>イ</t>
    </rPh>
    <rPh sb="234" eb="236">
      <t>ヒツヨウ</t>
    </rPh>
    <rPh sb="239" eb="241">
      <t>バアイ</t>
    </rPh>
    <rPh sb="262" eb="263">
      <t>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</si>
  <si>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</si>
  <si>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</si>
  <si>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</si>
  <si>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</si>
  <si>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</si>
  <si>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</si>
  <si>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ともに類似団体と比較して高い水準となっている。しかしながら、将来負担比率の経年比較では、平成３０年度以降順調に減少しており、建設事業の取捨選択及び交付税算入率を考慮した有利な地方債を借り入れる等の取組の成果が表れている。
　今後も、基金の繰入れに頼らない、収支が均衡した予算編成を行うとともに、地方債の借入れに当たっては、交付税措置率の高い有利な起債を選択するとともに、特別会計を含めた地方債発行の抑制等にも気を配りながら、公債費負担の適正化に努め、資産と負債のバランスを意識した財政運営に取り組んでいく。</t>
    <rPh sb="1" eb="7">
      <t>ショウライフタンヒリツ</t>
    </rPh>
    <rPh sb="7" eb="8">
      <t>オヨ</t>
    </rPh>
    <rPh sb="21" eb="25">
      <t>ルイジダンタイ</t>
    </rPh>
    <rPh sb="26" eb="28">
      <t>ヒカク</t>
    </rPh>
    <rPh sb="48" eb="54">
      <t>ショウライフタンヒリツ</t>
    </rPh>
    <rPh sb="55" eb="59">
      <t>ケイネンヒカク</t>
    </rPh>
    <rPh sb="62" eb="64">
      <t>ヘイセイ</t>
    </rPh>
    <rPh sb="66" eb="68">
      <t>ネンド</t>
    </rPh>
    <rPh sb="68" eb="70">
      <t>イコウ</t>
    </rPh>
    <rPh sb="70" eb="72">
      <t>ジュンチョウ</t>
    </rPh>
    <rPh sb="73" eb="75">
      <t>ゲンショウ</t>
    </rPh>
    <rPh sb="80" eb="84">
      <t>ケンセツジギョウ</t>
    </rPh>
    <rPh sb="85" eb="89">
      <t>シュシャセンタク</t>
    </rPh>
    <rPh sb="89" eb="90">
      <t>オヨ</t>
    </rPh>
    <rPh sb="102" eb="104">
      <t>ユウリ</t>
    </rPh>
    <rPh sb="109" eb="110">
      <t>カ</t>
    </rPh>
    <rPh sb="111" eb="112">
      <t>イ</t>
    </rPh>
    <rPh sb="116" eb="118">
      <t>トリクミ</t>
    </rPh>
    <rPh sb="119" eb="121">
      <t>セイカ</t>
    </rPh>
    <rPh sb="122" eb="123">
      <t>アラワ</t>
    </rPh>
    <rPh sb="194" eb="196">
      <t>センタク</t>
    </rPh>
    <rPh sb="219" eb="220">
      <t>トウ</t>
    </rPh>
    <rPh sb="222" eb="223">
      <t>キ</t>
    </rPh>
    <rPh sb="224" eb="225">
      <t>クバ</t>
    </rPh>
    <rPh sb="263" eb="264">
      <t>ト</t>
    </rPh>
    <rPh sb="265" eb="266">
      <t>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</si>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</sst>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8"/>
      <name val="游ゴシック"/>
      <family val="3"/>
      <charset val="128"/>
    </font>
    <font>
      <sz val="10"/>
      <name val="游ゴシック"/>
      <family val="3"/>
      <charset val="128"/>
    </font>
    <font>
      <sz val="11"/>
      <name val="游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5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lignment vertical="center"/>
    </xf>
    <xf numFmtId="0" fontId="20" fillId="0" borderId="0" xfId="11" applyFont="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0" fontId="40" fillId="0" borderId="41" xfId="16" applyFont="1" applyBorder="1" applyAlignment="1" applyProtection="1">
      <alignment horizontal="left" vertical="top" wrapText="1"/>
      <protection locked="0"/>
    </xf>
    <xf numFmtId="0" fontId="41" fillId="0" borderId="12" xfId="16" applyFont="1" applyBorder="1" applyAlignment="1" applyProtection="1">
      <alignment horizontal="left" vertical="top" wrapText="1"/>
      <protection locked="0"/>
    </xf>
    <xf numFmtId="0" fontId="41" fillId="0" borderId="48" xfId="16" applyFont="1" applyBorder="1" applyAlignment="1" applyProtection="1">
      <alignment horizontal="left" vertical="top" wrapText="1"/>
      <protection locked="0"/>
    </xf>
    <xf numFmtId="0" fontId="41" fillId="0" borderId="64" xfId="16" applyFont="1" applyBorder="1" applyAlignment="1" applyProtection="1">
      <alignment horizontal="left" vertical="top" wrapText="1"/>
      <protection locked="0"/>
    </xf>
    <xf numFmtId="0" fontId="41" fillId="0" borderId="0" xfId="16" applyFont="1" applyAlignment="1" applyProtection="1">
      <alignment horizontal="left" vertical="top" wrapText="1"/>
      <protection locked="0"/>
    </xf>
    <xf numFmtId="0" fontId="41" fillId="0" borderId="38" xfId="16" applyFont="1" applyBorder="1" applyAlignment="1" applyProtection="1">
      <alignment horizontal="left" vertical="top" wrapText="1"/>
      <protection locked="0"/>
    </xf>
    <xf numFmtId="0" fontId="41" fillId="0" borderId="37" xfId="16" applyFont="1" applyBorder="1" applyAlignment="1" applyProtection="1">
      <alignment horizontal="left" vertical="top" wrapText="1"/>
      <protection locked="0"/>
    </xf>
    <xf numFmtId="0" fontId="41" fillId="0" borderId="54" xfId="16" applyFont="1" applyBorder="1" applyAlignment="1" applyProtection="1">
      <alignment horizontal="left" vertical="top" wrapText="1"/>
      <protection locked="0"/>
    </xf>
    <xf numFmtId="0" fontId="41" fillId="0" borderId="4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2"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34BF0B2-C929-4033-AC07-752F574546D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D72A-4BC9-B3E0-BC4A0B6C788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111105</c:v>
                </c:pt>
                <c:pt idx="1">
                  <c:v>106629</c:v>
                </c:pt>
                <c:pt idx="2">
                  <c:v>75790</c:v>
                </c:pt>
                <c:pt idx="3">
                  <c:v>39008</c:v>
                </c:pt>
                <c:pt idx="4">
                  <c:v>44226</c:v>
                </c:pt>
              </c:numCache>
            </c:numRef>
          </c:val>
          <c:smooth val="0"/>
          <c:extLst>
            <c:ext xmlns:c16="http://schemas.microsoft.com/office/drawing/2014/chart" uri="{C3380CC4-5D6E-409C-BE32-E72D297353CC}">
              <c16:uniqueId val="{00000001-D72A-4BC9-B3E0-BC4A0B6C788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2.42</c:v>
                </c:pt>
                <c:pt idx="1">
                  <c:v>6.52</c:v>
                </c:pt>
                <c:pt idx="2">
                  <c:v>2.46</c:v>
                </c:pt>
                <c:pt idx="3">
                  <c:v>2.4700000000000002</c:v>
                </c:pt>
                <c:pt idx="4">
                  <c:v>6.27</c:v>
                </c:pt>
              </c:numCache>
            </c:numRef>
          </c:val>
          <c:extLst>
            <c:ext xmlns:c16="http://schemas.microsoft.com/office/drawing/2014/chart" uri="{C3380CC4-5D6E-409C-BE32-E72D297353CC}">
              <c16:uniqueId val="{00000000-C913-4D00-8CA0-FAA3AB3594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20.77</c:v>
                </c:pt>
                <c:pt idx="1">
                  <c:v>23.39</c:v>
                </c:pt>
                <c:pt idx="2">
                  <c:v>25.48</c:v>
                </c:pt>
                <c:pt idx="3">
                  <c:v>24.05</c:v>
                </c:pt>
                <c:pt idx="4">
                  <c:v>24.28</c:v>
                </c:pt>
              </c:numCache>
            </c:numRef>
          </c:val>
          <c:extLst>
            <c:ext xmlns:c16="http://schemas.microsoft.com/office/drawing/2014/chart" uri="{C3380CC4-5D6E-409C-BE32-E72D297353CC}">
              <c16:uniqueId val="{00000001-C913-4D00-8CA0-FAA3AB35948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-3.61</c:v>
                </c:pt>
                <c:pt idx="1">
                  <c:v>7.01</c:v>
                </c:pt>
                <c:pt idx="2">
                  <c:v>-1.79</c:v>
                </c:pt>
                <c:pt idx="3">
                  <c:v>-0.26</c:v>
                </c:pt>
                <c:pt idx="4">
                  <c:v>4.95</c:v>
                </c:pt>
              </c:numCache>
            </c:numRef>
          </c:val>
          <c:smooth val="0"/>
          <c:extLst>
            <c:ext xmlns:c16="http://schemas.microsoft.com/office/drawing/2014/chart" uri="{C3380CC4-5D6E-409C-BE32-E72D297353CC}">
              <c16:uniqueId val="{00000002-C913-4D00-8CA0-FAA3AB35948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0.03</c:v>
                </c:pt>
                <c:pt idx="2">
                  <c:v>#N/A</c:v>
                </c:pt>
                <c:pt idx="3">
                  <c:v>0.28999999999999998</c:v>
                </c:pt>
                <c:pt idx="4">
                  <c:v>#N/A</c:v>
                </c:pt>
                <c:pt idx="5">
                  <c:v>0.13</c:v>
                </c:pt>
                <c:pt idx="6">
                  <c:v>#N/A</c:v>
                </c:pt>
                <c:pt idx="7">
                  <c:v>0.12</c:v>
                </c:pt>
                <c:pt idx="8">
                  <c:v>#N/A</c:v>
                </c:pt>
                <c:pt idx="9">
                  <c:v>0.13</c:v>
                </c:pt>
              </c:numCache>
            </c:numRef>
          </c:val>
          <c:extLst>
            <c:ext xmlns:c16="http://schemas.microsoft.com/office/drawing/2014/chart" uri="{C3380CC4-5D6E-409C-BE32-E72D297353CC}">
              <c16:uniqueId val="{00000000-FA7C-4C49-8EAC-BB49C4F0AB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A7C-4C49-8EAC-BB49C4F0AB4C}"/>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0.97</c:v>
                </c:pt>
                <c:pt idx="2">
                  <c:v>#N/A</c:v>
                </c:pt>
                <c:pt idx="3">
                  <c:v>0.66</c:v>
                </c:pt>
                <c:pt idx="4">
                  <c:v>#N/A</c:v>
                </c:pt>
                <c:pt idx="5">
                  <c:v>0.73</c:v>
                </c:pt>
                <c:pt idx="6">
                  <c:v>#N/A</c:v>
                </c:pt>
                <c:pt idx="7">
                  <c:v>0.96</c:v>
                </c:pt>
                <c:pt idx="8">
                  <c:v>#N/A</c:v>
                </c:pt>
                <c:pt idx="9">
                  <c:v>0.9</c:v>
                </c:pt>
              </c:numCache>
            </c:numRef>
          </c:val>
          <c:extLst>
            <c:ext xmlns:c16="http://schemas.microsoft.com/office/drawing/2014/chart" uri="{C3380CC4-5D6E-409C-BE32-E72D297353CC}">
              <c16:uniqueId val="{00000002-FA7C-4C49-8EAC-BB49C4F0AB4C}"/>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#N/A</c:v>
                </c:pt>
                <c:pt idx="5">
                  <c:v>0.54</c:v>
                </c:pt>
                <c:pt idx="6">
                  <c:v>#N/A</c:v>
                </c:pt>
                <c:pt idx="7">
                  <c:v>0.81</c:v>
                </c:pt>
                <c:pt idx="8">
                  <c:v>#N/A</c:v>
                </c:pt>
                <c:pt idx="9">
                  <c:v>0.99</c:v>
                </c:pt>
              </c:numCache>
            </c:numRef>
          </c:val>
          <c:extLst>
            <c:ext xmlns:c16="http://schemas.microsoft.com/office/drawing/2014/chart" uri="{C3380CC4-5D6E-409C-BE32-E72D297353CC}">
              <c16:uniqueId val="{00000003-FA7C-4C49-8EAC-BB49C4F0AB4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1.38</c:v>
                </c:pt>
                <c:pt idx="2">
                  <c:v>#N/A</c:v>
                </c:pt>
                <c:pt idx="3">
                  <c:v>1.3</c:v>
                </c:pt>
                <c:pt idx="4">
                  <c:v>#N/A</c:v>
                </c:pt>
                <c:pt idx="5">
                  <c:v>1.1299999999999999</c:v>
                </c:pt>
                <c:pt idx="6">
                  <c:v>#N/A</c:v>
                </c:pt>
                <c:pt idx="7">
                  <c:v>1.1299999999999999</c:v>
                </c:pt>
                <c:pt idx="8">
                  <c:v>#N/A</c:v>
                </c:pt>
                <c:pt idx="9">
                  <c:v>1.53</c:v>
                </c:pt>
              </c:numCache>
            </c:numRef>
          </c:val>
          <c:extLst>
            <c:ext xmlns:c16="http://schemas.microsoft.com/office/drawing/2014/chart" uri="{C3380CC4-5D6E-409C-BE32-E72D297353CC}">
              <c16:uniqueId val="{00000004-FA7C-4C49-8EAC-BB49C4F0AB4C}"/>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1.04</c:v>
                </c:pt>
                <c:pt idx="2">
                  <c:v>#N/A</c:v>
                </c:pt>
                <c:pt idx="3">
                  <c:v>0.63</c:v>
                </c:pt>
                <c:pt idx="4">
                  <c:v>#N/A</c:v>
                </c:pt>
                <c:pt idx="5">
                  <c:v>1.06</c:v>
                </c:pt>
                <c:pt idx="6">
                  <c:v>#N/A</c:v>
                </c:pt>
                <c:pt idx="7">
                  <c:v>1.44</c:v>
                </c:pt>
                <c:pt idx="8">
                  <c:v>#N/A</c:v>
                </c:pt>
                <c:pt idx="9">
                  <c:v>3.74</c:v>
                </c:pt>
              </c:numCache>
            </c:numRef>
          </c:val>
          <c:extLst>
            <c:ext xmlns:c16="http://schemas.microsoft.com/office/drawing/2014/chart" uri="{C3380CC4-5D6E-409C-BE32-E72D297353CC}">
              <c16:uniqueId val="{00000005-FA7C-4C49-8EAC-BB49C4F0AB4C}"/>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2.93</c:v>
                </c:pt>
                <c:pt idx="2">
                  <c:v>#N/A</c:v>
                </c:pt>
                <c:pt idx="3">
                  <c:v>3.51</c:v>
                </c:pt>
                <c:pt idx="4">
                  <c:v>#N/A</c:v>
                </c:pt>
                <c:pt idx="5">
                  <c:v>4.09</c:v>
                </c:pt>
                <c:pt idx="6">
                  <c:v>#N/A</c:v>
                </c:pt>
                <c:pt idx="7">
                  <c:v>4.58</c:v>
                </c:pt>
                <c:pt idx="8">
                  <c:v>#N/A</c:v>
                </c:pt>
                <c:pt idx="9">
                  <c:v>5.08</c:v>
                </c:pt>
              </c:numCache>
            </c:numRef>
          </c:val>
          <c:extLst>
            <c:ext xmlns:c16="http://schemas.microsoft.com/office/drawing/2014/chart" uri="{C3380CC4-5D6E-409C-BE32-E72D297353CC}">
              <c16:uniqueId val="{00000006-FA7C-4C49-8EAC-BB49C4F0AB4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2.42</c:v>
                </c:pt>
                <c:pt idx="2">
                  <c:v>#N/A</c:v>
                </c:pt>
                <c:pt idx="3">
                  <c:v>6.51</c:v>
                </c:pt>
                <c:pt idx="4">
                  <c:v>#N/A</c:v>
                </c:pt>
                <c:pt idx="5">
                  <c:v>2.4500000000000002</c:v>
                </c:pt>
                <c:pt idx="6">
                  <c:v>#N/A</c:v>
                </c:pt>
                <c:pt idx="7">
                  <c:v>2.4700000000000002</c:v>
                </c:pt>
                <c:pt idx="8">
                  <c:v>#N/A</c:v>
                </c:pt>
                <c:pt idx="9">
                  <c:v>6.27</c:v>
                </c:pt>
              </c:numCache>
            </c:numRef>
          </c:val>
          <c:extLst>
            <c:ext xmlns:c16="http://schemas.microsoft.com/office/drawing/2014/chart" uri="{C3380CC4-5D6E-409C-BE32-E72D297353CC}">
              <c16:uniqueId val="{00000007-FA7C-4C49-8EAC-BB49C4F0AB4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9.6199999999999992</c:v>
                </c:pt>
                <c:pt idx="2">
                  <c:v>#N/A</c:v>
                </c:pt>
                <c:pt idx="3">
                  <c:v>8.69</c:v>
                </c:pt>
                <c:pt idx="4">
                  <c:v>#N/A</c:v>
                </c:pt>
                <c:pt idx="5">
                  <c:v>9.02</c:v>
                </c:pt>
                <c:pt idx="6">
                  <c:v>#N/A</c:v>
                </c:pt>
                <c:pt idx="7">
                  <c:v>8.65</c:v>
                </c:pt>
                <c:pt idx="8">
                  <c:v>#N/A</c:v>
                </c:pt>
                <c:pt idx="9">
                  <c:v>8.68</c:v>
                </c:pt>
              </c:numCache>
            </c:numRef>
          </c:val>
          <c:extLst>
            <c:ext xmlns:c16="http://schemas.microsoft.com/office/drawing/2014/chart" uri="{C3380CC4-5D6E-409C-BE32-E72D297353CC}">
              <c16:uniqueId val="{00000008-FA7C-4C49-8EAC-BB49C4F0AB4C}"/>
            </c:ext>
          </c:extLst>
        </c:ser>
        <c:ser>
          <c:idx val="9"/>
          <c:order val="9"/>
          <c:tx>
            <c:strRef>
              <c:f>データシート!$A$36</c:f>
              <c:strCache>
                <c:ptCount val="1"/>
                <c:pt idx="0">
                  <c:v>小型自動車競走事業特別会計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7.33</c:v>
                </c:pt>
                <c:pt idx="1">
                  <c:v>#N/A</c:v>
                </c:pt>
                <c:pt idx="2">
                  <c:v>7.18</c:v>
                </c:pt>
                <c:pt idx="3">
                  <c:v>#N/A</c:v>
                </c:pt>
                <c:pt idx="4">
                  <c:v>6.96</c:v>
                </c:pt>
                <c:pt idx="5">
                  <c:v>#N/A</c:v>
                </c:pt>
                <c:pt idx="6">
                  <c:v>6.45</c:v>
                </c:pt>
                <c:pt idx="7">
                  <c:v>#N/A</c:v>
                </c:pt>
                <c:pt idx="8">
                  <c:v>5.55</c:v>
                </c:pt>
                <c:pt idx="9">
                  <c:v>#N/A</c:v>
                </c:pt>
              </c:numCache>
            </c:numRef>
          </c:val>
          <c:extLst>
            <c:ext xmlns:c16="http://schemas.microsoft.com/office/drawing/2014/chart" uri="{C3380CC4-5D6E-409C-BE32-E72D297353CC}">
              <c16:uniqueId val="{00000009-FA7C-4C49-8EAC-BB49C4F0AB4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3142</c:v>
                </c:pt>
                <c:pt idx="5">
                  <c:v>3151</c:v>
                </c:pt>
                <c:pt idx="8">
                  <c:v>3055</c:v>
                </c:pt>
                <c:pt idx="11">
                  <c:v>3097</c:v>
                </c:pt>
                <c:pt idx="14">
                  <c:v>3202</c:v>
                </c:pt>
              </c:numCache>
            </c:numRef>
          </c:val>
          <c:extLst>
            <c:ext xmlns:c16="http://schemas.microsoft.com/office/drawing/2014/chart" uri="{C3380CC4-5D6E-409C-BE32-E72D297353CC}">
              <c16:uniqueId val="{00000000-A56B-4173-AD4D-9DB45D2BFC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1</c:v>
                </c:pt>
                <c:pt idx="6">
                  <c:v>1</c:v>
                </c:pt>
                <c:pt idx="9">
                  <c:v>0</c:v>
                </c:pt>
                <c:pt idx="12">
                  <c:v>0</c:v>
                </c:pt>
              </c:numCache>
            </c:numRef>
          </c:val>
          <c:extLst>
            <c:ext xmlns:c16="http://schemas.microsoft.com/office/drawing/2014/chart" uri="{C3380CC4-5D6E-409C-BE32-E72D297353CC}">
              <c16:uniqueId val="{00000001-A56B-4173-AD4D-9DB45D2BFC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165</c:v>
                </c:pt>
                <c:pt idx="3">
                  <c:v>159</c:v>
                </c:pt>
                <c:pt idx="6">
                  <c:v>157</c:v>
                </c:pt>
                <c:pt idx="9">
                  <c:v>131</c:v>
                </c:pt>
                <c:pt idx="12">
                  <c:v>3</c:v>
                </c:pt>
              </c:numCache>
            </c:numRef>
          </c:val>
          <c:extLst>
            <c:ext xmlns:c16="http://schemas.microsoft.com/office/drawing/2014/chart" uri="{C3380CC4-5D6E-409C-BE32-E72D297353CC}">
              <c16:uniqueId val="{00000002-A56B-4173-AD4D-9DB45D2BFC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43</c:v>
                </c:pt>
                <c:pt idx="3">
                  <c:v>43</c:v>
                </c:pt>
                <c:pt idx="6">
                  <c:v>34</c:v>
                </c:pt>
                <c:pt idx="9">
                  <c:v>35</c:v>
                </c:pt>
                <c:pt idx="12">
                  <c:v>35</c:v>
                </c:pt>
              </c:numCache>
            </c:numRef>
          </c:val>
          <c:extLst>
            <c:ext xmlns:c16="http://schemas.microsoft.com/office/drawing/2014/chart" uri="{C3380CC4-5D6E-409C-BE32-E72D297353CC}">
              <c16:uniqueId val="{00000003-A56B-4173-AD4D-9DB45D2BFC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1273</c:v>
                </c:pt>
                <c:pt idx="3">
                  <c:v>1298</c:v>
                </c:pt>
                <c:pt idx="6">
                  <c:v>1160</c:v>
                </c:pt>
                <c:pt idx="9">
                  <c:v>1083</c:v>
                </c:pt>
                <c:pt idx="12">
                  <c:v>1091</c:v>
                </c:pt>
              </c:numCache>
            </c:numRef>
          </c:val>
          <c:extLst>
            <c:ext xmlns:c16="http://schemas.microsoft.com/office/drawing/2014/chart" uri="{C3380CC4-5D6E-409C-BE32-E72D297353CC}">
              <c16:uniqueId val="{00000004-A56B-4173-AD4D-9DB45D2BFC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6B-4173-AD4D-9DB45D2BFC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6B-4173-AD4D-9DB45D2BFC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2991</c:v>
                </c:pt>
                <c:pt idx="3">
                  <c:v>2886</c:v>
                </c:pt>
                <c:pt idx="6">
                  <c:v>2766</c:v>
                </c:pt>
                <c:pt idx="9">
                  <c:v>3156</c:v>
                </c:pt>
                <c:pt idx="12">
                  <c:v>3408</c:v>
                </c:pt>
              </c:numCache>
            </c:numRef>
          </c:val>
          <c:extLst>
            <c:ext xmlns:c16="http://schemas.microsoft.com/office/drawing/2014/chart" uri="{C3380CC4-5D6E-409C-BE32-E72D297353CC}">
              <c16:uniqueId val="{00000007-A56B-4173-AD4D-9DB45D2BFC9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1330</c:v>
                </c:pt>
                <c:pt idx="2">
                  <c:v>#N/A</c:v>
                </c:pt>
                <c:pt idx="3">
                  <c:v>#N/A</c:v>
                </c:pt>
                <c:pt idx="4">
                  <c:v>1236</c:v>
                </c:pt>
                <c:pt idx="5">
                  <c:v>#N/A</c:v>
                </c:pt>
                <c:pt idx="6">
                  <c:v>#N/A</c:v>
                </c:pt>
                <c:pt idx="7">
                  <c:v>1063</c:v>
                </c:pt>
                <c:pt idx="8">
                  <c:v>#N/A</c:v>
                </c:pt>
                <c:pt idx="9">
                  <c:v>#N/A</c:v>
                </c:pt>
                <c:pt idx="10">
                  <c:v>1308</c:v>
                </c:pt>
                <c:pt idx="11">
                  <c:v>#N/A</c:v>
                </c:pt>
                <c:pt idx="12">
                  <c:v>#N/A</c:v>
                </c:pt>
                <c:pt idx="13">
                  <c:v>1335</c:v>
                </c:pt>
                <c:pt idx="14">
                  <c:v>#N/A</c:v>
                </c:pt>
              </c:numCache>
            </c:numRef>
          </c:val>
          <c:smooth val="0"/>
          <c:extLst>
            <c:ext xmlns:c16="http://schemas.microsoft.com/office/drawing/2014/chart" uri="{C3380CC4-5D6E-409C-BE32-E72D297353CC}">
              <c16:uniqueId val="{00000008-A56B-4173-AD4D-9DB45D2BFC9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33090</c:v>
                </c:pt>
                <c:pt idx="5">
                  <c:v>33979</c:v>
                </c:pt>
                <c:pt idx="8">
                  <c:v>34511</c:v>
                </c:pt>
                <c:pt idx="11">
                  <c:v>34303</c:v>
                </c:pt>
                <c:pt idx="14">
                  <c:v>33350</c:v>
                </c:pt>
              </c:numCache>
            </c:numRef>
          </c:val>
          <c:extLst>
            <c:ext xmlns:c16="http://schemas.microsoft.com/office/drawing/2014/chart" uri="{C3380CC4-5D6E-409C-BE32-E72D297353CC}">
              <c16:uniqueId val="{00000000-2329-44A9-80E9-6882B644026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6445</c:v>
                </c:pt>
                <c:pt idx="5">
                  <c:v>6100</c:v>
                </c:pt>
                <c:pt idx="8">
                  <c:v>5491</c:v>
                </c:pt>
                <c:pt idx="11">
                  <c:v>5223</c:v>
                </c:pt>
                <c:pt idx="14">
                  <c:v>5073</c:v>
                </c:pt>
              </c:numCache>
            </c:numRef>
          </c:val>
          <c:extLst>
            <c:ext xmlns:c16="http://schemas.microsoft.com/office/drawing/2014/chart" uri="{C3380CC4-5D6E-409C-BE32-E72D297353CC}">
              <c16:uniqueId val="{00000001-2329-44A9-80E9-6882B644026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8336</c:v>
                </c:pt>
                <c:pt idx="5">
                  <c:v>8991</c:v>
                </c:pt>
                <c:pt idx="8">
                  <c:v>9365</c:v>
                </c:pt>
                <c:pt idx="11">
                  <c:v>9791</c:v>
                </c:pt>
                <c:pt idx="14">
                  <c:v>10997</c:v>
                </c:pt>
              </c:numCache>
            </c:numRef>
          </c:val>
          <c:extLst>
            <c:ext xmlns:c16="http://schemas.microsoft.com/office/drawing/2014/chart" uri="{C3380CC4-5D6E-409C-BE32-E72D297353CC}">
              <c16:uniqueId val="{00000002-2329-44A9-80E9-6882B644026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29-44A9-80E9-6882B644026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329-44A9-80E9-6882B644026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265</c:v>
                </c:pt>
                <c:pt idx="3">
                  <c:v>84</c:v>
                </c:pt>
                <c:pt idx="6">
                  <c:v>73</c:v>
                </c:pt>
                <c:pt idx="9">
                  <c:v>119</c:v>
                </c:pt>
                <c:pt idx="12">
                  <c:v>49</c:v>
                </c:pt>
              </c:numCache>
            </c:numRef>
          </c:val>
          <c:extLst>
            <c:ext xmlns:c16="http://schemas.microsoft.com/office/drawing/2014/chart" uri="{C3380CC4-5D6E-409C-BE32-E72D297353CC}">
              <c16:uniqueId val="{00000005-2329-44A9-80E9-6882B644026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4266</c:v>
                </c:pt>
                <c:pt idx="3">
                  <c:v>4215</c:v>
                </c:pt>
                <c:pt idx="6">
                  <c:v>4171</c:v>
                </c:pt>
                <c:pt idx="9">
                  <c:v>4282</c:v>
                </c:pt>
                <c:pt idx="12">
                  <c:v>4313</c:v>
                </c:pt>
              </c:numCache>
            </c:numRef>
          </c:val>
          <c:extLst>
            <c:ext xmlns:c16="http://schemas.microsoft.com/office/drawing/2014/chart" uri="{C3380CC4-5D6E-409C-BE32-E72D297353CC}">
              <c16:uniqueId val="{00000006-2329-44A9-80E9-6882B644026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208</c:v>
                </c:pt>
                <c:pt idx="3">
                  <c:v>138</c:v>
                </c:pt>
                <c:pt idx="6">
                  <c:v>103</c:v>
                </c:pt>
                <c:pt idx="9">
                  <c:v>293</c:v>
                </c:pt>
                <c:pt idx="12">
                  <c:v>258</c:v>
                </c:pt>
              </c:numCache>
            </c:numRef>
          </c:val>
          <c:extLst>
            <c:ext xmlns:c16="http://schemas.microsoft.com/office/drawing/2014/chart" uri="{C3380CC4-5D6E-409C-BE32-E72D297353CC}">
              <c16:uniqueId val="{00000007-2329-44A9-80E9-6882B644026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17658</c:v>
                </c:pt>
                <c:pt idx="3">
                  <c:v>16434</c:v>
                </c:pt>
                <c:pt idx="6">
                  <c:v>14492</c:v>
                </c:pt>
                <c:pt idx="9">
                  <c:v>13466</c:v>
                </c:pt>
                <c:pt idx="12">
                  <c:v>13445</c:v>
                </c:pt>
              </c:numCache>
            </c:numRef>
          </c:val>
          <c:extLst>
            <c:ext xmlns:c16="http://schemas.microsoft.com/office/drawing/2014/chart" uri="{C3380CC4-5D6E-409C-BE32-E72D297353CC}">
              <c16:uniqueId val="{00000008-2329-44A9-80E9-6882B644026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429</c:v>
                </c:pt>
                <c:pt idx="3">
                  <c:v>281</c:v>
                </c:pt>
                <c:pt idx="6">
                  <c:v>132</c:v>
                </c:pt>
                <c:pt idx="9">
                  <c:v>4</c:v>
                </c:pt>
                <c:pt idx="12">
                  <c:v>1</c:v>
                </c:pt>
              </c:numCache>
            </c:numRef>
          </c:val>
          <c:extLst>
            <c:ext xmlns:c16="http://schemas.microsoft.com/office/drawing/2014/chart" uri="{C3380CC4-5D6E-409C-BE32-E72D297353CC}">
              <c16:uniqueId val="{00000009-2329-44A9-80E9-6882B644026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35445</c:v>
                </c:pt>
                <c:pt idx="3">
                  <c:v>38928</c:v>
                </c:pt>
                <c:pt idx="6">
                  <c:v>40767</c:v>
                </c:pt>
                <c:pt idx="9">
                  <c:v>40363</c:v>
                </c:pt>
                <c:pt idx="12">
                  <c:v>40152</c:v>
                </c:pt>
              </c:numCache>
            </c:numRef>
          </c:val>
          <c:extLst>
            <c:ext xmlns:c16="http://schemas.microsoft.com/office/drawing/2014/chart" uri="{C3380CC4-5D6E-409C-BE32-E72D297353CC}">
              <c16:uniqueId val="{0000000A-2329-44A9-80E9-6882B644026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10400</c:v>
                </c:pt>
                <c:pt idx="2">
                  <c:v>#N/A</c:v>
                </c:pt>
                <c:pt idx="3">
                  <c:v>#N/A</c:v>
                </c:pt>
                <c:pt idx="4">
                  <c:v>11009</c:v>
                </c:pt>
                <c:pt idx="5">
                  <c:v>#N/A</c:v>
                </c:pt>
                <c:pt idx="6">
                  <c:v>#N/A</c:v>
                </c:pt>
                <c:pt idx="7">
                  <c:v>10370</c:v>
                </c:pt>
                <c:pt idx="8">
                  <c:v>#N/A</c:v>
                </c:pt>
                <c:pt idx="9">
                  <c:v>#N/A</c:v>
                </c:pt>
                <c:pt idx="10">
                  <c:v>9209</c:v>
                </c:pt>
                <c:pt idx="11">
                  <c:v>#N/A</c:v>
                </c:pt>
                <c:pt idx="12">
                  <c:v>#N/A</c:v>
                </c:pt>
                <c:pt idx="13">
                  <c:v>8798</c:v>
                </c:pt>
                <c:pt idx="14">
                  <c:v>#N/A</c:v>
                </c:pt>
              </c:numCache>
            </c:numRef>
          </c:val>
          <c:smooth val="0"/>
          <c:extLst>
            <c:ext xmlns:c16="http://schemas.microsoft.com/office/drawing/2014/chart" uri="{C3380CC4-5D6E-409C-BE32-E72D297353CC}">
              <c16:uniqueId val="{0000000B-2329-44A9-80E9-6882B644026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4470</c:v>
                </c:pt>
                <c:pt idx="1">
                  <c:v>4401</c:v>
                </c:pt>
                <c:pt idx="2">
                  <c:v>4602</c:v>
                </c:pt>
              </c:numCache>
            </c:numRef>
          </c:val>
          <c:extLst>
            <c:ext xmlns:c16="http://schemas.microsoft.com/office/drawing/2014/chart" uri="{C3380CC4-5D6E-409C-BE32-E72D297353CC}">
              <c16:uniqueId val="{00000000-AE24-4003-8950-1E004395DD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567</c:v>
                </c:pt>
                <c:pt idx="1">
                  <c:v>567</c:v>
                </c:pt>
                <c:pt idx="2">
                  <c:v>1064</c:v>
                </c:pt>
              </c:numCache>
            </c:numRef>
          </c:val>
          <c:extLst>
            <c:ext xmlns:c16="http://schemas.microsoft.com/office/drawing/2014/chart" uri="{C3380CC4-5D6E-409C-BE32-E72D297353CC}">
              <c16:uniqueId val="{00000001-AE24-4003-8950-1E004395DD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3411</c:v>
                </c:pt>
                <c:pt idx="1">
                  <c:v>3532</c:v>
                </c:pt>
                <c:pt idx="2">
                  <c:v>3710</c:v>
                </c:pt>
              </c:numCache>
            </c:numRef>
          </c:val>
          <c:extLst>
            <c:ext xmlns:c16="http://schemas.microsoft.com/office/drawing/2014/chart" uri="{C3380CC4-5D6E-409C-BE32-E72D297353CC}">
              <c16:uniqueId val="{00000002-AE24-4003-8950-1E004395DDB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{49BB1475-4ADA-4FA5-B78C-8D77719C0AB6}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7EB-491D-97BD-68B1DD2D43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{DD123B91-D386-4703-9DB7-F0C77C7C2127}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EB-491D-97BD-68B1DD2D43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{8638EB68-F04F-4BD6-9DB5-5E803B884D35}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EB-491D-97BD-68B1DD2D43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{64C212A1-7864-492E-8A2B-BC0DA5904A6D}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EB-491D-97BD-68B1DD2D43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{C8D8F01C-0474-4D8A-861D-189616DF28A7}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EB-491D-97BD-68B1DD2D430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{B9033B95-C282-409A-A581-776C05D7BAB5}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7EB-491D-97BD-68B1DD2D430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{F3848434-83EA-4354-9326-26C4E4959DDC}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7EB-491D-97BD-68B1DD2D430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{9A5C87F3-5A40-4823-A5E0-D55419BBA20F}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7EB-491D-97BD-68B1DD2D430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{E0994F5B-B716-4FF0-B95F-C67875F8CF61}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7EB-491D-97BD-68B1DD2D43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62.6</c:v>
                </c:pt>
                <c:pt idx="8">
                  <c:v>57.5</c:v>
                </c:pt>
                <c:pt idx="16">
                  <c:v>58.4</c:v>
                </c:pt>
                <c:pt idx="24">
                  <c:v>58.8</c:v>
                </c:pt>
                <c:pt idx="32">
                  <c:v>57.7</c:v>
                </c:pt>
              </c:numCache>
            </c:numRef>
          </c:xVal>
          <c:yVal>
            <c:numRef>
              <c:f>公会計指標分析・財政指標組合せ分析表!$BP$51:$DC$51</c:f>
              <c:numCache>
                <c:formatCode>#,##0.0;"▲ "#,##0.0</c:formatCode>
                <c:ptCount val="40"/>
                <c:pt idx="0">
                  <c:v>70.8</c:v>
                </c:pt>
                <c:pt idx="8">
                  <c:v>74</c:v>
                </c:pt>
                <c:pt idx="16">
                  <c:v>69.099999999999994</c:v>
                </c:pt>
                <c:pt idx="24">
                  <c:v>58.6</c:v>
                </c:pt>
                <c:pt idx="32">
                  <c:v>54.1</c:v>
                </c:pt>
              </c:numCache>
            </c:numRef>
          </c:yVal>
          <c:smooth val="0"/>
          <c:extLst>
            <c:ext xmlns:c16="http://schemas.microsoft.com/office/drawing/2014/chart" uri="{C3380CC4-5D6E-409C-BE32-E72D297353CC}">
              <c16:uniqueId val="{00000009-57EB-491D-97BD-68B1DD2D430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{519EE307-3FDE-4B9C-B9DD-76F65B8F10AC}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7EB-491D-97BD-68B1DD2D430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{C302C7CF-27FF-4E18-A277-747EBDD472C8}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EB-491D-97BD-68B1DD2D43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{E0E2F02C-ACF1-4634-9771-5D33FE8FDB30}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EB-491D-97BD-68B1DD2D43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{4C0A5451-BB2F-49D6-AAE9-07A48FEDF20D}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EB-491D-97BD-68B1DD2D43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{5C1E4A40-923A-419D-AC9A-35461A5788EA}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EB-491D-97BD-68B1DD2D430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{F40EAEC5-413A-4FEB-A602-C12C5A9EE040}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7EB-491D-97BD-68B1DD2D4304}"/>
                </c:ext>
              </c:extLst>
            </c:dLbl>
            <c:dLbl>
              <c:idx val="16"/>
              <c:layout>
                <c:manualLayout>
                  <c:x val="-2.4619710212964611E-2"/>
                  <c:y val="-4.6846598185267797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{AAD05D08-2F04-48AB-A8F0-5AD1214AF925}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7EB-491D-97BD-68B1DD2D4304}"/>
                </c:ext>
              </c:extLst>
            </c:dLbl>
            <c:dLbl>
              <c:idx val="24"/>
              <c:layout>
                <c:manualLayout>
                  <c:x val="-3.9411791087503707E-2"/>
                  <c:y val="-8.2631486026462586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{4D8BB3AE-727C-46DA-BEA0-D70706A94FDA}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7EB-491D-97BD-68B1DD2D430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{D3478CFB-D80F-41CA-AF56-3513F757AEAF}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7EB-491D-97BD-68B1DD2D43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57EB-491D-97BD-68B1DD2D4304}"/>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{A10B08A2-9FC8-4AE8-9D98-675D3FA72B31}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425-49A9-A033-22BA4063DF5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{95C60F85-06FC-4F4A-AB73-5AB0A1B9422A}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25-49A9-A033-22BA4063DF5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{F6F8E092-5881-4336-8674-5370373EB5D3}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25-49A9-A033-22BA4063DF5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{00FE8361-EB5B-4874-9C51-84AEAF202E08}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25-49A9-A033-22BA4063DF5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{B3A3FC1F-FBE2-4D7A-A6BF-9FA7595318E0}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25-49A9-A033-22BA4063DF5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{E0BB1E79-837E-4B96-AF24-226C7152A3FF}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425-49A9-A033-22BA4063DF5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{23AC41E6-89D5-4941-A98F-C088EBB28364}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425-49A9-A033-22BA4063DF5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{4F9663AF-91B8-4B6E-888B-10BA8F200390}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425-49A9-A033-22BA4063DF5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{65977785-596D-4306-A3B3-042BAB260DB8}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425-49A9-A033-22BA4063DF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8.9</c:v>
                </c:pt>
                <c:pt idx="16">
                  <c:v>8.1</c:v>
                </c:pt>
                <c:pt idx="24">
                  <c:v>7.9</c:v>
                </c:pt>
                <c:pt idx="32">
                  <c:v>7.8</c:v>
                </c:pt>
              </c:numCache>
            </c:numRef>
          </c:xVal>
          <c:yVal>
            <c:numRef>
              <c:f>公会計指標分析・財政指標組合せ分析表!$BP$73:$DC$73</c:f>
              <c:numCache>
                <c:formatCode>#,##0.0;"▲ "#,##0.0</c:formatCode>
                <c:ptCount val="40"/>
                <c:pt idx="0">
                  <c:v>70.8</c:v>
                </c:pt>
                <c:pt idx="8">
                  <c:v>74</c:v>
                </c:pt>
                <c:pt idx="16">
                  <c:v>69.099999999999994</c:v>
                </c:pt>
                <c:pt idx="24">
                  <c:v>58.6</c:v>
                </c:pt>
                <c:pt idx="32">
                  <c:v>54.1</c:v>
                </c:pt>
              </c:numCache>
            </c:numRef>
          </c:yVal>
          <c:smooth val="0"/>
          <c:extLst>
            <c:ext xmlns:c16="http://schemas.microsoft.com/office/drawing/2014/chart" uri="{C3380CC4-5D6E-409C-BE32-E72D297353CC}">
              <c16:uniqueId val="{00000009-F425-49A9-A033-22BA4063DF5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{05AFAB44-DC70-4E83-92B7-56BFA56EA883}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425-49A9-A033-22BA4063DF5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{701FF544-BB23-494F-B77D-CD3DA8B4602C}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25-49A9-A033-22BA4063DF5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{E22A73A2-EF33-4F38-A49C-BA840573BF62}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25-49A9-A033-22BA4063DF5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{558194B4-BBEB-474B-88F3-A2A218902B5C}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25-49A9-A033-22BA4063DF5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{343E37D3-B0A9-433C-A9DA-11B62F621340}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25-49A9-A033-22BA4063DF5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{5C14602A-9BFD-405F-AF53-A26ED516DFB2}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425-49A9-A033-22BA4063DF5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{2AB75532-E400-4554-944C-7E800FA995EF}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425-49A9-A033-22BA4063DF5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{B0D0B7BA-C5A2-4B8C-A351-590CFDAE5139}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425-49A9-A033-22BA4063DF5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{73F33B33-5025-4C49-8B2C-4E228B7CCFD2}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425-49A9-A033-22BA4063DF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F425-49A9-A033-22BA4063DF50}"/>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81B40133-4083-46D0-899C-7F805ADE6054}"/>
            </a:ext>
          </a:extLst>
        </xdr:cNvPr>
        <xdr:cNvSpPr>
          <a:spLocks noChangeArrowheads="1"/>
        </xdr:cNvSpPr>
      </xdr:nvSpPr>
      <xdr:spPr bwMode="auto">
        <a:xfrm rot="5400000">
          <a:off x="6174105" y="4356735"/>
          <a:ext cx="365760" cy="29337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61F737C7-0DF5-42AF-80CA-C51358925097}"/>
            </a:ext>
          </a:extLst>
        </xdr:cNvPr>
        <xdr:cNvSpPr>
          <a:spLocks/>
        </xdr:cNvSpPr>
      </xdr:nvSpPr>
      <xdr:spPr bwMode="auto">
        <a:xfrm>
          <a:off x="8229600" y="5532120"/>
          <a:ext cx="125730" cy="37338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100">
              <a:solidFill>
                <a:schemeClr val="tx1"/>
              </a:solidFill>
              <a:latin typeface="ＭＳ ゴシック" pitchFamily="49" charset="-128"/>
              <a:ea typeface="ＭＳ ゴシック" pitchFamily="49" charset="-128"/>
            </a:rPr>
            <a:t>元利償還金は、合併特例債や大型普通建設事業債などの一部償還開始等に伴い、前年度との比較で</a:t>
          </a:r>
          <a:r>
            <a:rPr kumimoji="1" lang="en-US" altLang="ja-JP" sz="1100">
              <a:solidFill>
                <a:schemeClr val="tx1"/>
              </a:solidFill>
              <a:latin typeface="ＭＳ ゴシック" pitchFamily="49" charset="-128"/>
              <a:ea typeface="ＭＳ ゴシック" pitchFamily="49" charset="-128"/>
            </a:rPr>
            <a:t>252</a:t>
          </a:r>
          <a:r>
            <a:rPr kumimoji="1" lang="ja-JP" altLang="en-US" sz="1100">
              <a:solidFill>
                <a:schemeClr val="tx1"/>
              </a:solidFill>
              <a:latin typeface="ＭＳ ゴシック" pitchFamily="49" charset="-128"/>
              <a:ea typeface="ＭＳ ゴシック" pitchFamily="49" charset="-128"/>
            </a:rPr>
            <a:t>百万円の増となった。また、公営企業債の元利償還金に対する繰入金は、前年度との比較で</a:t>
          </a:r>
          <a:r>
            <a:rPr kumimoji="1" lang="en-US" altLang="ja-JP" sz="1100">
              <a:solidFill>
                <a:schemeClr val="tx1"/>
              </a:solidFill>
              <a:latin typeface="ＭＳ ゴシック" pitchFamily="49" charset="-128"/>
              <a:ea typeface="ＭＳ ゴシック" pitchFamily="49" charset="-128"/>
            </a:rPr>
            <a:t>8</a:t>
          </a:r>
          <a:r>
            <a:rPr kumimoji="1" lang="ja-JP" altLang="en-US" sz="1100">
              <a:solidFill>
                <a:schemeClr val="tx1"/>
              </a:solidFill>
              <a:latin typeface="ＭＳ ゴシック" pitchFamily="49" charset="-128"/>
              <a:ea typeface="ＭＳ ゴシック" pitchFamily="49" charset="-128"/>
            </a:rPr>
            <a:t>百万円の増となった。</a:t>
          </a:r>
        </a:p>
        <a:p>
          <a:r>
            <a:rPr kumimoji="1" lang="ja-JP" altLang="en-US" sz="1100">
              <a:solidFill>
                <a:schemeClr val="tx1"/>
              </a:solidFill>
              <a:latin typeface="ＭＳ ゴシック" pitchFamily="49" charset="-128"/>
              <a:ea typeface="ＭＳ ゴシック" pitchFamily="49" charset="-128"/>
            </a:rPr>
            <a:t>　算入公債費等が高い水準で推移しているものの、実質公債費比率の分子は、前年度との比較で</a:t>
          </a:r>
          <a:r>
            <a:rPr kumimoji="1" lang="en-US" altLang="ja-JP" sz="1100">
              <a:solidFill>
                <a:schemeClr val="tx1"/>
              </a:solidFill>
              <a:latin typeface="ＭＳ ゴシック" pitchFamily="49" charset="-128"/>
              <a:ea typeface="ＭＳ ゴシック" pitchFamily="49" charset="-128"/>
            </a:rPr>
            <a:t>27</a:t>
          </a:r>
          <a:r>
            <a:rPr kumimoji="1" lang="ja-JP" altLang="en-US" sz="1100">
              <a:solidFill>
                <a:schemeClr val="tx1"/>
              </a:solidFill>
              <a:latin typeface="ＭＳ ゴシック" pitchFamily="49" charset="-128"/>
              <a:ea typeface="ＭＳ ゴシック" pitchFamily="49" charset="-128"/>
            </a:rPr>
            <a:t>百万円の増となっており、比率は、類似団体や県内他市との比較において依然として高い状況にある。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100">
              <a:solidFill>
                <a:schemeClr val="tx1"/>
              </a:solidFill>
              <a:latin typeface="ＭＳ ゴシック" pitchFamily="49" charset="-128"/>
              <a:ea typeface="ＭＳ ゴシック" pitchFamily="49" charset="-128"/>
            </a:rPr>
            <a:t>一般会計等に係る地方債の現在高は、大型建設事業の進捗に伴い、前年度との比較で</a:t>
          </a:r>
          <a:r>
            <a:rPr kumimoji="1" lang="en-US" altLang="ja-JP" sz="1100">
              <a:solidFill>
                <a:schemeClr val="tx1"/>
              </a:solidFill>
              <a:latin typeface="ＭＳ ゴシック" pitchFamily="49" charset="-128"/>
              <a:ea typeface="ＭＳ ゴシック" pitchFamily="49" charset="-128"/>
            </a:rPr>
            <a:t>211</a:t>
          </a:r>
          <a:r>
            <a:rPr kumimoji="1" lang="ja-JP" altLang="en-US" sz="1100">
              <a:solidFill>
                <a:schemeClr val="tx1"/>
              </a:solidFill>
              <a:latin typeface="ＭＳ ゴシック" pitchFamily="49" charset="-128"/>
              <a:ea typeface="ＭＳ ゴシック" pitchFamily="49" charset="-128"/>
            </a:rPr>
            <a:t>百万円の減となった。一方、組合等負担等見込額は、宇部・山陽小野田消防組合にかかる負担等見込額の減少により、前年度との比較で</a:t>
          </a:r>
          <a:r>
            <a:rPr kumimoji="1" lang="en-US" altLang="ja-JP" sz="1100">
              <a:solidFill>
                <a:schemeClr val="tx1"/>
              </a:solidFill>
              <a:latin typeface="ＭＳ ゴシック" pitchFamily="49" charset="-128"/>
              <a:ea typeface="ＭＳ ゴシック" pitchFamily="49" charset="-128"/>
            </a:rPr>
            <a:t>35</a:t>
          </a:r>
          <a:r>
            <a:rPr kumimoji="1" lang="ja-JP" altLang="en-US" sz="1100">
              <a:solidFill>
                <a:schemeClr val="tx1"/>
              </a:solidFill>
              <a:latin typeface="ＭＳ ゴシック" pitchFamily="49" charset="-128"/>
              <a:ea typeface="ＭＳ ゴシック" pitchFamily="49" charset="-128"/>
            </a:rPr>
            <a:t>百万円の減となった。設立法人等の負債額等負担見込額は、土地開発公社の将来負担額の減少により、前年度との比較で</a:t>
          </a:r>
          <a:r>
            <a:rPr kumimoji="1" lang="en-US" altLang="ja-JP" sz="1100">
              <a:solidFill>
                <a:schemeClr val="tx1"/>
              </a:solidFill>
              <a:latin typeface="ＭＳ ゴシック" pitchFamily="49" charset="-128"/>
              <a:ea typeface="ＭＳ ゴシック" pitchFamily="49" charset="-128"/>
            </a:rPr>
            <a:t>69</a:t>
          </a:r>
          <a:r>
            <a:rPr kumimoji="1" lang="ja-JP" altLang="en-US" sz="1100">
              <a:solidFill>
                <a:schemeClr val="tx1"/>
              </a:solidFill>
              <a:latin typeface="ＭＳ ゴシック" pitchFamily="49" charset="-128"/>
              <a:ea typeface="ＭＳ ゴシック" pitchFamily="49" charset="-128"/>
            </a:rPr>
            <a:t>百万円の減となった。これらにより、将来負担額は、前年度との比較で</a:t>
          </a:r>
          <a:r>
            <a:rPr kumimoji="1" lang="en-US" altLang="ja-JP" sz="1100">
              <a:solidFill>
                <a:schemeClr val="tx1"/>
              </a:solidFill>
              <a:latin typeface="ＭＳ ゴシック" pitchFamily="49" charset="-128"/>
              <a:ea typeface="ＭＳ ゴシック" pitchFamily="49" charset="-128"/>
            </a:rPr>
            <a:t>308</a:t>
          </a:r>
          <a:r>
            <a:rPr kumimoji="1" lang="ja-JP" altLang="en-US" sz="1100">
              <a:solidFill>
                <a:schemeClr val="tx1"/>
              </a:solidFill>
              <a:latin typeface="ＭＳ ゴシック" pitchFamily="49" charset="-128"/>
              <a:ea typeface="ＭＳ ゴシック" pitchFamily="49" charset="-128"/>
            </a:rPr>
            <a:t>百万円の減となった。</a:t>
          </a:r>
        </a:p>
        <a:p>
          <a:r>
            <a:rPr kumimoji="1" lang="ja-JP" altLang="en-US" sz="1100">
              <a:solidFill>
                <a:schemeClr val="tx1"/>
              </a:solidFill>
              <a:latin typeface="ＭＳ ゴシック" pitchFamily="49" charset="-128"/>
              <a:ea typeface="ＭＳ ゴシック" pitchFamily="49" charset="-128"/>
            </a:rPr>
            <a:t>　また、基準財政需要額算入見込額は、公債費算入額の減少により</a:t>
          </a:r>
          <a:r>
            <a:rPr kumimoji="1" lang="en-US" altLang="ja-JP" sz="1100">
              <a:solidFill>
                <a:schemeClr val="tx1"/>
              </a:solidFill>
              <a:latin typeface="ＭＳ ゴシック" pitchFamily="49" charset="-128"/>
              <a:ea typeface="ＭＳ ゴシック" pitchFamily="49" charset="-128"/>
            </a:rPr>
            <a:t>953</a:t>
          </a:r>
          <a:r>
            <a:rPr kumimoji="1" lang="ja-JP" altLang="en-US" sz="1100">
              <a:solidFill>
                <a:schemeClr val="tx1"/>
              </a:solidFill>
              <a:latin typeface="ＭＳ ゴシック" pitchFamily="49" charset="-128"/>
              <a:ea typeface="ＭＳ ゴシック" pitchFamily="49" charset="-128"/>
            </a:rPr>
            <a:t>百万円の減となり、加えて、充当可能特定歳入が、都市計画税が</a:t>
          </a:r>
          <a:r>
            <a:rPr kumimoji="1" lang="en-US" altLang="ja-JP" sz="1100">
              <a:solidFill>
                <a:schemeClr val="tx1"/>
              </a:solidFill>
              <a:latin typeface="ＭＳ ゴシック" pitchFamily="49" charset="-128"/>
              <a:ea typeface="ＭＳ ゴシック" pitchFamily="49" charset="-128"/>
            </a:rPr>
            <a:t>88</a:t>
          </a:r>
          <a:r>
            <a:rPr kumimoji="1" lang="ja-JP" altLang="en-US" sz="1100">
              <a:solidFill>
                <a:schemeClr val="tx1"/>
              </a:solidFill>
              <a:latin typeface="ＭＳ ゴシック" pitchFamily="49" charset="-128"/>
              <a:ea typeface="ＭＳ ゴシック" pitchFamily="49" charset="-128"/>
            </a:rPr>
            <a:t>百万円の減となったものの、充当可能基金が、減債基金及び山陽小型自動車競走場施設改善基金の積立てを行ったことなどにより前年度との比較で</a:t>
          </a:r>
          <a:r>
            <a:rPr kumimoji="1" lang="en-US" altLang="ja-JP" sz="1100">
              <a:solidFill>
                <a:schemeClr val="tx1"/>
              </a:solidFill>
              <a:latin typeface="ＭＳ ゴシック" pitchFamily="49" charset="-128"/>
              <a:ea typeface="ＭＳ ゴシック" pitchFamily="49" charset="-128"/>
            </a:rPr>
            <a:t>1,206</a:t>
          </a:r>
          <a:r>
            <a:rPr kumimoji="1" lang="ja-JP" altLang="en-US" sz="1100">
              <a:solidFill>
                <a:schemeClr val="tx1"/>
              </a:solidFill>
              <a:latin typeface="ＭＳ ゴシック" pitchFamily="49" charset="-128"/>
              <a:ea typeface="ＭＳ ゴシック" pitchFamily="49" charset="-128"/>
            </a:rPr>
            <a:t>百万円の増となった。これらにより、充当可能財源等は、前年度との比較で</a:t>
          </a:r>
          <a:r>
            <a:rPr kumimoji="1" lang="en-US" altLang="ja-JP" sz="1100">
              <a:solidFill>
                <a:schemeClr val="tx1"/>
              </a:solidFill>
              <a:latin typeface="ＭＳ ゴシック" pitchFamily="49" charset="-128"/>
              <a:ea typeface="ＭＳ ゴシック" pitchFamily="49" charset="-128"/>
            </a:rPr>
            <a:t>104</a:t>
          </a:r>
          <a:r>
            <a:rPr kumimoji="1" lang="ja-JP" altLang="en-US" sz="1100">
              <a:solidFill>
                <a:schemeClr val="tx1"/>
              </a:solidFill>
              <a:latin typeface="ＭＳ ゴシック" pitchFamily="49" charset="-128"/>
              <a:ea typeface="ＭＳ ゴシック" pitchFamily="49" charset="-128"/>
            </a:rPr>
            <a:t>百万円の増となった。</a:t>
          </a:r>
        </a:p>
        <a:p>
          <a:r>
            <a:rPr kumimoji="1" lang="ja-JP" altLang="en-US" sz="1100">
              <a:solidFill>
                <a:schemeClr val="tx1"/>
              </a:solidFill>
              <a:latin typeface="ＭＳ ゴシック" pitchFamily="49" charset="-128"/>
              <a:ea typeface="ＭＳ ゴシック" pitchFamily="49" charset="-128"/>
            </a:rPr>
            <a:t>　以上の要因により、将来負担比率の分子は、前年度と比較して</a:t>
          </a:r>
          <a:r>
            <a:rPr kumimoji="1" lang="en-US" altLang="ja-JP" sz="1100">
              <a:solidFill>
                <a:schemeClr val="tx1"/>
              </a:solidFill>
              <a:latin typeface="ＭＳ ゴシック" pitchFamily="49" charset="-128"/>
              <a:ea typeface="ＭＳ ゴシック" pitchFamily="49" charset="-128"/>
            </a:rPr>
            <a:t>411</a:t>
          </a:r>
          <a:r>
            <a:rPr kumimoji="1" lang="ja-JP" altLang="en-US" sz="1100">
              <a:solidFill>
                <a:schemeClr val="tx1"/>
              </a:solidFill>
              <a:latin typeface="ＭＳ ゴシック" pitchFamily="49" charset="-128"/>
              <a:ea typeface="ＭＳ ゴシック" pitchFamily="49" charset="-128"/>
            </a:rPr>
            <a:t>百万円の減となった。</a:t>
          </a:r>
        </a:p>
        <a:p>
          <a:r>
            <a:rPr kumimoji="1" lang="ja-JP" altLang="en-US" sz="1100">
              <a:solidFill>
                <a:schemeClr val="tx1"/>
              </a:solidFill>
              <a:latin typeface="ＭＳ ゴシック" pitchFamily="49" charset="-128"/>
              <a:ea typeface="ＭＳ ゴシック" pitchFamily="49" charset="-128"/>
            </a:rPr>
            <a:t>　次年度以降については、引き続き、複数の普通建設事業の実施が計画され、地方債現在高の増加が見込まれる。加えて、その間の充当可能基金である財政調整基金の取崩しが見込まれるため、当面、将来負担比率は上昇するものと推測される。</a:t>
          </a:r>
          <a:endParaRPr kumimoji="1" lang="en-US" altLang="ja-JP" sz="1100">
            <a:solidFill>
              <a:schemeClr val="tx1"/>
            </a:solidFill>
            <a:latin typeface="ＭＳ ゴシック" pitchFamily="49" charset="-128"/>
            <a:ea typeface="ＭＳ ゴシック" pitchFamily="49" charset="-128"/>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山口県山陽小野田市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財政調整基金については、歳計剰余金の処分による積立てなどにより、基金残高が</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201</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百万円の増となり、減債基金については、今後の公債費負担に備えた積立てなどにより、基金残高が</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497</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百万円の増となった。　　　　　　　</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　その他特定目的基金については、公立大学法人運営基金やまちづくり魅力基金などの取崩しがあるものの、退職手当基金や庁舎建設整備基金、山陽消防署埴生出張所建設基金などの積立てにより、基金残高は</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179</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百万円の増となったため、全体の基金残高合計は、前年度との比較で</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876</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　基金設置の目的にしたがって、適正に積立て及び取崩しを行う。また、将来の財政需要に照らし、単年度の財政負担を軽減できるよう、必要額を積み立てる。</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・まちづくり魅力基金：心豊かでうるおいと活力に満ち、自然と共生した住みよいまちを具現化するために設置。</a:t>
          </a:r>
        </a:p>
        <a:p>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・退職手当基金：退職手当に要する財源を確保することにより年度間の財源調整を図るために設置。</a:t>
          </a:r>
          <a:endPar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・公立大学法人運営基金：公立大学法人山陽小野田市立山口東京理科大学の健全な運営等を支援するために設置。</a:t>
          </a:r>
        </a:p>
        <a:p>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・ふるさと支援基金：ふるさとへの想いや協働のまちづくりにつながる寄附金を目的に沿って適切に管理するために設置。</a:t>
          </a:r>
        </a:p>
        <a:p>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・教育文化振興基金：教育文化事業の振興及び奨励を図るために設置。</a:t>
          </a:r>
        </a:p>
        <a:p>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・庁舎建設整備基金：本庁舎の建設整備に必要な財源の確保を図るために設置。</a:t>
          </a:r>
          <a:endPar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・山陽消防署埴生出張所建設基金：山陽消防署埴生出張所の建設に必要な財源の確保を図るために設置。</a:t>
          </a:r>
        </a:p>
        <a:p>
          <a:endPar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・まちづくり魅力基金：合併後の一体感の醸成に資するために実施した事業に対して取崩しを行ったことなどから、残高は、前年度との比較で</a:t>
          </a:r>
          <a:r>
            <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rPr>
            <a:t>57</a:t>
          </a:r>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百万円の減 </a:t>
          </a:r>
          <a:endPar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・退職手当基金：将来の負担に備えて積立てを行ったことから、残高は、前年度との比較で</a:t>
          </a:r>
          <a:r>
            <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rPr>
            <a:t>210</a:t>
          </a:r>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・公立大学法人運営基金：運営費交付金に充てるための取崩しを行ったことなどから、残高は、前年度との比較で</a:t>
          </a:r>
          <a:r>
            <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rPr>
            <a:t>67</a:t>
          </a:r>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・ふるさと支援基金：取崩しを</a:t>
          </a:r>
          <a:r>
            <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rPr>
            <a:t>162</a:t>
          </a:r>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百万円行ったものの、寄附金等を原資とした積立てを</a:t>
          </a:r>
          <a:r>
            <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rPr>
            <a:t>118</a:t>
          </a:r>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百万円行ったことにより、残高は、前年度との比較で</a:t>
          </a:r>
          <a:r>
            <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rPr>
            <a:t>45</a:t>
          </a:r>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百万円の </a:t>
          </a:r>
          <a:endPar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減となった。</a:t>
          </a:r>
        </a:p>
        <a:p>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・教育文化振興基金：残高は、前年度との比較で同額となった。</a:t>
          </a:r>
          <a:endPar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　以上のことなどにより、その他特定目的基金の残高合計は、</a:t>
          </a:r>
          <a:r>
            <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rPr>
            <a:t>179</a:t>
          </a:r>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　市役所本庁舎の耐震補強工事及び老朽化対策工事に取り組んでいるが、将来的には、新たな庁舎建設に向けた議論が行われる見込みであるため、庁舎建設に関する財政負担の軽減を目的とした基金の設置を行った。また、山陽消防署埴生出張所について、老朽化が著しいことから新たな出張所建設に向け、建設財源の確保を目的とした基金の設置を行った。今後も、計画的に基金への積立てや取崩しを行う。</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　財政調整基金については、歳計剰余金の処分や財源調整による積立てなどにより、前年度との比較で</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201</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　財政調整基金及び減債基金については、目標残高を</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5,000</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百万円とし、財政基盤の強化に努めることとしている。</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　短期的には、市立山口東京理科大学薬学部校舎整備事業に伴い、平成</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年度に繰り入れをしたが、この事業に関連した取崩しは、後年度の積戻しを予定しているため、目標額の設定は従前のとおりとしている。</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　財政調整基金については、市の財政に影響を及ぼす諸般の要素を考慮すると、更なる積み増しを行う必要があるが、市の財政計画においても、今後、市税の減少と社会保障経費の増加が同時に進行し、必要な事業を実施するために一定の基金の取崩しを想定せざるを得ないなど、早期の目標達成は、困難な状況である。</a:t>
          </a:r>
        </a:p>
        <a:p>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　減債基金については、令和</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年度普通交付税の基準財政需要額において新設された費目である「臨時財政対策債償還基金費」措置分を、今後の公債費負担に備えて積立てたことなどにより、基金残高が</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497</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百万円の増となった。　　　　　　　</a:t>
          </a:r>
        </a:p>
        <a:p>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　財政調整基金及び減債基金については、目標残高を</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5,000</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百万円とし、財政基盤の強化に努めることとしている。</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　減債基金については、現状の残高を適正水準と考えているため、更なる積み増しを計画していないが、今後において合併特例債を活用した大型建設事業等に係る地方債の償還開始により公債費の増加が見込まれるため、財政運営へのこれらの影響を勘案し、取崩しを踏まえた活用の検討が必要である。財政調整基金については、市の財政に影響を及ぼす諸般の要素を考慮した上、一層の残高確保に努める。</a:t>
          </a:r>
        </a:p>
        <a:p>
          <a:endPar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C4745A3-20B8-415F-82B6-82A6599BCF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958D4D8-D4E5-4017-9050-EE8A39618D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8DEE69D-E3C6-4693-AAD3-C4821ADE88F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9C498C1-6435-42BA-BC6C-07B761F060E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CBDE838-675F-417B-BE12-417EB2CF353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8706F11-F969-4F77-A466-98DAD1D3828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EDE4E9E-638B-42C8-B2DC-0FEBB8A7C23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C1F5DFC-18B6-4A27-BF5B-36B411D3395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9CBD34C-E6B2-4CB7-90AB-26BBAEB5955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3A3722B-073E-4081-9C22-B7C33B5B904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1EFCAC8-52D0-451D-86F1-041C3B74CBC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D299DF7-56AF-4746-A2A5-70862C55796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60,850
60,155
133.09
33,409,252
32,102,809
1,189,265
18,957,499
40,152,234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E3CBD9B-1BD1-4D2B-9B5A-B6D821B79E2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8BFAD14-06FC-4D1E-8F50-F40545BA888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2A200E0-5664-4206-882A-55767CB892A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D066C60-CDD9-442A-8669-45A042D9462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F7F556B-AD6C-4230-A1BC-3D10AE78945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DCBD0BD-5E25-4254-AAC2-7574381CB4D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FF6B3FC-D7A9-4F45-8CB1-3F7F6A0A7FE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DD57799-4B93-414C-BD8C-47BE4F9F1D7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79A3740-2643-4862-ABC4-909FBAB125C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B297137-AE7C-4AF9-8239-D707516C3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AD6C366-ED41-44BA-9FF8-18C3C2F4916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BD7B84E-CB92-4ACB-8AF6-3ADA47A4589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E37AAA0-8FC4-4840-8B8A-49F8BDF6034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69F25D3-1803-4E6A-B17F-9352FFBCA2D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3ED6921-842F-434B-A723-F828C43125E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EFD00E8-6B46-4E70-8C15-AC3354F82AF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D02FE25-B0B8-443A-B70E-3F7BEF63C55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8087EFF1-38AA-4E58-A33B-C61A5D78CB2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5B34BA75-3123-4263-B911-A7218938FD7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E1F78D8D-748F-4C32-A7D3-B5F69FDC900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47FEEBE5-CC0D-4C49-A303-4E86B0E18A9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DDDEB2A-6AB5-4EF2-90C4-0B4770A1CB7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2912DF9-8E01-44AB-8C32-AFEA3A9C494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09BB3E1-D3A9-402C-AC94-3949464573B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5F7D6085-C638-4575-8C25-AE484E88197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744A8C7-C6BB-4C61-A03E-539C355EFC1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BFD46B9-D7DC-46DF-9F6D-99CC0B6901B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D1D1E680-CBA3-4A3D-AD67-5B015828E63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FB9ADAC-2BEF-4379-B62D-40A5F8E9787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3692098-98CB-47EA-90F1-2B35E7B8542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62A8B34-DB6E-4024-BB67-273F74DDF4A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A1467626-DA7E-401E-B97A-62B192CF0A1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DE73200C-220C-401C-A7FE-FCF4DC8A497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2CA8E69-60A6-4347-9667-B439EAFD0B6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BF2FF0B-13F5-4FA5-A7EB-8D95D6E962B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i="0">
              <a:solidFill>
                <a:sysClr val="windowText" lastClr="000000"/>
              </a:solidFill>
              <a:effectLst/>
              <a:latin typeface="+mn-lt"/>
              <a:ea typeface="+mn-ea"/>
              <a:cs typeface="+mn-cs"/>
            </a:rPr>
            <a:t>　</a:t>
          </a:r>
          <a:r>
            <a:rPr kumimoji="1" lang="ja-JP" altLang="ja-JP" sz="950" i="0">
              <a:solidFill>
                <a:sysClr val="windowText" lastClr="000000"/>
              </a:solidFill>
              <a:effectLst/>
              <a:latin typeface="+mn-lt"/>
              <a:ea typeface="+mn-ea"/>
              <a:cs typeface="+mn-cs"/>
            </a:rPr>
            <a:t>令和３年度</a:t>
          </a:r>
          <a:r>
            <a:rPr kumimoji="1" lang="ja-JP" altLang="en-US" sz="950" i="0">
              <a:solidFill>
                <a:sysClr val="windowText" lastClr="000000"/>
              </a:solidFill>
              <a:effectLst/>
              <a:latin typeface="+mn-lt"/>
              <a:ea typeface="+mn-ea"/>
              <a:cs typeface="+mn-cs"/>
            </a:rPr>
            <a:t>の</a:t>
          </a:r>
          <a:r>
            <a:rPr kumimoji="1" lang="ja-JP" altLang="ja-JP" sz="950" i="0">
              <a:solidFill>
                <a:sysClr val="windowText" lastClr="000000"/>
              </a:solidFill>
              <a:effectLst/>
              <a:latin typeface="+mn-lt"/>
              <a:ea typeface="+mn-ea"/>
              <a:cs typeface="+mn-cs"/>
            </a:rPr>
            <a:t>有形固定資産減価償却率は、昨年度から</a:t>
          </a:r>
          <a:r>
            <a:rPr kumimoji="1" lang="en-US" altLang="ja-JP" sz="950" i="0">
              <a:solidFill>
                <a:sysClr val="windowText" lastClr="000000"/>
              </a:solidFill>
              <a:effectLst/>
              <a:latin typeface="+mn-lt"/>
              <a:ea typeface="+mn-ea"/>
              <a:cs typeface="+mn-cs"/>
            </a:rPr>
            <a:t>0.2</a:t>
          </a:r>
          <a:r>
            <a:rPr kumimoji="1" lang="ja-JP" altLang="ja-JP" sz="950" i="0">
              <a:solidFill>
                <a:sysClr val="windowText" lastClr="000000"/>
              </a:solidFill>
              <a:effectLst/>
              <a:latin typeface="+mn-lt"/>
              <a:ea typeface="+mn-ea"/>
              <a:cs typeface="+mn-cs"/>
            </a:rPr>
            <a:t>ポイント減少し</a:t>
          </a:r>
          <a:r>
            <a:rPr kumimoji="1" lang="en-US" altLang="ja-JP" sz="950" i="0">
              <a:solidFill>
                <a:sysClr val="windowText" lastClr="000000"/>
              </a:solidFill>
              <a:effectLst/>
              <a:latin typeface="+mn-lt"/>
              <a:ea typeface="+mn-ea"/>
              <a:cs typeface="+mn-cs"/>
            </a:rPr>
            <a:t>57.7</a:t>
          </a:r>
          <a:r>
            <a:rPr kumimoji="1" lang="ja-JP" altLang="ja-JP" sz="950" i="0">
              <a:solidFill>
                <a:sysClr val="windowText" lastClr="000000"/>
              </a:solidFill>
              <a:effectLst/>
              <a:latin typeface="+mn-lt"/>
              <a:ea typeface="+mn-ea"/>
              <a:cs typeface="+mn-cs"/>
            </a:rPr>
            <a:t>％と</a:t>
          </a:r>
          <a:r>
            <a:rPr kumimoji="1" lang="ja-JP" altLang="en-US" sz="950" i="0">
              <a:solidFill>
                <a:sysClr val="windowText" lastClr="000000"/>
              </a:solidFill>
              <a:effectLst/>
              <a:latin typeface="+mn-lt"/>
              <a:ea typeface="+mn-ea"/>
              <a:cs typeface="+mn-cs"/>
            </a:rPr>
            <a:t>なった。これは、ここ数年取り組んできた大型普通建設事業が完成したことにより、新しい資産が増えたことが要因と思われる。</a:t>
          </a:r>
        </a:p>
        <a:p>
          <a:r>
            <a:rPr kumimoji="1" lang="ja-JP" altLang="en-US" sz="950" i="0">
              <a:solidFill>
                <a:sysClr val="windowText" lastClr="000000"/>
              </a:solidFill>
              <a:effectLst/>
              <a:latin typeface="+mn-lt"/>
              <a:ea typeface="+mn-ea"/>
              <a:cs typeface="+mn-cs"/>
            </a:rPr>
            <a:t>　一方、山口県</a:t>
          </a:r>
          <a:r>
            <a:rPr kumimoji="1" lang="ja-JP" altLang="ja-JP" sz="950" i="0">
              <a:solidFill>
                <a:sysClr val="windowText" lastClr="000000"/>
              </a:solidFill>
              <a:effectLst/>
              <a:latin typeface="+mn-lt"/>
              <a:ea typeface="+mn-ea"/>
              <a:cs typeface="+mn-cs"/>
            </a:rPr>
            <a:t>平均や類似団体</a:t>
          </a:r>
          <a:r>
            <a:rPr kumimoji="1" lang="ja-JP" altLang="en-US" sz="950" i="0">
              <a:solidFill>
                <a:sysClr val="windowText" lastClr="000000"/>
              </a:solidFill>
              <a:effectLst/>
              <a:latin typeface="+mn-lt"/>
              <a:ea typeface="+mn-ea"/>
              <a:cs typeface="+mn-cs"/>
            </a:rPr>
            <a:t>平均との比較では、いずれの平均値も</a:t>
          </a:r>
          <a:r>
            <a:rPr kumimoji="1" lang="ja-JP" altLang="ja-JP" sz="950" i="0">
              <a:solidFill>
                <a:sysClr val="windowText" lastClr="000000"/>
              </a:solidFill>
              <a:effectLst/>
              <a:latin typeface="+mn-lt"/>
              <a:ea typeface="+mn-ea"/>
              <a:cs typeface="+mn-cs"/>
            </a:rPr>
            <a:t>下回っている。</a:t>
          </a:r>
          <a:endParaRPr lang="ja-JP" altLang="ja-JP" sz="950" i="0">
            <a:solidFill>
              <a:sysClr val="windowText" lastClr="000000"/>
            </a:solidFill>
            <a:effectLst/>
          </a:endParaRPr>
        </a:p>
        <a:p>
          <a:r>
            <a:rPr kumimoji="1" lang="ja-JP" altLang="ja-JP" sz="950" i="0">
              <a:solidFill>
                <a:sysClr val="windowText" lastClr="000000"/>
              </a:solidFill>
              <a:effectLst/>
              <a:latin typeface="+mn-lt"/>
              <a:ea typeface="+mn-ea"/>
              <a:cs typeface="+mn-cs"/>
            </a:rPr>
            <a:t>　今後は、</a:t>
          </a:r>
          <a:r>
            <a:rPr kumimoji="1" lang="ja-JP" altLang="en-US" sz="950" i="0">
              <a:solidFill>
                <a:sysClr val="windowText" lastClr="000000"/>
              </a:solidFill>
              <a:effectLst/>
              <a:latin typeface="+mn-lt"/>
              <a:ea typeface="+mn-ea"/>
              <a:cs typeface="+mn-cs"/>
            </a:rPr>
            <a:t>公共施設等総合管理計画及びそれに基づく</a:t>
          </a:r>
          <a:r>
            <a:rPr kumimoji="1" lang="ja-JP" altLang="ja-JP" sz="950" i="0">
              <a:solidFill>
                <a:sysClr val="windowText" lastClr="000000"/>
              </a:solidFill>
              <a:effectLst/>
              <a:latin typeface="+mn-lt"/>
              <a:ea typeface="+mn-ea"/>
              <a:cs typeface="+mn-cs"/>
            </a:rPr>
            <a:t>個別施設計画を踏まえ、市民サービスを維持しつつ、公共施設等の最適化に向けた取組の着実な推進を図る。（Ｒ</a:t>
          </a:r>
          <a:r>
            <a:rPr kumimoji="1" lang="en-US" altLang="ja-JP" sz="950" i="0">
              <a:solidFill>
                <a:sysClr val="windowText" lastClr="000000"/>
              </a:solidFill>
              <a:effectLst/>
              <a:latin typeface="+mn-lt"/>
              <a:ea typeface="+mn-ea"/>
              <a:cs typeface="+mn-cs"/>
            </a:rPr>
            <a:t>01</a:t>
          </a:r>
          <a:r>
            <a:rPr kumimoji="1" lang="ja-JP" altLang="ja-JP" sz="950" i="0">
              <a:solidFill>
                <a:sysClr val="windowText" lastClr="000000"/>
              </a:solidFill>
              <a:effectLst/>
              <a:latin typeface="+mn-lt"/>
              <a:ea typeface="+mn-ea"/>
              <a:cs typeface="+mn-cs"/>
            </a:rPr>
            <a:t>は</a:t>
          </a:r>
          <a:r>
            <a:rPr kumimoji="1" lang="en-US" altLang="ja-JP" sz="950" i="0">
              <a:solidFill>
                <a:sysClr val="windowText" lastClr="000000"/>
              </a:solidFill>
              <a:effectLst/>
              <a:latin typeface="+mn-lt"/>
              <a:ea typeface="+mn-ea"/>
              <a:cs typeface="+mn-cs"/>
            </a:rPr>
            <a:t>57.5</a:t>
          </a:r>
          <a:r>
            <a:rPr kumimoji="1" lang="ja-JP" altLang="ja-JP" sz="950" i="0">
              <a:solidFill>
                <a:sysClr val="windowText" lastClr="000000"/>
              </a:solidFill>
              <a:effectLst/>
              <a:latin typeface="+mn-lt"/>
              <a:ea typeface="+mn-ea"/>
              <a:cs typeface="+mn-cs"/>
            </a:rPr>
            <a:t>％、Ｒ</a:t>
          </a:r>
          <a:r>
            <a:rPr kumimoji="1" lang="en-US" altLang="ja-JP" sz="950" i="0">
              <a:solidFill>
                <a:sysClr val="windowText" lastClr="000000"/>
              </a:solidFill>
              <a:effectLst/>
              <a:latin typeface="+mn-lt"/>
              <a:ea typeface="+mn-ea"/>
              <a:cs typeface="+mn-cs"/>
            </a:rPr>
            <a:t>02</a:t>
          </a:r>
          <a:r>
            <a:rPr kumimoji="1" lang="ja-JP" altLang="ja-JP" sz="950" i="0">
              <a:solidFill>
                <a:sysClr val="windowText" lastClr="000000"/>
              </a:solidFill>
              <a:effectLst/>
              <a:latin typeface="+mn-lt"/>
              <a:ea typeface="+mn-ea"/>
              <a:cs typeface="+mn-cs"/>
            </a:rPr>
            <a:t>は</a:t>
          </a:r>
          <a:r>
            <a:rPr kumimoji="1" lang="en-US" altLang="ja-JP" sz="950" i="0">
              <a:solidFill>
                <a:sysClr val="windowText" lastClr="000000"/>
              </a:solidFill>
              <a:effectLst/>
              <a:latin typeface="+mn-lt"/>
              <a:ea typeface="+mn-ea"/>
              <a:cs typeface="+mn-cs"/>
            </a:rPr>
            <a:t>57.9</a:t>
          </a:r>
          <a:r>
            <a:rPr kumimoji="1" lang="ja-JP" altLang="ja-JP" sz="950" i="0">
              <a:solidFill>
                <a:sysClr val="windowText" lastClr="000000"/>
              </a:solidFill>
              <a:effectLst/>
              <a:latin typeface="+mn-lt"/>
              <a:ea typeface="+mn-ea"/>
              <a:cs typeface="+mn-cs"/>
            </a:rPr>
            <a:t>％の計上誤り。）</a:t>
          </a:r>
          <a:endParaRPr lang="ja-JP" altLang="ja-JP" sz="950" i="0">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160CAF8C-91A7-4DD9-94C1-265C6383CE1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36AAE49A-CBD1-4705-B050-A5B0DCDF3C5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13BF7269-D3DC-412E-8BEC-4292AAEF43B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EDCC4DD4-6038-4B82-AA35-EC7AFB1AABC4}"/>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A2579AF3-3550-401B-9DC3-FB9C58233C7B}"/>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5F1894B7-6D3B-4D72-B693-88E7BA1391BF}"/>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1D830739-EF59-47F1-8DE7-FF511AC10B9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37DEEF6E-606E-4713-9A1B-0DAECA0A714F}"/>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A2CD8EDA-9342-4C0B-943E-9A74FD6C7F0C}"/>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69A1F867-8E6A-4A83-AB6B-1D78C68F43CA}"/>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72D40FF-DA61-4C16-8C55-51C045E2FDBB}"/>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79402ABB-E95A-42EA-B4FF-34A1D8DF4776}"/>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BE56CC4B-0561-45FD-8C6C-EF22F5B81ECB}"/>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795D6391-6222-4C82-B117-2F1FD7800F5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78746F19-DA3F-427D-A161-FDF2D2AA609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F85D7875-F07B-45A6-8144-52913E24FFC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5" name="直線コネクタ 64">
          <a:extLst>
            <a:ext uri="{FF2B5EF4-FFF2-40B4-BE49-F238E27FC236}">
              <a16:creationId xmlns:a16="http://schemas.microsoft.com/office/drawing/2014/main" id="{48602C11-AA01-4254-A4D3-72943162EB8A}"/>
            </a:ext>
          </a:extLst>
        </xdr:cNvPr>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6" name="有形固定資産減価償却率最小値テキスト">
          <a:extLst>
            <a:ext uri="{FF2B5EF4-FFF2-40B4-BE49-F238E27FC236}">
              <a16:creationId xmlns:a16="http://schemas.microsoft.com/office/drawing/2014/main" id="{1A8D2045-9A53-43D0-910E-ED632F7F6B0D}"/>
            </a:ext>
          </a:extLst>
        </xdr:cNvPr>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7" name="直線コネクタ 66">
          <a:extLst>
            <a:ext uri="{FF2B5EF4-FFF2-40B4-BE49-F238E27FC236}">
              <a16:creationId xmlns:a16="http://schemas.microsoft.com/office/drawing/2014/main" id="{383C4728-9FA5-4881-A07B-E9F30EEE8802}"/>
            </a:ext>
          </a:extLst>
        </xdr:cNvPr>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a:extLst>
            <a:ext uri="{FF2B5EF4-FFF2-40B4-BE49-F238E27FC236}">
              <a16:creationId xmlns:a16="http://schemas.microsoft.com/office/drawing/2014/main" id="{60B97714-DE32-4F53-95CF-E85359611E28}"/>
            </a:ext>
          </a:extLst>
        </xdr:cNvPr>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a:extLst>
            <a:ext uri="{FF2B5EF4-FFF2-40B4-BE49-F238E27FC236}">
              <a16:creationId xmlns:a16="http://schemas.microsoft.com/office/drawing/2014/main" id="{358C8A05-3299-4E7F-9E96-A0459A9830A1}"/>
            </a:ext>
          </a:extLst>
        </xdr:cNvPr>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0" name="有形固定資産減価償却率平均値テキスト">
          <a:extLst>
            <a:ext uri="{FF2B5EF4-FFF2-40B4-BE49-F238E27FC236}">
              <a16:creationId xmlns:a16="http://schemas.microsoft.com/office/drawing/2014/main" id="{5D9FC89E-1EBD-45B2-9E34-33FF1FFC46DF}"/>
            </a:ext>
          </a:extLst>
        </xdr:cNvPr>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a:extLst>
            <a:ext uri="{FF2B5EF4-FFF2-40B4-BE49-F238E27FC236}">
              <a16:creationId xmlns:a16="http://schemas.microsoft.com/office/drawing/2014/main" id="{1A593A2B-FA31-4711-8E73-4F49CCF23D82}"/>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a:extLst>
            <a:ext uri="{FF2B5EF4-FFF2-40B4-BE49-F238E27FC236}">
              <a16:creationId xmlns:a16="http://schemas.microsoft.com/office/drawing/2014/main" id="{D8CD0142-FF4C-47CF-A941-3BDE4461D6FB}"/>
            </a:ext>
          </a:extLst>
        </xdr:cNvPr>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3" name="フローチャート: 判断 72">
          <a:extLst>
            <a:ext uri="{FF2B5EF4-FFF2-40B4-BE49-F238E27FC236}">
              <a16:creationId xmlns:a16="http://schemas.microsoft.com/office/drawing/2014/main" id="{22097BC7-8E7C-4BE7-9C14-B97774DA43C1}"/>
            </a:ext>
          </a:extLst>
        </xdr:cNvPr>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a:extLst>
            <a:ext uri="{FF2B5EF4-FFF2-40B4-BE49-F238E27FC236}">
              <a16:creationId xmlns:a16="http://schemas.microsoft.com/office/drawing/2014/main" id="{C4CD118F-7726-45AF-8601-A0F960FAE690}"/>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75" name="フローチャート: 判断 74">
          <a:extLst>
            <a:ext uri="{FF2B5EF4-FFF2-40B4-BE49-F238E27FC236}">
              <a16:creationId xmlns:a16="http://schemas.microsoft.com/office/drawing/2014/main" id="{7F043FD7-A449-4692-953E-B54AAFDE23A5}"/>
            </a:ext>
          </a:extLst>
        </xdr:cNvPr>
        <xdr:cNvSpPr/>
      </xdr:nvSpPr>
      <xdr:spPr>
        <a:xfrm>
          <a:off x="1714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5A6DDA9-1550-45D6-8BC3-C88947CB8AC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02F7BD0-A2C8-409E-B920-45D420312F8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3DE98A5-107E-459E-89C2-9A87884A5E1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2313D6FF-1A1D-49BC-AA28-14D4C6D2DE1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F8491F7-BD83-47D0-8390-A6CA26711EE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155363</xdr:rowOff>
    </xdr:from>
    <xdr:to>
      <xdr:col>23</xdr:col>
      <xdr:colOff>136525</xdr:colOff>
      <xdr:row>30</xdr:row>
      <xdr:rowOff>85513</xdr:rowOff>
    </xdr:to>
    <xdr:sp macro="" textlink="">
      <xdr:nvSpPr>
        <xdr:cNvPr id="81" name="楕円 80">
          <a:extLst>
            <a:ext uri="{FF2B5EF4-FFF2-40B4-BE49-F238E27FC236}">
              <a16:creationId xmlns:a16="http://schemas.microsoft.com/office/drawing/2014/main" id="{CCE5F432-477E-45AE-8679-445878CFCFD7}"/>
            </a:ext>
          </a:extLst>
        </xdr:cNvPr>
        <xdr:cNvSpPr/>
      </xdr:nvSpPr>
      <xdr:spPr>
        <a:xfrm>
          <a:off x="4711700" y="589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6790</xdr:rowOff>
    </xdr:from>
    <xdr:ext cx="405111" cy="259045"/>
    <xdr:sp macro="" textlink="">
      <xdr:nvSpPr>
        <xdr:cNvPr id="82" name="有形固定資産減価償却率該当値テキスト">
          <a:extLst>
            <a:ext uri="{FF2B5EF4-FFF2-40B4-BE49-F238E27FC236}">
              <a16:creationId xmlns:a16="http://schemas.microsoft.com/office/drawing/2014/main" id="{D3476B2F-E883-40DA-BE3E-86C72C6AA06B}"/>
            </a:ext>
          </a:extLst>
        </xdr:cNvPr>
        <xdr:cNvSpPr txBox="1"/>
      </xdr:nvSpPr>
      <xdr:spPr>
        <a:xfrm>
          <a:off x="4813300" y="5750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23495</xdr:rowOff>
    </xdr:from>
    <xdr:to>
      <xdr:col>19</xdr:col>
      <xdr:colOff>187325</xdr:colOff>
      <xdr:row>30</xdr:row>
      <xdr:rowOff>125095</xdr:rowOff>
    </xdr:to>
    <xdr:sp macro="" textlink="">
      <xdr:nvSpPr>
        <xdr:cNvPr id="83" name="楕円 82">
          <a:extLst>
            <a:ext uri="{FF2B5EF4-FFF2-40B4-BE49-F238E27FC236}">
              <a16:creationId xmlns:a16="http://schemas.microsoft.com/office/drawing/2014/main" id="{8EEECB60-21B8-48FC-A2AF-CC56C6301C03}"/>
            </a:ext>
          </a:extLst>
        </xdr:cNvPr>
        <xdr:cNvSpPr/>
      </xdr:nvSpPr>
      <xdr:spPr>
        <a:xfrm>
          <a:off x="4000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34713</xdr:rowOff>
    </xdr:from>
    <xdr:to>
      <xdr:col>23</xdr:col>
      <xdr:colOff>85725</xdr:colOff>
      <xdr:row>30</xdr:row>
      <xdr:rowOff>74295</xdr:rowOff>
    </xdr:to>
    <xdr:cxnSp macro="">
      <xdr:nvCxnSpPr>
        <xdr:cNvPr id="84" name="直線コネクタ 83">
          <a:extLst>
            <a:ext uri="{FF2B5EF4-FFF2-40B4-BE49-F238E27FC236}">
              <a16:creationId xmlns:a16="http://schemas.microsoft.com/office/drawing/2014/main" id="{E50A7E4B-A748-40CE-A7CA-5DAD498E8BDC}"/>
            </a:ext>
          </a:extLst>
        </xdr:cNvPr>
        <xdr:cNvCxnSpPr/>
      </xdr:nvCxnSpPr>
      <xdr:spPr>
        <a:xfrm flipV="1">
          <a:off x="4051300" y="5949738"/>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9102</xdr:rowOff>
    </xdr:from>
    <xdr:to>
      <xdr:col>15</xdr:col>
      <xdr:colOff>187325</xdr:colOff>
      <xdr:row>30</xdr:row>
      <xdr:rowOff>110702</xdr:rowOff>
    </xdr:to>
    <xdr:sp macro="" textlink="">
      <xdr:nvSpPr>
        <xdr:cNvPr id="85" name="楕円 84">
          <a:extLst>
            <a:ext uri="{FF2B5EF4-FFF2-40B4-BE49-F238E27FC236}">
              <a16:creationId xmlns:a16="http://schemas.microsoft.com/office/drawing/2014/main" id="{8D7A4155-0D8F-4F2C-BFC6-B9DEFDFA0453}"/>
            </a:ext>
          </a:extLst>
        </xdr:cNvPr>
        <xdr:cNvSpPr/>
      </xdr:nvSpPr>
      <xdr:spPr>
        <a:xfrm>
          <a:off x="3238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59902</xdr:rowOff>
    </xdr:from>
    <xdr:to>
      <xdr:col>19</xdr:col>
      <xdr:colOff>136525</xdr:colOff>
      <xdr:row>30</xdr:row>
      <xdr:rowOff>74295</xdr:rowOff>
    </xdr:to>
    <xdr:cxnSp macro="">
      <xdr:nvCxnSpPr>
        <xdr:cNvPr id="86" name="直線コネクタ 85">
          <a:extLst>
            <a:ext uri="{FF2B5EF4-FFF2-40B4-BE49-F238E27FC236}">
              <a16:creationId xmlns:a16="http://schemas.microsoft.com/office/drawing/2014/main" id="{70F341E1-3199-464A-9777-47E784821D5A}"/>
            </a:ext>
          </a:extLst>
        </xdr:cNvPr>
        <xdr:cNvCxnSpPr/>
      </xdr:nvCxnSpPr>
      <xdr:spPr>
        <a:xfrm>
          <a:off x="3289300" y="5974927"/>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148167</xdr:rowOff>
    </xdr:from>
    <xdr:to>
      <xdr:col>11</xdr:col>
      <xdr:colOff>187325</xdr:colOff>
      <xdr:row>30</xdr:row>
      <xdr:rowOff>78317</xdr:rowOff>
    </xdr:to>
    <xdr:sp macro="" textlink="">
      <xdr:nvSpPr>
        <xdr:cNvPr id="87" name="楕円 86">
          <a:extLst>
            <a:ext uri="{FF2B5EF4-FFF2-40B4-BE49-F238E27FC236}">
              <a16:creationId xmlns:a16="http://schemas.microsoft.com/office/drawing/2014/main" id="{3A300F77-7EBB-4C20-B8E7-DAA59850E1AE}"/>
            </a:ext>
          </a:extLst>
        </xdr:cNvPr>
        <xdr:cNvSpPr/>
      </xdr:nvSpPr>
      <xdr:spPr>
        <a:xfrm>
          <a:off x="2476500" y="58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27517</xdr:rowOff>
    </xdr:from>
    <xdr:to>
      <xdr:col>15</xdr:col>
      <xdr:colOff>136525</xdr:colOff>
      <xdr:row>30</xdr:row>
      <xdr:rowOff>59902</xdr:rowOff>
    </xdr:to>
    <xdr:cxnSp macro="">
      <xdr:nvCxnSpPr>
        <xdr:cNvPr id="88" name="直線コネクタ 87">
          <a:extLst>
            <a:ext uri="{FF2B5EF4-FFF2-40B4-BE49-F238E27FC236}">
              <a16:creationId xmlns:a16="http://schemas.microsoft.com/office/drawing/2014/main" id="{23E76C53-C462-4188-A3A3-56E56496AF3B}"/>
            </a:ext>
          </a:extLst>
        </xdr:cNvPr>
        <xdr:cNvCxnSpPr/>
      </xdr:nvCxnSpPr>
      <xdr:spPr>
        <a:xfrm>
          <a:off x="2527300" y="594254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160232</xdr:rowOff>
    </xdr:from>
    <xdr:to>
      <xdr:col>7</xdr:col>
      <xdr:colOff>187325</xdr:colOff>
      <xdr:row>31</xdr:row>
      <xdr:rowOff>90382</xdr:rowOff>
    </xdr:to>
    <xdr:sp macro="" textlink="">
      <xdr:nvSpPr>
        <xdr:cNvPr id="89" name="楕円 88">
          <a:extLst>
            <a:ext uri="{FF2B5EF4-FFF2-40B4-BE49-F238E27FC236}">
              <a16:creationId xmlns:a16="http://schemas.microsoft.com/office/drawing/2014/main" id="{AB21C60C-37CD-4BC4-AD94-6673028044E8}"/>
            </a:ext>
          </a:extLst>
        </xdr:cNvPr>
        <xdr:cNvSpPr/>
      </xdr:nvSpPr>
      <xdr:spPr>
        <a:xfrm>
          <a:off x="1714500" y="60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27517</xdr:rowOff>
    </xdr:from>
    <xdr:to>
      <xdr:col>11</xdr:col>
      <xdr:colOff>136525</xdr:colOff>
      <xdr:row>31</xdr:row>
      <xdr:rowOff>39582</xdr:rowOff>
    </xdr:to>
    <xdr:cxnSp macro="">
      <xdr:nvCxnSpPr>
        <xdr:cNvPr id="90" name="直線コネクタ 89">
          <a:extLst>
            <a:ext uri="{FF2B5EF4-FFF2-40B4-BE49-F238E27FC236}">
              <a16:creationId xmlns:a16="http://schemas.microsoft.com/office/drawing/2014/main" id="{9A750D5A-AAAE-4CDF-8B2C-184A28745900}"/>
            </a:ext>
          </a:extLst>
        </xdr:cNvPr>
        <xdr:cNvCxnSpPr/>
      </xdr:nvCxnSpPr>
      <xdr:spPr>
        <a:xfrm flipV="1">
          <a:off x="1765300" y="5942542"/>
          <a:ext cx="762000" cy="1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91" name="n_1aveValue有形固定資産減価償却率">
          <a:extLst>
            <a:ext uri="{FF2B5EF4-FFF2-40B4-BE49-F238E27FC236}">
              <a16:creationId xmlns:a16="http://schemas.microsoft.com/office/drawing/2014/main" id="{B03D3575-793A-49BC-B0C8-5C3BB1D86C54}"/>
            </a:ext>
          </a:extLst>
        </xdr:cNvPr>
        <xdr:cNvSpPr txBox="1"/>
      </xdr:nvSpPr>
      <xdr:spPr>
        <a:xfrm>
          <a:off x="38360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2" name="n_2aveValue有形固定資産減価償却率">
          <a:extLst>
            <a:ext uri="{FF2B5EF4-FFF2-40B4-BE49-F238E27FC236}">
              <a16:creationId xmlns:a16="http://schemas.microsoft.com/office/drawing/2014/main" id="{9146332F-C72A-4860-B11E-97C849A01F83}"/>
            </a:ext>
          </a:extLst>
        </xdr:cNvPr>
        <xdr:cNvSpPr txBox="1"/>
      </xdr:nvSpPr>
      <xdr:spPr>
        <a:xfrm>
          <a:off x="30867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93" name="n_3aveValue有形固定資産減価償却率">
          <a:extLst>
            <a:ext uri="{FF2B5EF4-FFF2-40B4-BE49-F238E27FC236}">
              <a16:creationId xmlns:a16="http://schemas.microsoft.com/office/drawing/2014/main" id="{7C88A33E-1477-42A6-ADAE-7E989BEE8C45}"/>
            </a:ext>
          </a:extLst>
        </xdr:cNvPr>
        <xdr:cNvSpPr txBox="1"/>
      </xdr:nvSpPr>
      <xdr:spPr>
        <a:xfrm>
          <a:off x="2324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94" name="n_4aveValue有形固定資産減価償却率">
          <a:extLst>
            <a:ext uri="{FF2B5EF4-FFF2-40B4-BE49-F238E27FC236}">
              <a16:creationId xmlns:a16="http://schemas.microsoft.com/office/drawing/2014/main" id="{80C49381-2537-4D62-962B-FF98277A10EA}"/>
            </a:ext>
          </a:extLst>
        </xdr:cNvPr>
        <xdr:cNvSpPr txBox="1"/>
      </xdr:nvSpPr>
      <xdr:spPr>
        <a:xfrm>
          <a:off x="1562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141622</xdr:rowOff>
    </xdr:from>
    <xdr:ext cx="405111" cy="259045"/>
    <xdr:sp macro="" textlink="">
      <xdr:nvSpPr>
        <xdr:cNvPr id="95" name="n_1mainValue有形固定資産減価償却率">
          <a:extLst>
            <a:ext uri="{FF2B5EF4-FFF2-40B4-BE49-F238E27FC236}">
              <a16:creationId xmlns:a16="http://schemas.microsoft.com/office/drawing/2014/main" id="{80000FCA-8F3F-4202-A518-57EC0AEC462C}"/>
            </a:ext>
          </a:extLst>
        </xdr:cNvPr>
        <xdr:cNvSpPr txBox="1"/>
      </xdr:nvSpPr>
      <xdr:spPr>
        <a:xfrm>
          <a:off x="38360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127229</xdr:rowOff>
    </xdr:from>
    <xdr:ext cx="405111" cy="259045"/>
    <xdr:sp macro="" textlink="">
      <xdr:nvSpPr>
        <xdr:cNvPr id="96" name="n_2mainValue有形固定資産減価償却率">
          <a:extLst>
            <a:ext uri="{FF2B5EF4-FFF2-40B4-BE49-F238E27FC236}">
              <a16:creationId xmlns:a16="http://schemas.microsoft.com/office/drawing/2014/main" id="{AF9721E6-C9AB-4359-91D1-A218C1C5543F}"/>
            </a:ext>
          </a:extLst>
        </xdr:cNvPr>
        <xdr:cNvSpPr txBox="1"/>
      </xdr:nvSpPr>
      <xdr:spPr>
        <a:xfrm>
          <a:off x="3086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94844</xdr:rowOff>
    </xdr:from>
    <xdr:ext cx="405111" cy="259045"/>
    <xdr:sp macro="" textlink="">
      <xdr:nvSpPr>
        <xdr:cNvPr id="97" name="n_3mainValue有形固定資産減価償却率">
          <a:extLst>
            <a:ext uri="{FF2B5EF4-FFF2-40B4-BE49-F238E27FC236}">
              <a16:creationId xmlns:a16="http://schemas.microsoft.com/office/drawing/2014/main" id="{3DC0DA0D-0F3C-48C7-9671-D567DA79EE59}"/>
            </a:ext>
          </a:extLst>
        </xdr:cNvPr>
        <xdr:cNvSpPr txBox="1"/>
      </xdr:nvSpPr>
      <xdr:spPr>
        <a:xfrm>
          <a:off x="2324744" y="566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81509</xdr:rowOff>
    </xdr:from>
    <xdr:ext cx="405111" cy="259045"/>
    <xdr:sp macro="" textlink="">
      <xdr:nvSpPr>
        <xdr:cNvPr id="98" name="n_4mainValue有形固定資産減価償却率">
          <a:extLst>
            <a:ext uri="{FF2B5EF4-FFF2-40B4-BE49-F238E27FC236}">
              <a16:creationId xmlns:a16="http://schemas.microsoft.com/office/drawing/2014/main" id="{E940414D-F76A-4815-9BC4-D7307B4CC22E}"/>
            </a:ext>
          </a:extLst>
        </xdr:cNvPr>
        <xdr:cNvSpPr txBox="1"/>
      </xdr:nvSpPr>
      <xdr:spPr>
        <a:xfrm>
          <a:off x="1562744" y="616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DA571568-3151-4F36-9490-04C44BD4842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C055234C-0599-4510-AED6-D9A7DBC3AF7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8C8ED85E-33AA-4F45-824F-431248E0352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A667E3AB-1E4B-4817-85B4-9C210FCA71C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249835CF-0392-4FFD-9697-BB9AA447F05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ECCB3E8-B232-4D04-B0B0-B413CB63ECF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B6731D50-23A9-40EB-8628-BD9F0CDF26D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4AE964A5-B848-422F-83FE-C13CF27D5CD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8BDFE267-1768-4E32-BDC9-93E71A66AB8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A7F0A82C-13A7-4AA7-BA8F-69D466C5142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9C548441-6D79-4250-9EA9-1C673A7FC24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86F6AFB1-128A-41E9-9D0A-B10083EB909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DDB987E1-04B2-4DCC-932A-0A4C6E29EF6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i="0">
              <a:solidFill>
                <a:sysClr val="windowText" lastClr="000000"/>
              </a:solidFill>
              <a:effectLst/>
              <a:latin typeface="+mn-lt"/>
              <a:ea typeface="+mn-ea"/>
              <a:cs typeface="+mn-cs"/>
            </a:rPr>
            <a:t>　債務償還比率は、昨年度から</a:t>
          </a:r>
          <a:r>
            <a:rPr kumimoji="1" lang="en-US" altLang="ja-JP" sz="900" i="0">
              <a:solidFill>
                <a:sysClr val="windowText" lastClr="000000"/>
              </a:solidFill>
              <a:effectLst/>
              <a:latin typeface="+mn-lt"/>
              <a:ea typeface="+mn-ea"/>
              <a:cs typeface="+mn-cs"/>
            </a:rPr>
            <a:t>223</a:t>
          </a:r>
          <a:r>
            <a:rPr kumimoji="1" lang="ja-JP" altLang="ja-JP" sz="900" i="0">
              <a:solidFill>
                <a:sysClr val="windowText" lastClr="000000"/>
              </a:solidFill>
              <a:effectLst/>
              <a:latin typeface="+mn-lt"/>
              <a:ea typeface="+mn-ea"/>
              <a:cs typeface="+mn-cs"/>
            </a:rPr>
            <a:t>ポイント低下し</a:t>
          </a:r>
          <a:r>
            <a:rPr kumimoji="1" lang="en-US" altLang="ja-JP" sz="900" i="0">
              <a:solidFill>
                <a:sysClr val="windowText" lastClr="000000"/>
              </a:solidFill>
              <a:effectLst/>
              <a:latin typeface="+mn-lt"/>
              <a:ea typeface="+mn-ea"/>
              <a:cs typeface="+mn-cs"/>
            </a:rPr>
            <a:t>654.2</a:t>
          </a:r>
          <a:r>
            <a:rPr kumimoji="1" lang="ja-JP" altLang="ja-JP" sz="900" i="0">
              <a:solidFill>
                <a:sysClr val="windowText" lastClr="000000"/>
              </a:solidFill>
              <a:effectLst/>
              <a:latin typeface="+mn-lt"/>
              <a:ea typeface="+mn-ea"/>
              <a:cs typeface="+mn-cs"/>
            </a:rPr>
            <a:t>％となった。</a:t>
          </a:r>
          <a:r>
            <a:rPr kumimoji="1" lang="ja-JP" altLang="en-US" sz="900" i="0">
              <a:solidFill>
                <a:sysClr val="windowText" lastClr="000000"/>
              </a:solidFill>
              <a:effectLst/>
              <a:latin typeface="+mn-lt"/>
              <a:ea typeface="+mn-ea"/>
              <a:cs typeface="+mn-cs"/>
            </a:rPr>
            <a:t>これは、過去の建設事業のため借り入れた地方債の償還が進んでいることが大きな要因であると考えている。</a:t>
          </a:r>
          <a:endParaRPr kumimoji="1" lang="en-US" altLang="ja-JP" sz="900" i="0">
            <a:solidFill>
              <a:sysClr val="windowText" lastClr="000000"/>
            </a:solidFill>
            <a:effectLst/>
            <a:latin typeface="+mn-lt"/>
            <a:ea typeface="+mn-ea"/>
            <a:cs typeface="+mn-cs"/>
          </a:endParaRPr>
        </a:p>
        <a:p>
          <a:r>
            <a:rPr kumimoji="1" lang="ja-JP" altLang="en-US" sz="900" i="0">
              <a:solidFill>
                <a:sysClr val="windowText" lastClr="000000"/>
              </a:solidFill>
              <a:effectLst/>
              <a:latin typeface="+mn-lt"/>
              <a:ea typeface="+mn-ea"/>
              <a:cs typeface="+mn-cs"/>
            </a:rPr>
            <a:t>　一方、</a:t>
          </a:r>
          <a:r>
            <a:rPr kumimoji="1" lang="ja-JP" altLang="ja-JP" sz="900" i="0">
              <a:solidFill>
                <a:sysClr val="windowText" lastClr="000000"/>
              </a:solidFill>
              <a:effectLst/>
              <a:latin typeface="+mn-lt"/>
              <a:ea typeface="+mn-ea"/>
              <a:cs typeface="+mn-cs"/>
            </a:rPr>
            <a:t>類似団体や県内他市との比較</a:t>
          </a:r>
          <a:r>
            <a:rPr kumimoji="1" lang="ja-JP" altLang="en-US" sz="900" i="0">
              <a:solidFill>
                <a:sysClr val="windowText" lastClr="000000"/>
              </a:solidFill>
              <a:effectLst/>
              <a:latin typeface="+mn-lt"/>
              <a:ea typeface="+mn-ea"/>
              <a:cs typeface="+mn-cs"/>
            </a:rPr>
            <a:t>で</a:t>
          </a:r>
          <a:r>
            <a:rPr kumimoji="1" lang="ja-JP" altLang="ja-JP" sz="900" i="0">
              <a:solidFill>
                <a:sysClr val="windowText" lastClr="000000"/>
              </a:solidFill>
              <a:effectLst/>
              <a:latin typeface="+mn-lt"/>
              <a:ea typeface="+mn-ea"/>
              <a:cs typeface="+mn-cs"/>
            </a:rPr>
            <a:t>は他団体を大きく上回っている</a:t>
          </a:r>
          <a:r>
            <a:rPr kumimoji="1" lang="ja-JP" altLang="ja-JP" sz="900" b="0" i="0" baseline="0">
              <a:solidFill>
                <a:sysClr val="windowText" lastClr="000000"/>
              </a:solidFill>
              <a:effectLst/>
              <a:latin typeface="+mn-lt"/>
              <a:ea typeface="+mn-ea"/>
              <a:cs typeface="+mn-cs"/>
            </a:rPr>
            <a:t>。</a:t>
          </a:r>
          <a:endParaRPr kumimoji="1" lang="en-US" altLang="ja-JP" sz="900" b="0" i="0" baseline="0">
            <a:solidFill>
              <a:sysClr val="windowText" lastClr="000000"/>
            </a:solidFill>
            <a:effectLst/>
            <a:latin typeface="+mn-lt"/>
            <a:ea typeface="+mn-ea"/>
            <a:cs typeface="+mn-cs"/>
          </a:endParaRPr>
        </a:p>
        <a:p>
          <a:r>
            <a:rPr kumimoji="1" lang="ja-JP" altLang="en-US" sz="900" b="0" i="0" baseline="0">
              <a:solidFill>
                <a:sysClr val="windowText" lastClr="000000"/>
              </a:solidFill>
              <a:effectLst/>
              <a:latin typeface="+mn-lt"/>
              <a:ea typeface="+mn-ea"/>
              <a:cs typeface="+mn-cs"/>
            </a:rPr>
            <a:t>　</a:t>
          </a:r>
          <a:r>
            <a:rPr kumimoji="1" lang="ja-JP" altLang="en-US" sz="900" i="0">
              <a:solidFill>
                <a:sysClr val="windowText" lastClr="000000"/>
              </a:solidFill>
              <a:effectLst/>
              <a:latin typeface="+mn-lt"/>
              <a:ea typeface="+mn-ea"/>
              <a:cs typeface="+mn-cs"/>
            </a:rPr>
            <a:t>過去の大型建設事業の財源として借り入れた地方債の償還の負担は大きいものの、現在、積極的に債務の償還を行っているところであり、今後地方債残高は減少に転じるものと見込んでいる。</a:t>
          </a:r>
          <a:endParaRPr kumimoji="1" lang="en-US" altLang="ja-JP" sz="900" i="0">
            <a:solidFill>
              <a:sysClr val="windowText" lastClr="000000"/>
            </a:solidFill>
            <a:effectLst/>
            <a:latin typeface="+mn-lt"/>
            <a:ea typeface="+mn-ea"/>
            <a:cs typeface="+mn-cs"/>
          </a:endParaRPr>
        </a:p>
        <a:p>
          <a:r>
            <a:rPr kumimoji="1" lang="ja-JP" altLang="en-US" sz="900" i="0">
              <a:solidFill>
                <a:sysClr val="windowText" lastClr="000000"/>
              </a:solidFill>
              <a:effectLst/>
              <a:latin typeface="+mn-lt"/>
              <a:ea typeface="+mn-ea"/>
              <a:cs typeface="+mn-cs"/>
            </a:rPr>
            <a:t>　今後とも事業の選択と集中を徹底し、収支の均衡を意識した健全財政に努めていく。</a:t>
          </a:r>
          <a:endParaRPr lang="ja-JP" altLang="ja-JP" sz="900" i="0">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BD9804FF-914A-4FA9-AA89-0A657A04D1A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ABEDAD22-E2C0-49BB-AE91-CB1F2C3CF7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AAE760B-B060-4AE5-8758-9E868C93C99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5EAC21C1-CF10-43E2-B0F3-74D34C19767F}"/>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371E0160-8182-4946-A4F8-9EE8C47320A7}"/>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D2B45E6F-E0EA-4E98-A29F-07BA6244D278}"/>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A363F782-B610-48FD-9B8D-7E61633783D7}"/>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10E69E05-2F36-4383-8A12-ECF19A2A3938}"/>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BAFCDEFB-EA88-4DB1-9A14-84C09B0992D4}"/>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291CA13D-8072-45FE-8786-52720B04A30B}"/>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2875C952-5474-4281-87CB-D6EB1D0582C1}"/>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77BC2809-E12A-4CBE-8412-A7C55452364A}"/>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61B1DA7A-15D1-40F3-AEC6-56B5B143E07E}"/>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E344BC5B-C68D-41AC-979F-87A172FF4D67}"/>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2D3893FB-6EC5-4114-8BD6-3F876C6B4689}"/>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DC29E79-1DAF-48C1-BD0C-32004873148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DAE4107C-D819-47C7-9056-E20744480DE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29" name="直線コネクタ 128">
          <a:extLst>
            <a:ext uri="{FF2B5EF4-FFF2-40B4-BE49-F238E27FC236}">
              <a16:creationId xmlns:a16="http://schemas.microsoft.com/office/drawing/2014/main" id="{03C86E2D-286B-4F1E-B7E9-ED03C0C302F8}"/>
            </a:ext>
          </a:extLst>
        </xdr:cNvPr>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0" name="債務償還比率最小値テキスト">
          <a:extLst>
            <a:ext uri="{FF2B5EF4-FFF2-40B4-BE49-F238E27FC236}">
              <a16:creationId xmlns:a16="http://schemas.microsoft.com/office/drawing/2014/main" id="{9F77E050-C2BA-4589-A549-1075677CEE9F}"/>
            </a:ext>
          </a:extLst>
        </xdr:cNvPr>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1" name="直線コネクタ 130">
          <a:extLst>
            <a:ext uri="{FF2B5EF4-FFF2-40B4-BE49-F238E27FC236}">
              <a16:creationId xmlns:a16="http://schemas.microsoft.com/office/drawing/2014/main" id="{8802A7E7-251B-4C66-9AF7-667518BB0BE5}"/>
            </a:ext>
          </a:extLst>
        </xdr:cNvPr>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E8BA2DBB-F0BC-4800-927A-4F01B96DEA4A}"/>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4B0F43E1-82A1-43FF-81DC-A62766D59D0F}"/>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78603</xdr:rowOff>
    </xdr:from>
    <xdr:ext cx="469744" cy="259045"/>
    <xdr:sp macro="" textlink="">
      <xdr:nvSpPr>
        <xdr:cNvPr id="134" name="債務償還比率平均値テキスト">
          <a:extLst>
            <a:ext uri="{FF2B5EF4-FFF2-40B4-BE49-F238E27FC236}">
              <a16:creationId xmlns:a16="http://schemas.microsoft.com/office/drawing/2014/main" id="{547430E3-001D-4A64-BA07-C887E7202987}"/>
            </a:ext>
          </a:extLst>
        </xdr:cNvPr>
        <xdr:cNvSpPr txBox="1"/>
      </xdr:nvSpPr>
      <xdr:spPr>
        <a:xfrm>
          <a:off x="14846300" y="5822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5" name="フローチャート: 判断 134">
          <a:extLst>
            <a:ext uri="{FF2B5EF4-FFF2-40B4-BE49-F238E27FC236}">
              <a16:creationId xmlns:a16="http://schemas.microsoft.com/office/drawing/2014/main" id="{BB7D8A4C-A92B-44C3-BF0B-C3E394DF9D84}"/>
            </a:ext>
          </a:extLst>
        </xdr:cNvPr>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36" name="フローチャート: 判断 135">
          <a:extLst>
            <a:ext uri="{FF2B5EF4-FFF2-40B4-BE49-F238E27FC236}">
              <a16:creationId xmlns:a16="http://schemas.microsoft.com/office/drawing/2014/main" id="{F5AD6EFA-A7CF-43F4-BF49-29D1E6D617E0}"/>
            </a:ext>
          </a:extLst>
        </xdr:cNvPr>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37" name="フローチャート: 判断 136">
          <a:extLst>
            <a:ext uri="{FF2B5EF4-FFF2-40B4-BE49-F238E27FC236}">
              <a16:creationId xmlns:a16="http://schemas.microsoft.com/office/drawing/2014/main" id="{5B8730A4-8DDB-48E4-B01B-101876F701CE}"/>
            </a:ext>
          </a:extLst>
        </xdr:cNvPr>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38" name="フローチャート: 判断 137">
          <a:extLst>
            <a:ext uri="{FF2B5EF4-FFF2-40B4-BE49-F238E27FC236}">
              <a16:creationId xmlns:a16="http://schemas.microsoft.com/office/drawing/2014/main" id="{51DB3344-EBFD-4FE5-87C0-200BA7CB22A2}"/>
            </a:ext>
          </a:extLst>
        </xdr:cNvPr>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39" name="フローチャート: 判断 138">
          <a:extLst>
            <a:ext uri="{FF2B5EF4-FFF2-40B4-BE49-F238E27FC236}">
              <a16:creationId xmlns:a16="http://schemas.microsoft.com/office/drawing/2014/main" id="{FB170E8D-8EC8-46D1-B82F-8D0B687CB528}"/>
            </a:ext>
          </a:extLst>
        </xdr:cNvPr>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1A9E4C00-5523-40BD-848A-91324A00A6B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C591AB0F-5764-47A9-8E3E-B77051D039B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B025773-9286-4A5D-8C4F-9AC61598634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8EAD2AA9-0B7B-4299-9329-9B8527F7208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F274629-00EF-4F1C-91B3-ECF738CAB62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133023</xdr:rowOff>
    </xdr:from>
    <xdr:to>
      <xdr:col>76</xdr:col>
      <xdr:colOff>73025</xdr:colOff>
      <xdr:row>32</xdr:row>
      <xdr:rowOff>63173</xdr:rowOff>
    </xdr:to>
    <xdr:sp macro="" textlink="">
      <xdr:nvSpPr>
        <xdr:cNvPr id="145" name="楕円 144">
          <a:extLst>
            <a:ext uri="{FF2B5EF4-FFF2-40B4-BE49-F238E27FC236}">
              <a16:creationId xmlns:a16="http://schemas.microsoft.com/office/drawing/2014/main" id="{35235D6B-FCB7-4191-8881-76E3D08610A1}"/>
            </a:ext>
          </a:extLst>
        </xdr:cNvPr>
        <xdr:cNvSpPr/>
      </xdr:nvSpPr>
      <xdr:spPr>
        <a:xfrm>
          <a:off x="14744700" y="621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111450</xdr:rowOff>
    </xdr:from>
    <xdr:ext cx="469744" cy="259045"/>
    <xdr:sp macro="" textlink="">
      <xdr:nvSpPr>
        <xdr:cNvPr id="146" name="債務償還比率該当値テキスト">
          <a:extLst>
            <a:ext uri="{FF2B5EF4-FFF2-40B4-BE49-F238E27FC236}">
              <a16:creationId xmlns:a16="http://schemas.microsoft.com/office/drawing/2014/main" id="{DBAF7DD3-DC53-4AB5-AAA2-501DD9A18860}"/>
            </a:ext>
          </a:extLst>
        </xdr:cNvPr>
        <xdr:cNvSpPr txBox="1"/>
      </xdr:nvSpPr>
      <xdr:spPr>
        <a:xfrm>
          <a:off x="14846300" y="61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134021</xdr:rowOff>
    </xdr:from>
    <xdr:to>
      <xdr:col>72</xdr:col>
      <xdr:colOff>123825</xdr:colOff>
      <xdr:row>34</xdr:row>
      <xdr:rowOff>64171</xdr:rowOff>
    </xdr:to>
    <xdr:sp macro="" textlink="">
      <xdr:nvSpPr>
        <xdr:cNvPr id="147" name="楕円 146">
          <a:extLst>
            <a:ext uri="{FF2B5EF4-FFF2-40B4-BE49-F238E27FC236}">
              <a16:creationId xmlns:a16="http://schemas.microsoft.com/office/drawing/2014/main" id="{91AABED8-40E2-4B91-B846-3D031C557A6A}"/>
            </a:ext>
          </a:extLst>
        </xdr:cNvPr>
        <xdr:cNvSpPr/>
      </xdr:nvSpPr>
      <xdr:spPr>
        <a:xfrm>
          <a:off x="14033500" y="656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12373</xdr:rowOff>
    </xdr:from>
    <xdr:to>
      <xdr:col>76</xdr:col>
      <xdr:colOff>22225</xdr:colOff>
      <xdr:row>34</xdr:row>
      <xdr:rowOff>13371</xdr:rowOff>
    </xdr:to>
    <xdr:cxnSp macro="">
      <xdr:nvCxnSpPr>
        <xdr:cNvPr id="148" name="直線コネクタ 147">
          <a:extLst>
            <a:ext uri="{FF2B5EF4-FFF2-40B4-BE49-F238E27FC236}">
              <a16:creationId xmlns:a16="http://schemas.microsoft.com/office/drawing/2014/main" id="{9BA02D26-1D90-4786-86C1-FCE2AB48CBDE}"/>
            </a:ext>
          </a:extLst>
        </xdr:cNvPr>
        <xdr:cNvCxnSpPr/>
      </xdr:nvCxnSpPr>
      <xdr:spPr>
        <a:xfrm flipV="1">
          <a:off x="14084300" y="6270298"/>
          <a:ext cx="711200" cy="34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89644</xdr:rowOff>
    </xdr:from>
    <xdr:to>
      <xdr:col>68</xdr:col>
      <xdr:colOff>123825</xdr:colOff>
      <xdr:row>35</xdr:row>
      <xdr:rowOff>19794</xdr:rowOff>
    </xdr:to>
    <xdr:sp macro="" textlink="">
      <xdr:nvSpPr>
        <xdr:cNvPr id="149" name="楕円 148">
          <a:extLst>
            <a:ext uri="{FF2B5EF4-FFF2-40B4-BE49-F238E27FC236}">
              <a16:creationId xmlns:a16="http://schemas.microsoft.com/office/drawing/2014/main" id="{FA58F242-4548-4DAB-8B01-8C32A47EFAE1}"/>
            </a:ext>
          </a:extLst>
        </xdr:cNvPr>
        <xdr:cNvSpPr/>
      </xdr:nvSpPr>
      <xdr:spPr>
        <a:xfrm>
          <a:off x="13271500" y="669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13371</xdr:rowOff>
    </xdr:from>
    <xdr:to>
      <xdr:col>72</xdr:col>
      <xdr:colOff>73025</xdr:colOff>
      <xdr:row>34</xdr:row>
      <xdr:rowOff>140444</xdr:rowOff>
    </xdr:to>
    <xdr:cxnSp macro="">
      <xdr:nvCxnSpPr>
        <xdr:cNvPr id="150" name="直線コネクタ 149">
          <a:extLst>
            <a:ext uri="{FF2B5EF4-FFF2-40B4-BE49-F238E27FC236}">
              <a16:creationId xmlns:a16="http://schemas.microsoft.com/office/drawing/2014/main" id="{86342100-ADA3-441F-8F4E-B696A22051D1}"/>
            </a:ext>
          </a:extLst>
        </xdr:cNvPr>
        <xdr:cNvCxnSpPr/>
      </xdr:nvCxnSpPr>
      <xdr:spPr>
        <a:xfrm flipV="1">
          <a:off x="13322300" y="6614196"/>
          <a:ext cx="762000" cy="12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32240</xdr:rowOff>
    </xdr:from>
    <xdr:to>
      <xdr:col>64</xdr:col>
      <xdr:colOff>123825</xdr:colOff>
      <xdr:row>33</xdr:row>
      <xdr:rowOff>133840</xdr:rowOff>
    </xdr:to>
    <xdr:sp macro="" textlink="">
      <xdr:nvSpPr>
        <xdr:cNvPr id="151" name="楕円 150">
          <a:extLst>
            <a:ext uri="{FF2B5EF4-FFF2-40B4-BE49-F238E27FC236}">
              <a16:creationId xmlns:a16="http://schemas.microsoft.com/office/drawing/2014/main" id="{7393161D-A69C-4FD2-8A82-B1D1463EC5C2}"/>
            </a:ext>
          </a:extLst>
        </xdr:cNvPr>
        <xdr:cNvSpPr/>
      </xdr:nvSpPr>
      <xdr:spPr>
        <a:xfrm>
          <a:off x="12509500" y="646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83040</xdr:rowOff>
    </xdr:from>
    <xdr:to>
      <xdr:col>68</xdr:col>
      <xdr:colOff>73025</xdr:colOff>
      <xdr:row>34</xdr:row>
      <xdr:rowOff>140444</xdr:rowOff>
    </xdr:to>
    <xdr:cxnSp macro="">
      <xdr:nvCxnSpPr>
        <xdr:cNvPr id="152" name="直線コネクタ 151">
          <a:extLst>
            <a:ext uri="{FF2B5EF4-FFF2-40B4-BE49-F238E27FC236}">
              <a16:creationId xmlns:a16="http://schemas.microsoft.com/office/drawing/2014/main" id="{1132075E-FFD0-4EDA-8D86-8528D99146A5}"/>
            </a:ext>
          </a:extLst>
        </xdr:cNvPr>
        <xdr:cNvCxnSpPr/>
      </xdr:nvCxnSpPr>
      <xdr:spPr>
        <a:xfrm>
          <a:off x="12560300" y="6512415"/>
          <a:ext cx="762000" cy="22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104684</xdr:rowOff>
    </xdr:from>
    <xdr:to>
      <xdr:col>60</xdr:col>
      <xdr:colOff>123825</xdr:colOff>
      <xdr:row>33</xdr:row>
      <xdr:rowOff>34834</xdr:rowOff>
    </xdr:to>
    <xdr:sp macro="" textlink="">
      <xdr:nvSpPr>
        <xdr:cNvPr id="153" name="楕円 152">
          <a:extLst>
            <a:ext uri="{FF2B5EF4-FFF2-40B4-BE49-F238E27FC236}">
              <a16:creationId xmlns:a16="http://schemas.microsoft.com/office/drawing/2014/main" id="{BCA7F7CB-8639-4F26-8CC9-0F9FA239122C}"/>
            </a:ext>
          </a:extLst>
        </xdr:cNvPr>
        <xdr:cNvSpPr/>
      </xdr:nvSpPr>
      <xdr:spPr>
        <a:xfrm>
          <a:off x="11747500" y="636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155484</xdr:rowOff>
    </xdr:from>
    <xdr:to>
      <xdr:col>64</xdr:col>
      <xdr:colOff>73025</xdr:colOff>
      <xdr:row>33</xdr:row>
      <xdr:rowOff>83040</xdr:rowOff>
    </xdr:to>
    <xdr:cxnSp macro="">
      <xdr:nvCxnSpPr>
        <xdr:cNvPr id="154" name="直線コネクタ 153">
          <a:extLst>
            <a:ext uri="{FF2B5EF4-FFF2-40B4-BE49-F238E27FC236}">
              <a16:creationId xmlns:a16="http://schemas.microsoft.com/office/drawing/2014/main" id="{E153AADF-41FF-43BE-8584-83B739ADB70C}"/>
            </a:ext>
          </a:extLst>
        </xdr:cNvPr>
        <xdr:cNvCxnSpPr/>
      </xdr:nvCxnSpPr>
      <xdr:spPr>
        <a:xfrm>
          <a:off x="11798300" y="6413409"/>
          <a:ext cx="762000" cy="9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47007</xdr:rowOff>
    </xdr:from>
    <xdr:ext cx="469744" cy="259045"/>
    <xdr:sp macro="" textlink="">
      <xdr:nvSpPr>
        <xdr:cNvPr id="155" name="n_1aveValue債務償還比率">
          <a:extLst>
            <a:ext uri="{FF2B5EF4-FFF2-40B4-BE49-F238E27FC236}">
              <a16:creationId xmlns:a16="http://schemas.microsoft.com/office/drawing/2014/main" id="{A5B161AE-2CA3-4671-A071-082E6022226F}"/>
            </a:ext>
          </a:extLst>
        </xdr:cNvPr>
        <xdr:cNvSpPr txBox="1"/>
      </xdr:nvSpPr>
      <xdr:spPr>
        <a:xfrm>
          <a:off x="13836727" y="596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52713</xdr:rowOff>
    </xdr:from>
    <xdr:ext cx="469744" cy="259045"/>
    <xdr:sp macro="" textlink="">
      <xdr:nvSpPr>
        <xdr:cNvPr id="156" name="n_2aveValue債務償還比率">
          <a:extLst>
            <a:ext uri="{FF2B5EF4-FFF2-40B4-BE49-F238E27FC236}">
              <a16:creationId xmlns:a16="http://schemas.microsoft.com/office/drawing/2014/main" id="{0BE5BBD6-DA2E-4D94-BA91-FFAF26EF9487}"/>
            </a:ext>
          </a:extLst>
        </xdr:cNvPr>
        <xdr:cNvSpPr txBox="1"/>
      </xdr:nvSpPr>
      <xdr:spPr>
        <a:xfrm>
          <a:off x="13087427" y="596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28347</xdr:rowOff>
    </xdr:from>
    <xdr:ext cx="469744" cy="259045"/>
    <xdr:sp macro="" textlink="">
      <xdr:nvSpPr>
        <xdr:cNvPr id="157" name="n_3aveValue債務償還比率">
          <a:extLst>
            <a:ext uri="{FF2B5EF4-FFF2-40B4-BE49-F238E27FC236}">
              <a16:creationId xmlns:a16="http://schemas.microsoft.com/office/drawing/2014/main" id="{83365439-5E6D-4046-AC71-F1FF8412A89D}"/>
            </a:ext>
          </a:extLst>
        </xdr:cNvPr>
        <xdr:cNvSpPr txBox="1"/>
      </xdr:nvSpPr>
      <xdr:spPr>
        <a:xfrm>
          <a:off x="12325427" y="594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59344</xdr:rowOff>
    </xdr:from>
    <xdr:ext cx="469744" cy="259045"/>
    <xdr:sp macro="" textlink="">
      <xdr:nvSpPr>
        <xdr:cNvPr id="158" name="n_4aveValue債務償還比率">
          <a:extLst>
            <a:ext uri="{FF2B5EF4-FFF2-40B4-BE49-F238E27FC236}">
              <a16:creationId xmlns:a16="http://schemas.microsoft.com/office/drawing/2014/main" id="{17C52508-5A5F-410F-9675-FD9F2CE450C3}"/>
            </a:ext>
          </a:extLst>
        </xdr:cNvPr>
        <xdr:cNvSpPr txBox="1"/>
      </xdr:nvSpPr>
      <xdr:spPr>
        <a:xfrm>
          <a:off x="11563427" y="597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55298</xdr:rowOff>
    </xdr:from>
    <xdr:ext cx="469744" cy="259045"/>
    <xdr:sp macro="" textlink="">
      <xdr:nvSpPr>
        <xdr:cNvPr id="159" name="n_1mainValue債務償還比率">
          <a:extLst>
            <a:ext uri="{FF2B5EF4-FFF2-40B4-BE49-F238E27FC236}">
              <a16:creationId xmlns:a16="http://schemas.microsoft.com/office/drawing/2014/main" id="{8FDA9ECA-AAEE-4A9B-84F4-71510F363AE3}"/>
            </a:ext>
          </a:extLst>
        </xdr:cNvPr>
        <xdr:cNvSpPr txBox="1"/>
      </xdr:nvSpPr>
      <xdr:spPr>
        <a:xfrm>
          <a:off x="13836727" y="665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35</xdr:row>
      <xdr:rowOff>10921</xdr:rowOff>
    </xdr:from>
    <xdr:ext cx="469744" cy="259045"/>
    <xdr:sp macro="" textlink="">
      <xdr:nvSpPr>
        <xdr:cNvPr id="160" name="n_2mainValue債務償還比率">
          <a:extLst>
            <a:ext uri="{FF2B5EF4-FFF2-40B4-BE49-F238E27FC236}">
              <a16:creationId xmlns:a16="http://schemas.microsoft.com/office/drawing/2014/main" id="{A0D9577C-AC63-4D7E-A31E-8410ED5FEF67}"/>
            </a:ext>
          </a:extLst>
        </xdr:cNvPr>
        <xdr:cNvSpPr txBox="1"/>
      </xdr:nvSpPr>
      <xdr:spPr>
        <a:xfrm>
          <a:off x="13087427" y="678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124967</xdr:rowOff>
    </xdr:from>
    <xdr:ext cx="469744" cy="259045"/>
    <xdr:sp macro="" textlink="">
      <xdr:nvSpPr>
        <xdr:cNvPr id="161" name="n_3mainValue債務償還比率">
          <a:extLst>
            <a:ext uri="{FF2B5EF4-FFF2-40B4-BE49-F238E27FC236}">
              <a16:creationId xmlns:a16="http://schemas.microsoft.com/office/drawing/2014/main" id="{8A5A963E-3F5E-46A7-B874-3396E67314D3}"/>
            </a:ext>
          </a:extLst>
        </xdr:cNvPr>
        <xdr:cNvSpPr txBox="1"/>
      </xdr:nvSpPr>
      <xdr:spPr>
        <a:xfrm>
          <a:off x="12325427" y="655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25961</xdr:rowOff>
    </xdr:from>
    <xdr:ext cx="469744" cy="259045"/>
    <xdr:sp macro="" textlink="">
      <xdr:nvSpPr>
        <xdr:cNvPr id="162" name="n_4mainValue債務償還比率">
          <a:extLst>
            <a:ext uri="{FF2B5EF4-FFF2-40B4-BE49-F238E27FC236}">
              <a16:creationId xmlns:a16="http://schemas.microsoft.com/office/drawing/2014/main" id="{2F856D5C-B70F-43F6-A4CF-7527237713FD}"/>
            </a:ext>
          </a:extLst>
        </xdr:cNvPr>
        <xdr:cNvSpPr txBox="1"/>
      </xdr:nvSpPr>
      <xdr:spPr>
        <a:xfrm>
          <a:off x="11563427" y="645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F0025C30-543F-4F25-9F9A-2ADFE69BE38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E6FE46E9-02CC-4F00-81A9-0AF742002FF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B68DDC55-291B-45F1-A950-A75D339B6B0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571F32A5-DEF4-4892-BFEE-C5018F8734D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9A8A2755-6471-4120-A2FC-1354359D99E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67FFBD04-7B2F-4049-96EA-CA9FFD1CE26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1E0D572-054E-4091-BB0A-283F37B4E9C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A370801-D700-4556-8F67-A1176DA634C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1603C54-6517-4E81-A582-66DA339F175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B36D71A-D0F2-4599-BE4B-3BED28B171C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0AD2ED7-7880-495A-8FEC-088AF036B94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756FF10-EA40-48DA-B892-3E8DB1BF5F3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9CDA003-F63B-44CD-8D99-092B5AF5E07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92CBBD2-4D32-4344-B5C5-251D9D365FC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2E3FE4C-B11A-4A84-A238-21D75700C73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CEA5D73-CF21-4A36-BBDE-BF418FF4A16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60,850
60,155
133.09
33,409,252
32,102,809
1,189,265
18,957,499
40,152,234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BC952F4-03FF-4530-9DBB-7530BB8E976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61E0E5A-861D-4DCC-8617-F9D7A05AEE4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EDE6ED5-59DC-416A-958E-30BE7CDDAD0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1BFD519-5C76-4C98-B8CB-647121B900B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330A211-8036-4B48-B389-451F9EF656A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F844B91-1C13-4CA7-98E0-A55A0310E59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F240B15-A809-4751-B891-95F20CD46E4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6039C69-89D6-4510-A500-41B6538951E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325133D-6992-43C9-8E94-D4D15F1031D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4E49A7E-4543-4AE9-97B5-35AA141422D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48AF717-EAF3-4EDD-BA52-49AECD2CFC5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8AF1358-AB6F-4229-86AD-AA04E5128B9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82AB0E0-6838-4C66-A92D-ECFC9E20456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BF59397-6593-433A-ACE8-DB21D2E3A74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9215DCA-284D-45FD-8219-63B69B42A63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E87C262-5508-420E-BDAA-A3C1E314C78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C35ED83-9575-478E-B904-308335ACCBF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28FD140-44BA-4AB7-A944-EF6C7109BF9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F8D258F-111A-4D1B-BF3C-5CF9D4BB357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6B69211-7B82-4DBC-A7C5-EB4D02216AD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066090D-D941-4619-A61C-8910C188A92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0B71728-2871-4EA4-9F9A-BD71758C53C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50B6219-596F-46C4-B511-A275CC4C992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A0D6966-4575-4FCB-B248-7AF28B47A2C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7542535-9688-41AF-869E-6CB603F5681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3322D9F-ABD4-4E1C-B41D-87B10742CFD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71E975B-9340-4982-8525-23B14C10AD5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8657927-953B-4176-8BEE-D9A3C7D2F50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F1A1007-337C-4C87-BC39-AB336FCF2C3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8BC6354-7AC2-4643-9717-428AEE50244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16A9FBA-5AB8-47F7-9843-EB07A40305C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96D8EB3-6511-4DA2-97EA-F36B420764C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E626B938-D899-4BB6-9907-530258024A5D}"/>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4D4A0F5C-1168-4A53-86D7-004E5D7489E6}"/>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F327C119-483B-4190-882D-E81948319D02}"/>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33C16EC2-3611-4A3D-871D-4D39D40F6011}"/>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445D3D07-F294-4B8C-8158-BF00477BA236}"/>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684ED52E-AE7E-43C4-91AC-9C1D2903717A}"/>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774A27F6-871B-4393-B347-1F5F53BEB647}"/>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34BE062B-0FDB-463E-B504-376229B44C31}"/>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601FD7D-9BF7-4CA6-898E-E7FA863810D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FB8DE34D-F845-4BD3-BDFF-E942E67B590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3C62471B-1939-43F6-9E97-29949C21F50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a:extLst>
            <a:ext uri="{FF2B5EF4-FFF2-40B4-BE49-F238E27FC236}">
              <a16:creationId xmlns:a16="http://schemas.microsoft.com/office/drawing/2014/main" id="{1F6B64E6-1F43-4115-8CB7-8C69F75D75B4}"/>
            </a:ext>
          </a:extLst>
        </xdr:cNvPr>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3BEA0B88-3AE2-4DF0-9725-447B5917598E}"/>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a16="http://schemas.microsoft.com/office/drawing/2014/main" id="{27167C3B-E625-4ED1-AB72-D9CDD8DCE01A}"/>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a:extLst>
            <a:ext uri="{FF2B5EF4-FFF2-40B4-BE49-F238E27FC236}">
              <a16:creationId xmlns:a16="http://schemas.microsoft.com/office/drawing/2014/main" id="{B88642EB-BF5C-49DD-A625-27C6984608B1}"/>
            </a:ext>
          </a:extLst>
        </xdr:cNvPr>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a:extLst>
            <a:ext uri="{FF2B5EF4-FFF2-40B4-BE49-F238E27FC236}">
              <a16:creationId xmlns:a16="http://schemas.microsoft.com/office/drawing/2014/main" id="{D21DC54E-7E4F-4F8F-86FF-FE49A5102B7F}"/>
            </a:ext>
          </a:extLst>
        </xdr:cNvPr>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a:extLst>
            <a:ext uri="{FF2B5EF4-FFF2-40B4-BE49-F238E27FC236}">
              <a16:creationId xmlns:a16="http://schemas.microsoft.com/office/drawing/2014/main" id="{F37989A6-D0AA-41BB-A37B-3C4C6FC45F54}"/>
            </a:ext>
          </a:extLst>
        </xdr:cNvPr>
        <xdr:cNvSpPr txBox="1"/>
      </xdr:nvSpPr>
      <xdr:spPr>
        <a:xfrm>
          <a:off x="4673600" y="6704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a:extLst>
            <a:ext uri="{FF2B5EF4-FFF2-40B4-BE49-F238E27FC236}">
              <a16:creationId xmlns:a16="http://schemas.microsoft.com/office/drawing/2014/main" id="{8709DD80-3775-4A62-B1C0-C503FF1A6D18}"/>
            </a:ext>
          </a:extLst>
        </xdr:cNvPr>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a:extLst>
            <a:ext uri="{FF2B5EF4-FFF2-40B4-BE49-F238E27FC236}">
              <a16:creationId xmlns:a16="http://schemas.microsoft.com/office/drawing/2014/main" id="{7955A29E-FD0B-4BCB-9455-063D0CE5D42D}"/>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a:extLst>
            <a:ext uri="{FF2B5EF4-FFF2-40B4-BE49-F238E27FC236}">
              <a16:creationId xmlns:a16="http://schemas.microsoft.com/office/drawing/2014/main" id="{F7BB7AC3-26DC-42DE-9785-524EB0AD99FE}"/>
            </a:ext>
          </a:extLst>
        </xdr:cNvPr>
        <xdr:cNvSpPr/>
      </xdr:nvSpPr>
      <xdr:spPr>
        <a:xfrm>
          <a:off x="2857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a:extLst>
            <a:ext uri="{FF2B5EF4-FFF2-40B4-BE49-F238E27FC236}">
              <a16:creationId xmlns:a16="http://schemas.microsoft.com/office/drawing/2014/main" id="{34FE6980-4140-4E41-A74B-B009CB79DBCE}"/>
            </a:ext>
          </a:extLst>
        </xdr:cNvPr>
        <xdr:cNvSpPr/>
      </xdr:nvSpPr>
      <xdr:spPr>
        <a:xfrm>
          <a:off x="196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a:extLst>
            <a:ext uri="{FF2B5EF4-FFF2-40B4-BE49-F238E27FC236}">
              <a16:creationId xmlns:a16="http://schemas.microsoft.com/office/drawing/2014/main" id="{E2D8C5EB-220C-4E85-8580-06592A03F5F4}"/>
            </a:ext>
          </a:extLst>
        </xdr:cNvPr>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30F7D78-86AB-4B10-9BD1-429807C2D76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2C0EE1A-DA4C-41E8-B090-87680D1831F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EDCBBB5-7B5D-4F89-911C-C0DDF5D1AAA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C0FC9EB-3403-445A-A8AD-411B82C24C7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9BD3DC0-A4AF-40A1-8B49-EA15FECDA02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57404</xdr:rowOff>
    </xdr:from>
    <xdr:to>
      <xdr:col>24</xdr:col>
      <xdr:colOff>114300</xdr:colOff>
      <xdr:row>35</xdr:row>
      <xdr:rowOff>159004</xdr:rowOff>
    </xdr:to>
    <xdr:sp macro="" textlink="">
      <xdr:nvSpPr>
        <xdr:cNvPr id="71" name="楕円 70">
          <a:extLst>
            <a:ext uri="{FF2B5EF4-FFF2-40B4-BE49-F238E27FC236}">
              <a16:creationId xmlns:a16="http://schemas.microsoft.com/office/drawing/2014/main" id="{E88CDD43-4C0C-4BB3-8856-4706110E9261}"/>
            </a:ext>
          </a:extLst>
        </xdr:cNvPr>
        <xdr:cNvSpPr/>
      </xdr:nvSpPr>
      <xdr:spPr>
        <a:xfrm>
          <a:off x="4584700" y="605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10431</xdr:rowOff>
    </xdr:from>
    <xdr:ext cx="405111" cy="259045"/>
    <xdr:sp macro="" textlink="">
      <xdr:nvSpPr>
        <xdr:cNvPr id="72" name="【道路】&#10;有形固定資産減価償却率該当値テキスト">
          <a:extLst>
            <a:ext uri="{FF2B5EF4-FFF2-40B4-BE49-F238E27FC236}">
              <a16:creationId xmlns:a16="http://schemas.microsoft.com/office/drawing/2014/main" id="{3D0CBE7D-C057-45DA-B92F-00AE20FAA4C1}"/>
            </a:ext>
          </a:extLst>
        </xdr:cNvPr>
        <xdr:cNvSpPr txBox="1"/>
      </xdr:nvSpPr>
      <xdr:spPr>
        <a:xfrm>
          <a:off x="4673600" y="6011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13970</xdr:rowOff>
    </xdr:from>
    <xdr:to>
      <xdr:col>20</xdr:col>
      <xdr:colOff>38100</xdr:colOff>
      <xdr:row>35</xdr:row>
      <xdr:rowOff>115570</xdr:rowOff>
    </xdr:to>
    <xdr:sp macro="" textlink="">
      <xdr:nvSpPr>
        <xdr:cNvPr id="73" name="楕円 72">
          <a:extLst>
            <a:ext uri="{FF2B5EF4-FFF2-40B4-BE49-F238E27FC236}">
              <a16:creationId xmlns:a16="http://schemas.microsoft.com/office/drawing/2014/main" id="{B63DE295-F120-4998-AACF-2CCB6BC8BDF3}"/>
            </a:ext>
          </a:extLst>
        </xdr:cNvPr>
        <xdr:cNvSpPr/>
      </xdr:nvSpPr>
      <xdr:spPr>
        <a:xfrm>
          <a:off x="3746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64770</xdr:rowOff>
    </xdr:from>
    <xdr:to>
      <xdr:col>24</xdr:col>
      <xdr:colOff>63500</xdr:colOff>
      <xdr:row>35</xdr:row>
      <xdr:rowOff>108204</xdr:rowOff>
    </xdr:to>
    <xdr:cxnSp macro="">
      <xdr:nvCxnSpPr>
        <xdr:cNvPr id="74" name="直線コネクタ 73">
          <a:extLst>
            <a:ext uri="{FF2B5EF4-FFF2-40B4-BE49-F238E27FC236}">
              <a16:creationId xmlns:a16="http://schemas.microsoft.com/office/drawing/2014/main" id="{48F064C9-70A0-4366-9AAE-79E1C3ACB79A}"/>
            </a:ext>
          </a:extLst>
        </xdr:cNvPr>
        <xdr:cNvCxnSpPr/>
      </xdr:nvCxnSpPr>
      <xdr:spPr>
        <a:xfrm>
          <a:off x="3797300" y="606552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139700</xdr:rowOff>
    </xdr:from>
    <xdr:to>
      <xdr:col>15</xdr:col>
      <xdr:colOff>101600</xdr:colOff>
      <xdr:row>35</xdr:row>
      <xdr:rowOff>69850</xdr:rowOff>
    </xdr:to>
    <xdr:sp macro="" textlink="">
      <xdr:nvSpPr>
        <xdr:cNvPr id="75" name="楕円 74">
          <a:extLst>
            <a:ext uri="{FF2B5EF4-FFF2-40B4-BE49-F238E27FC236}">
              <a16:creationId xmlns:a16="http://schemas.microsoft.com/office/drawing/2014/main" id="{949FFE68-2C72-4F00-9BCA-92CCC1D48F73}"/>
            </a:ext>
          </a:extLst>
        </xdr:cNvPr>
        <xdr:cNvSpPr/>
      </xdr:nvSpPr>
      <xdr:spPr>
        <a:xfrm>
          <a:off x="2857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19050</xdr:rowOff>
    </xdr:from>
    <xdr:to>
      <xdr:col>19</xdr:col>
      <xdr:colOff>177800</xdr:colOff>
      <xdr:row>35</xdr:row>
      <xdr:rowOff>64770</xdr:rowOff>
    </xdr:to>
    <xdr:cxnSp macro="">
      <xdr:nvCxnSpPr>
        <xdr:cNvPr id="76" name="直線コネクタ 75">
          <a:extLst>
            <a:ext uri="{FF2B5EF4-FFF2-40B4-BE49-F238E27FC236}">
              <a16:creationId xmlns:a16="http://schemas.microsoft.com/office/drawing/2014/main" id="{DF4062B8-240D-4C48-B0A2-26930413A077}"/>
            </a:ext>
          </a:extLst>
        </xdr:cNvPr>
        <xdr:cNvCxnSpPr/>
      </xdr:nvCxnSpPr>
      <xdr:spPr>
        <a:xfrm>
          <a:off x="2908300" y="6019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96266</xdr:rowOff>
    </xdr:from>
    <xdr:to>
      <xdr:col>10</xdr:col>
      <xdr:colOff>165100</xdr:colOff>
      <xdr:row>35</xdr:row>
      <xdr:rowOff>26416</xdr:rowOff>
    </xdr:to>
    <xdr:sp macro="" textlink="">
      <xdr:nvSpPr>
        <xdr:cNvPr id="77" name="楕円 76">
          <a:extLst>
            <a:ext uri="{FF2B5EF4-FFF2-40B4-BE49-F238E27FC236}">
              <a16:creationId xmlns:a16="http://schemas.microsoft.com/office/drawing/2014/main" id="{8D3B1C2B-D1CA-4127-8A85-867FB302F569}"/>
            </a:ext>
          </a:extLst>
        </xdr:cNvPr>
        <xdr:cNvSpPr/>
      </xdr:nvSpPr>
      <xdr:spPr>
        <a:xfrm>
          <a:off x="1968500" y="5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147066</xdr:rowOff>
    </xdr:from>
    <xdr:to>
      <xdr:col>15</xdr:col>
      <xdr:colOff>50800</xdr:colOff>
      <xdr:row>35</xdr:row>
      <xdr:rowOff>19050</xdr:rowOff>
    </xdr:to>
    <xdr:cxnSp macro="">
      <xdr:nvCxnSpPr>
        <xdr:cNvPr id="78" name="直線コネクタ 77">
          <a:extLst>
            <a:ext uri="{FF2B5EF4-FFF2-40B4-BE49-F238E27FC236}">
              <a16:creationId xmlns:a16="http://schemas.microsoft.com/office/drawing/2014/main" id="{BCD290E5-C9B5-42B8-A1CB-3A0180A4B49D}"/>
            </a:ext>
          </a:extLst>
        </xdr:cNvPr>
        <xdr:cNvCxnSpPr/>
      </xdr:nvCxnSpPr>
      <xdr:spPr>
        <a:xfrm>
          <a:off x="2019300" y="597636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50546</xdr:rowOff>
    </xdr:from>
    <xdr:to>
      <xdr:col>6</xdr:col>
      <xdr:colOff>38100</xdr:colOff>
      <xdr:row>34</xdr:row>
      <xdr:rowOff>152146</xdr:rowOff>
    </xdr:to>
    <xdr:sp macro="" textlink="">
      <xdr:nvSpPr>
        <xdr:cNvPr id="79" name="楕円 78">
          <a:extLst>
            <a:ext uri="{FF2B5EF4-FFF2-40B4-BE49-F238E27FC236}">
              <a16:creationId xmlns:a16="http://schemas.microsoft.com/office/drawing/2014/main" id="{002338C4-0063-4E01-AA54-F4B0AFCA62F8}"/>
            </a:ext>
          </a:extLst>
        </xdr:cNvPr>
        <xdr:cNvSpPr/>
      </xdr:nvSpPr>
      <xdr:spPr>
        <a:xfrm>
          <a:off x="1079500" y="587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101346</xdr:rowOff>
    </xdr:from>
    <xdr:to>
      <xdr:col>10</xdr:col>
      <xdr:colOff>114300</xdr:colOff>
      <xdr:row>34</xdr:row>
      <xdr:rowOff>147066</xdr:rowOff>
    </xdr:to>
    <xdr:cxnSp macro="">
      <xdr:nvCxnSpPr>
        <xdr:cNvPr id="80" name="直線コネクタ 79">
          <a:extLst>
            <a:ext uri="{FF2B5EF4-FFF2-40B4-BE49-F238E27FC236}">
              <a16:creationId xmlns:a16="http://schemas.microsoft.com/office/drawing/2014/main" id="{5BA84C3B-E88E-460F-BE9A-60B4CCBC8992}"/>
            </a:ext>
          </a:extLst>
        </xdr:cNvPr>
        <xdr:cNvCxnSpPr/>
      </xdr:nvCxnSpPr>
      <xdr:spPr>
        <a:xfrm>
          <a:off x="1130300" y="593064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1" name="n_1aveValue【道路】&#10;有形固定資産減価償却率">
          <a:extLst>
            <a:ext uri="{FF2B5EF4-FFF2-40B4-BE49-F238E27FC236}">
              <a16:creationId xmlns:a16="http://schemas.microsoft.com/office/drawing/2014/main" id="{802D0E0E-80E9-41F6-B348-15734D856627}"/>
            </a:ext>
          </a:extLst>
        </xdr:cNvPr>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67835</xdr:rowOff>
    </xdr:from>
    <xdr:ext cx="405111" cy="259045"/>
    <xdr:sp macro="" textlink="">
      <xdr:nvSpPr>
        <xdr:cNvPr id="82" name="n_2aveValue【道路】&#10;有形固定資産減価償却率">
          <a:extLst>
            <a:ext uri="{FF2B5EF4-FFF2-40B4-BE49-F238E27FC236}">
              <a16:creationId xmlns:a16="http://schemas.microsoft.com/office/drawing/2014/main" id="{EAF3AB1E-A94E-423B-9931-C1BC6B3FDC2C}"/>
            </a:ext>
          </a:extLst>
        </xdr:cNvPr>
        <xdr:cNvSpPr txBox="1"/>
      </xdr:nvSpPr>
      <xdr:spPr>
        <a:xfrm>
          <a:off x="27057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17543</xdr:rowOff>
    </xdr:from>
    <xdr:ext cx="405111" cy="259045"/>
    <xdr:sp macro="" textlink="">
      <xdr:nvSpPr>
        <xdr:cNvPr id="83" name="n_3aveValue【道路】&#10;有形固定資産減価償却率">
          <a:extLst>
            <a:ext uri="{FF2B5EF4-FFF2-40B4-BE49-F238E27FC236}">
              <a16:creationId xmlns:a16="http://schemas.microsoft.com/office/drawing/2014/main" id="{7918DD61-725B-4F53-813B-A694E69B5C1E}"/>
            </a:ext>
          </a:extLst>
        </xdr:cNvPr>
        <xdr:cNvSpPr txBox="1"/>
      </xdr:nvSpPr>
      <xdr:spPr>
        <a:xfrm>
          <a:off x="1816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118127</xdr:rowOff>
    </xdr:from>
    <xdr:ext cx="405111" cy="259045"/>
    <xdr:sp macro="" textlink="">
      <xdr:nvSpPr>
        <xdr:cNvPr id="84" name="n_4aveValue【道路】&#10;有形固定資産減価償却率">
          <a:extLst>
            <a:ext uri="{FF2B5EF4-FFF2-40B4-BE49-F238E27FC236}">
              <a16:creationId xmlns:a16="http://schemas.microsoft.com/office/drawing/2014/main" id="{8E5E2084-E059-4C50-97F3-717B7D226AAF}"/>
            </a:ext>
          </a:extLst>
        </xdr:cNvPr>
        <xdr:cNvSpPr txBox="1"/>
      </xdr:nvSpPr>
      <xdr:spPr>
        <a:xfrm>
          <a:off x="927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132097</xdr:rowOff>
    </xdr:from>
    <xdr:ext cx="405111" cy="259045"/>
    <xdr:sp macro="" textlink="">
      <xdr:nvSpPr>
        <xdr:cNvPr id="85" name="n_1mainValue【道路】&#10;有形固定資産減価償却率">
          <a:extLst>
            <a:ext uri="{FF2B5EF4-FFF2-40B4-BE49-F238E27FC236}">
              <a16:creationId xmlns:a16="http://schemas.microsoft.com/office/drawing/2014/main" id="{9D2D0978-E719-4859-AEAA-9A434109CE31}"/>
            </a:ext>
          </a:extLst>
        </xdr:cNvPr>
        <xdr:cNvSpPr txBox="1"/>
      </xdr:nvSpPr>
      <xdr:spPr>
        <a:xfrm>
          <a:off x="35820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86377</xdr:rowOff>
    </xdr:from>
    <xdr:ext cx="405111" cy="259045"/>
    <xdr:sp macro="" textlink="">
      <xdr:nvSpPr>
        <xdr:cNvPr id="86" name="n_2mainValue【道路】&#10;有形固定資産減価償却率">
          <a:extLst>
            <a:ext uri="{FF2B5EF4-FFF2-40B4-BE49-F238E27FC236}">
              <a16:creationId xmlns:a16="http://schemas.microsoft.com/office/drawing/2014/main" id="{44832801-343B-49AF-883F-539DD5339551}"/>
            </a:ext>
          </a:extLst>
        </xdr:cNvPr>
        <xdr:cNvSpPr txBox="1"/>
      </xdr:nvSpPr>
      <xdr:spPr>
        <a:xfrm>
          <a:off x="2705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42943</xdr:rowOff>
    </xdr:from>
    <xdr:ext cx="405111" cy="259045"/>
    <xdr:sp macro="" textlink="">
      <xdr:nvSpPr>
        <xdr:cNvPr id="87" name="n_3mainValue【道路】&#10;有形固定資産減価償却率">
          <a:extLst>
            <a:ext uri="{FF2B5EF4-FFF2-40B4-BE49-F238E27FC236}">
              <a16:creationId xmlns:a16="http://schemas.microsoft.com/office/drawing/2014/main" id="{1373268A-10E4-45B1-AE9E-7FF1B4815793}"/>
            </a:ext>
          </a:extLst>
        </xdr:cNvPr>
        <xdr:cNvSpPr txBox="1"/>
      </xdr:nvSpPr>
      <xdr:spPr>
        <a:xfrm>
          <a:off x="1816744" y="570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168673</xdr:rowOff>
    </xdr:from>
    <xdr:ext cx="405111" cy="259045"/>
    <xdr:sp macro="" textlink="">
      <xdr:nvSpPr>
        <xdr:cNvPr id="88" name="n_4mainValue【道路】&#10;有形固定資産減価償却率">
          <a:extLst>
            <a:ext uri="{FF2B5EF4-FFF2-40B4-BE49-F238E27FC236}">
              <a16:creationId xmlns:a16="http://schemas.microsoft.com/office/drawing/2014/main" id="{9D00F3F2-9A63-46FE-9B39-8A6B881541B6}"/>
            </a:ext>
          </a:extLst>
        </xdr:cNvPr>
        <xdr:cNvSpPr txBox="1"/>
      </xdr:nvSpPr>
      <xdr:spPr>
        <a:xfrm>
          <a:off x="927744" y="565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FD38B0C6-B42D-47B0-B503-C23C56C8B8F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838CCFA-9B29-490E-90E5-625A1BB7DAB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D49B3D6C-F726-4561-9FBB-72011B58D0B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300B0EBC-E562-4172-9A26-F8C6CCEC9F4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46E88262-7FD8-47EF-A832-2C01094E47A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9AE135C4-9A2B-4489-B3D4-126CC7F9111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E9AE39EE-E437-4EDC-AEE3-6C4BF17ADAD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FAD32213-5212-43F4-B3FB-4C2C9929FAB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FE62E95A-3512-49CC-9A9B-EF0274AD193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82CF617-348D-40BD-A140-1CE087CD8C8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61A68E49-0A00-4839-B2B5-E445D9F626C1}"/>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EF3196D5-D86B-4670-9979-C383B45C32E3}"/>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AAE9747E-DFCC-4301-9573-B3025C97A06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E958BB50-F2CD-4D70-BA68-06942FCBAEE7}"/>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D28345A4-4F40-4952-92B2-09498BC03CB1}"/>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AE349524-E078-4792-BBD1-10C2E84C4C84}"/>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D58515F0-810C-47C2-AD7D-49FBF35DF747}"/>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7A2D8C52-5F71-4D17-BDE5-CB3CEC2754BC}"/>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1A6CC293-CB03-4B8B-9FC7-EB589DE229A3}"/>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C1661D64-91EA-4FDD-BFEC-006E593833AF}"/>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D64F1147-A4CE-413E-8F2B-53BA9C2D747A}"/>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BFD95C2E-C9BD-49EE-9683-39CE04354373}"/>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25B7058F-A59D-43FD-99E1-D61CBC0C2F5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37C4AA20-B4B5-4DBF-B82A-586186836DA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D0B4B7B7-9EDB-4250-898D-CB7CFC7E1F5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a:extLst>
            <a:ext uri="{FF2B5EF4-FFF2-40B4-BE49-F238E27FC236}">
              <a16:creationId xmlns:a16="http://schemas.microsoft.com/office/drawing/2014/main" id="{F13DAFC6-0183-4D32-A48A-E3703770A6DA}"/>
            </a:ext>
          </a:extLst>
        </xdr:cNvPr>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a:extLst>
            <a:ext uri="{FF2B5EF4-FFF2-40B4-BE49-F238E27FC236}">
              <a16:creationId xmlns:a16="http://schemas.microsoft.com/office/drawing/2014/main" id="{66BD30BB-EA91-400B-AACB-FE22A4F9297E}"/>
            </a:ext>
          </a:extLst>
        </xdr:cNvPr>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a:extLst>
            <a:ext uri="{FF2B5EF4-FFF2-40B4-BE49-F238E27FC236}">
              <a16:creationId xmlns:a16="http://schemas.microsoft.com/office/drawing/2014/main" id="{FC83F21F-FF9D-431D-A9C1-E08A4601EFD3}"/>
            </a:ext>
          </a:extLst>
        </xdr:cNvPr>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a:extLst>
            <a:ext uri="{FF2B5EF4-FFF2-40B4-BE49-F238E27FC236}">
              <a16:creationId xmlns:a16="http://schemas.microsoft.com/office/drawing/2014/main" id="{8DA13325-0C55-4FBC-BF37-6A14246E57EA}"/>
            </a:ext>
          </a:extLst>
        </xdr:cNvPr>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a:extLst>
            <a:ext uri="{FF2B5EF4-FFF2-40B4-BE49-F238E27FC236}">
              <a16:creationId xmlns:a16="http://schemas.microsoft.com/office/drawing/2014/main" id="{BA6B8CC3-E742-4E57-9839-92737844F6F2}"/>
            </a:ext>
          </a:extLst>
        </xdr:cNvPr>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166202</xdr:rowOff>
    </xdr:from>
    <xdr:ext cx="534377" cy="259045"/>
    <xdr:sp macro="" textlink="">
      <xdr:nvSpPr>
        <xdr:cNvPr id="119" name="【道路】&#10;一人当たり延長平均値テキスト">
          <a:extLst>
            <a:ext uri="{FF2B5EF4-FFF2-40B4-BE49-F238E27FC236}">
              <a16:creationId xmlns:a16="http://schemas.microsoft.com/office/drawing/2014/main" id="{6B2819B4-1A99-4A29-ACAC-8A012DD4C503}"/>
            </a:ext>
          </a:extLst>
        </xdr:cNvPr>
        <xdr:cNvSpPr txBox="1"/>
      </xdr:nvSpPr>
      <xdr:spPr>
        <a:xfrm>
          <a:off x="10515600" y="6852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a:extLst>
            <a:ext uri="{FF2B5EF4-FFF2-40B4-BE49-F238E27FC236}">
              <a16:creationId xmlns:a16="http://schemas.microsoft.com/office/drawing/2014/main" id="{2752D41E-18AE-49DD-8730-E3B75D435DE4}"/>
            </a:ext>
          </a:extLst>
        </xdr:cNvPr>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a:extLst>
            <a:ext uri="{FF2B5EF4-FFF2-40B4-BE49-F238E27FC236}">
              <a16:creationId xmlns:a16="http://schemas.microsoft.com/office/drawing/2014/main" id="{4116E491-68B8-4E09-BBF2-E72A777DEEC9}"/>
            </a:ext>
          </a:extLst>
        </xdr:cNvPr>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a:extLst>
            <a:ext uri="{FF2B5EF4-FFF2-40B4-BE49-F238E27FC236}">
              <a16:creationId xmlns:a16="http://schemas.microsoft.com/office/drawing/2014/main" id="{249113F9-6876-458C-9BB7-C09D4E158E05}"/>
            </a:ext>
          </a:extLst>
        </xdr:cNvPr>
        <xdr:cNvSpPr/>
      </xdr:nvSpPr>
      <xdr:spPr>
        <a:xfrm>
          <a:off x="8699500" y="70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a:extLst>
            <a:ext uri="{FF2B5EF4-FFF2-40B4-BE49-F238E27FC236}">
              <a16:creationId xmlns:a16="http://schemas.microsoft.com/office/drawing/2014/main" id="{2C2B064F-E8F1-41BB-B964-79600F48140B}"/>
            </a:ext>
          </a:extLst>
        </xdr:cNvPr>
        <xdr:cNvSpPr/>
      </xdr:nvSpPr>
      <xdr:spPr>
        <a:xfrm>
          <a:off x="7810500" y="70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a:extLst>
            <a:ext uri="{FF2B5EF4-FFF2-40B4-BE49-F238E27FC236}">
              <a16:creationId xmlns:a16="http://schemas.microsoft.com/office/drawing/2014/main" id="{28E3B322-6F5A-422F-9FC4-9D506F633805}"/>
            </a:ext>
          </a:extLst>
        </xdr:cNvPr>
        <xdr:cNvSpPr/>
      </xdr:nvSpPr>
      <xdr:spPr>
        <a:xfrm>
          <a:off x="6921500" y="698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B7EB8D6-F4A8-4164-BD08-465072DA190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134C5AA-748D-4168-9A9C-0A0CD1AF627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C21DACA-5812-4A35-B10C-74B69A77E52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939D8CE-8FA1-4E10-BE62-6256C2D4A28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BE6D5F3-435A-4CB0-9EBB-EE48611B6AB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74549</xdr:rowOff>
    </xdr:from>
    <xdr:to>
      <xdr:col>55</xdr:col>
      <xdr:colOff>50800</xdr:colOff>
      <xdr:row>42</xdr:row>
      <xdr:rowOff>4699</xdr:rowOff>
    </xdr:to>
    <xdr:sp macro="" textlink="">
      <xdr:nvSpPr>
        <xdr:cNvPr id="130" name="楕円 129">
          <a:extLst>
            <a:ext uri="{FF2B5EF4-FFF2-40B4-BE49-F238E27FC236}">
              <a16:creationId xmlns:a16="http://schemas.microsoft.com/office/drawing/2014/main" id="{4DE72078-FB6E-4637-8A06-505E12EE17D7}"/>
            </a:ext>
          </a:extLst>
        </xdr:cNvPr>
        <xdr:cNvSpPr/>
      </xdr:nvSpPr>
      <xdr:spPr>
        <a:xfrm>
          <a:off x="10426700" y="71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160926</xdr:rowOff>
    </xdr:from>
    <xdr:ext cx="469744" cy="259045"/>
    <xdr:sp macro="" textlink="">
      <xdr:nvSpPr>
        <xdr:cNvPr id="131" name="【道路】&#10;一人当たり延長該当値テキスト">
          <a:extLst>
            <a:ext uri="{FF2B5EF4-FFF2-40B4-BE49-F238E27FC236}">
              <a16:creationId xmlns:a16="http://schemas.microsoft.com/office/drawing/2014/main" id="{15FAD17C-5D99-4D17-8A87-9775E28566BF}"/>
            </a:ext>
          </a:extLst>
        </xdr:cNvPr>
        <xdr:cNvSpPr txBox="1"/>
      </xdr:nvSpPr>
      <xdr:spPr>
        <a:xfrm>
          <a:off x="10515600" y="701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76345</xdr:rowOff>
    </xdr:from>
    <xdr:to>
      <xdr:col>50</xdr:col>
      <xdr:colOff>165100</xdr:colOff>
      <xdr:row>42</xdr:row>
      <xdr:rowOff>6495</xdr:rowOff>
    </xdr:to>
    <xdr:sp macro="" textlink="">
      <xdr:nvSpPr>
        <xdr:cNvPr id="132" name="楕円 131">
          <a:extLst>
            <a:ext uri="{FF2B5EF4-FFF2-40B4-BE49-F238E27FC236}">
              <a16:creationId xmlns:a16="http://schemas.microsoft.com/office/drawing/2014/main" id="{954DDA90-A05A-4FF4-87D0-A713883D6521}"/>
            </a:ext>
          </a:extLst>
        </xdr:cNvPr>
        <xdr:cNvSpPr/>
      </xdr:nvSpPr>
      <xdr:spPr>
        <a:xfrm>
          <a:off x="9588500" y="71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125349</xdr:rowOff>
    </xdr:from>
    <xdr:to>
      <xdr:col>55</xdr:col>
      <xdr:colOff>0</xdr:colOff>
      <xdr:row>41</xdr:row>
      <xdr:rowOff>127145</xdr:rowOff>
    </xdr:to>
    <xdr:cxnSp macro="">
      <xdr:nvCxnSpPr>
        <xdr:cNvPr id="133" name="直線コネクタ 132">
          <a:extLst>
            <a:ext uri="{FF2B5EF4-FFF2-40B4-BE49-F238E27FC236}">
              <a16:creationId xmlns:a16="http://schemas.microsoft.com/office/drawing/2014/main" id="{8DFCC197-ED6D-408A-862C-169C8A839535}"/>
            </a:ext>
          </a:extLst>
        </xdr:cNvPr>
        <xdr:cNvCxnSpPr/>
      </xdr:nvCxnSpPr>
      <xdr:spPr>
        <a:xfrm flipV="1">
          <a:off x="9639300" y="7154799"/>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78419</xdr:rowOff>
    </xdr:from>
    <xdr:to>
      <xdr:col>46</xdr:col>
      <xdr:colOff>38100</xdr:colOff>
      <xdr:row>42</xdr:row>
      <xdr:rowOff>8569</xdr:rowOff>
    </xdr:to>
    <xdr:sp macro="" textlink="">
      <xdr:nvSpPr>
        <xdr:cNvPr id="134" name="楕円 133">
          <a:extLst>
            <a:ext uri="{FF2B5EF4-FFF2-40B4-BE49-F238E27FC236}">
              <a16:creationId xmlns:a16="http://schemas.microsoft.com/office/drawing/2014/main" id="{ACFB02CE-24B3-45BD-8EEA-76401CFFC7AF}"/>
            </a:ext>
          </a:extLst>
        </xdr:cNvPr>
        <xdr:cNvSpPr/>
      </xdr:nvSpPr>
      <xdr:spPr>
        <a:xfrm>
          <a:off x="8699500" y="710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127145</xdr:rowOff>
    </xdr:from>
    <xdr:to>
      <xdr:col>50</xdr:col>
      <xdr:colOff>114300</xdr:colOff>
      <xdr:row>41</xdr:row>
      <xdr:rowOff>129219</xdr:rowOff>
    </xdr:to>
    <xdr:cxnSp macro="">
      <xdr:nvCxnSpPr>
        <xdr:cNvPr id="135" name="直線コネクタ 134">
          <a:extLst>
            <a:ext uri="{FF2B5EF4-FFF2-40B4-BE49-F238E27FC236}">
              <a16:creationId xmlns:a16="http://schemas.microsoft.com/office/drawing/2014/main" id="{1DCA51D2-00C2-4574-85FF-D9475186A49E}"/>
            </a:ext>
          </a:extLst>
        </xdr:cNvPr>
        <xdr:cNvCxnSpPr/>
      </xdr:nvCxnSpPr>
      <xdr:spPr>
        <a:xfrm flipV="1">
          <a:off x="8750300" y="7156595"/>
          <a:ext cx="889000" cy="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80232</xdr:rowOff>
    </xdr:from>
    <xdr:to>
      <xdr:col>41</xdr:col>
      <xdr:colOff>101600</xdr:colOff>
      <xdr:row>42</xdr:row>
      <xdr:rowOff>10382</xdr:rowOff>
    </xdr:to>
    <xdr:sp macro="" textlink="">
      <xdr:nvSpPr>
        <xdr:cNvPr id="136" name="楕円 135">
          <a:extLst>
            <a:ext uri="{FF2B5EF4-FFF2-40B4-BE49-F238E27FC236}">
              <a16:creationId xmlns:a16="http://schemas.microsoft.com/office/drawing/2014/main" id="{218FD720-9688-4128-8DE1-3C02F82BD896}"/>
            </a:ext>
          </a:extLst>
        </xdr:cNvPr>
        <xdr:cNvSpPr/>
      </xdr:nvSpPr>
      <xdr:spPr>
        <a:xfrm>
          <a:off x="7810500" y="710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129219</xdr:rowOff>
    </xdr:from>
    <xdr:to>
      <xdr:col>45</xdr:col>
      <xdr:colOff>177800</xdr:colOff>
      <xdr:row>41</xdr:row>
      <xdr:rowOff>131032</xdr:rowOff>
    </xdr:to>
    <xdr:cxnSp macro="">
      <xdr:nvCxnSpPr>
        <xdr:cNvPr id="137" name="直線コネクタ 136">
          <a:extLst>
            <a:ext uri="{FF2B5EF4-FFF2-40B4-BE49-F238E27FC236}">
              <a16:creationId xmlns:a16="http://schemas.microsoft.com/office/drawing/2014/main" id="{CAD616F1-949D-4885-A302-4E1A25D64D14}"/>
            </a:ext>
          </a:extLst>
        </xdr:cNvPr>
        <xdr:cNvCxnSpPr/>
      </xdr:nvCxnSpPr>
      <xdr:spPr>
        <a:xfrm flipV="1">
          <a:off x="7861300" y="7158669"/>
          <a:ext cx="889000" cy="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82909</xdr:rowOff>
    </xdr:from>
    <xdr:to>
      <xdr:col>36</xdr:col>
      <xdr:colOff>165100</xdr:colOff>
      <xdr:row>42</xdr:row>
      <xdr:rowOff>13059</xdr:rowOff>
    </xdr:to>
    <xdr:sp macro="" textlink="">
      <xdr:nvSpPr>
        <xdr:cNvPr id="138" name="楕円 137">
          <a:extLst>
            <a:ext uri="{FF2B5EF4-FFF2-40B4-BE49-F238E27FC236}">
              <a16:creationId xmlns:a16="http://schemas.microsoft.com/office/drawing/2014/main" id="{D7CF624D-4DEC-4C41-BD1D-68D906FD9B2C}"/>
            </a:ext>
          </a:extLst>
        </xdr:cNvPr>
        <xdr:cNvSpPr/>
      </xdr:nvSpPr>
      <xdr:spPr>
        <a:xfrm>
          <a:off x="6921500" y="71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131032</xdr:rowOff>
    </xdr:from>
    <xdr:to>
      <xdr:col>41</xdr:col>
      <xdr:colOff>50800</xdr:colOff>
      <xdr:row>41</xdr:row>
      <xdr:rowOff>133709</xdr:rowOff>
    </xdr:to>
    <xdr:cxnSp macro="">
      <xdr:nvCxnSpPr>
        <xdr:cNvPr id="139" name="直線コネクタ 138">
          <a:extLst>
            <a:ext uri="{FF2B5EF4-FFF2-40B4-BE49-F238E27FC236}">
              <a16:creationId xmlns:a16="http://schemas.microsoft.com/office/drawing/2014/main" id="{48FDB8A6-0F3B-484C-93AE-A11A819E663D}"/>
            </a:ext>
          </a:extLst>
        </xdr:cNvPr>
        <xdr:cNvCxnSpPr/>
      </xdr:nvCxnSpPr>
      <xdr:spPr>
        <a:xfrm flipV="1">
          <a:off x="6972300" y="7160482"/>
          <a:ext cx="889000" cy="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115361</xdr:rowOff>
    </xdr:from>
    <xdr:ext cx="534377" cy="259045"/>
    <xdr:sp macro="" textlink="">
      <xdr:nvSpPr>
        <xdr:cNvPr id="140" name="n_1aveValue【道路】&#10;一人当たり延長">
          <a:extLst>
            <a:ext uri="{FF2B5EF4-FFF2-40B4-BE49-F238E27FC236}">
              <a16:creationId xmlns:a16="http://schemas.microsoft.com/office/drawing/2014/main" id="{8E6BA36F-6DAB-446B-AE25-7F5FF262495B}"/>
            </a:ext>
          </a:extLst>
        </xdr:cNvPr>
        <xdr:cNvSpPr txBox="1"/>
      </xdr:nvSpPr>
      <xdr:spPr>
        <a:xfrm>
          <a:off x="9359411" y="680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109269</xdr:rowOff>
    </xdr:from>
    <xdr:ext cx="534377" cy="259045"/>
    <xdr:sp macro="" textlink="">
      <xdr:nvSpPr>
        <xdr:cNvPr id="141" name="n_2aveValue【道路】&#10;一人当たり延長">
          <a:extLst>
            <a:ext uri="{FF2B5EF4-FFF2-40B4-BE49-F238E27FC236}">
              <a16:creationId xmlns:a16="http://schemas.microsoft.com/office/drawing/2014/main" id="{9B1D36AD-A6BC-47DA-9945-B7FF476DD9D8}"/>
            </a:ext>
          </a:extLst>
        </xdr:cNvPr>
        <xdr:cNvSpPr txBox="1"/>
      </xdr:nvSpPr>
      <xdr:spPr>
        <a:xfrm>
          <a:off x="8483111" y="67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111899</xdr:rowOff>
    </xdr:from>
    <xdr:ext cx="534377" cy="259045"/>
    <xdr:sp macro="" textlink="">
      <xdr:nvSpPr>
        <xdr:cNvPr id="142" name="n_3aveValue【道路】&#10;一人当たり延長">
          <a:extLst>
            <a:ext uri="{FF2B5EF4-FFF2-40B4-BE49-F238E27FC236}">
              <a16:creationId xmlns:a16="http://schemas.microsoft.com/office/drawing/2014/main" id="{4EF0FD22-33EE-426C-86F6-FF120E1284F1}"/>
            </a:ext>
          </a:extLst>
        </xdr:cNvPr>
        <xdr:cNvSpPr txBox="1"/>
      </xdr:nvSpPr>
      <xdr:spPr>
        <a:xfrm>
          <a:off x="7594111" y="67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75192</xdr:rowOff>
    </xdr:from>
    <xdr:ext cx="534377" cy="259045"/>
    <xdr:sp macro="" textlink="">
      <xdr:nvSpPr>
        <xdr:cNvPr id="143" name="n_4aveValue【道路】&#10;一人当たり延長">
          <a:extLst>
            <a:ext uri="{FF2B5EF4-FFF2-40B4-BE49-F238E27FC236}">
              <a16:creationId xmlns:a16="http://schemas.microsoft.com/office/drawing/2014/main" id="{0236B9E2-16A4-40BE-BA12-34F30808EEB2}"/>
            </a:ext>
          </a:extLst>
        </xdr:cNvPr>
        <xdr:cNvSpPr txBox="1"/>
      </xdr:nvSpPr>
      <xdr:spPr>
        <a:xfrm>
          <a:off x="6705111" y="67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169072</xdr:rowOff>
    </xdr:from>
    <xdr:ext cx="469744" cy="259045"/>
    <xdr:sp macro="" textlink="">
      <xdr:nvSpPr>
        <xdr:cNvPr id="144" name="n_1mainValue【道路】&#10;一人当たり延長">
          <a:extLst>
            <a:ext uri="{FF2B5EF4-FFF2-40B4-BE49-F238E27FC236}">
              <a16:creationId xmlns:a16="http://schemas.microsoft.com/office/drawing/2014/main" id="{F6F5AB70-48EF-4171-97C3-238BB93762F6}"/>
            </a:ext>
          </a:extLst>
        </xdr:cNvPr>
        <xdr:cNvSpPr txBox="1"/>
      </xdr:nvSpPr>
      <xdr:spPr>
        <a:xfrm>
          <a:off x="9391727" y="719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171146</xdr:rowOff>
    </xdr:from>
    <xdr:ext cx="469744" cy="259045"/>
    <xdr:sp macro="" textlink="">
      <xdr:nvSpPr>
        <xdr:cNvPr id="145" name="n_2mainValue【道路】&#10;一人当たり延長">
          <a:extLst>
            <a:ext uri="{FF2B5EF4-FFF2-40B4-BE49-F238E27FC236}">
              <a16:creationId xmlns:a16="http://schemas.microsoft.com/office/drawing/2014/main" id="{DCC6F052-C0A0-4BA5-8D52-7630F89BC7F8}"/>
            </a:ext>
          </a:extLst>
        </xdr:cNvPr>
        <xdr:cNvSpPr txBox="1"/>
      </xdr:nvSpPr>
      <xdr:spPr>
        <a:xfrm>
          <a:off x="8515427" y="720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1509</xdr:rowOff>
    </xdr:from>
    <xdr:ext cx="469744" cy="259045"/>
    <xdr:sp macro="" textlink="">
      <xdr:nvSpPr>
        <xdr:cNvPr id="146" name="n_3mainValue【道路】&#10;一人当たり延長">
          <a:extLst>
            <a:ext uri="{FF2B5EF4-FFF2-40B4-BE49-F238E27FC236}">
              <a16:creationId xmlns:a16="http://schemas.microsoft.com/office/drawing/2014/main" id="{4B1392BB-16F8-4D9C-92B2-C2CA4E348C94}"/>
            </a:ext>
          </a:extLst>
        </xdr:cNvPr>
        <xdr:cNvSpPr txBox="1"/>
      </xdr:nvSpPr>
      <xdr:spPr>
        <a:xfrm>
          <a:off x="7626427" y="720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4186</xdr:rowOff>
    </xdr:from>
    <xdr:ext cx="469744" cy="259045"/>
    <xdr:sp macro="" textlink="">
      <xdr:nvSpPr>
        <xdr:cNvPr id="147" name="n_4mainValue【道路】&#10;一人当たり延長">
          <a:extLst>
            <a:ext uri="{FF2B5EF4-FFF2-40B4-BE49-F238E27FC236}">
              <a16:creationId xmlns:a16="http://schemas.microsoft.com/office/drawing/2014/main" id="{F38B0463-207D-4449-8C50-AAD8BCEC87AD}"/>
            </a:ext>
          </a:extLst>
        </xdr:cNvPr>
        <xdr:cNvSpPr txBox="1"/>
      </xdr:nvSpPr>
      <xdr:spPr>
        <a:xfrm>
          <a:off x="6737427" y="720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D045F915-A5CB-4E7F-89CA-47F4200F339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848FE843-B08B-443C-84AB-8C298290B7D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F9917974-386A-4103-B08C-1490A9F3CDD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4AC5AA0-FCEE-4DD4-8E37-A27455ACA62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67B0B65C-5CCB-489B-85D5-CA0203F76BB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572F78AE-0EFD-41F5-AB29-C925273D937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926DF40D-E766-4FD4-AEF0-058D8E0F297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C7C9D21D-AADE-446C-854C-DAEC09C3F26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CC72168A-E491-4631-8EA5-E439265BC6F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2CDF5A9D-3D14-4A47-93C5-C9C0A6B9DEB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D5F60109-5FAE-4270-9F54-5520CA418CA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E38FF1A6-3A95-4B72-9175-65A294C52B0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C9DF4B3E-ACEA-4E29-978C-4B0D958EA27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70BCBB54-1AB0-4EA7-B3F6-D68E87150B4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D2B5BEED-2E79-4095-9EC6-9FEBB5B4A18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6338373-94AD-448A-ACA0-A5FA538B102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43869C45-8F34-420F-95AE-BC115075F2A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D533C569-96A5-4765-8719-582D01D29D8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6108CF76-97A9-491F-B9D3-6EDA0D27362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AE3016E9-C89D-4E0B-8598-A9FC9DCB51C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B05B9CB9-855B-4BB6-A4F2-F080F9FF32A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75433DE2-D733-45CB-A307-FDEB8C427A2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E2852FE4-3AD4-413F-8625-06C5F92D516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E9FCF13F-4C05-4164-9D92-83BD9742D85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DEC03887-CA88-4E29-8EDC-35B86AB02FE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a:extLst>
            <a:ext uri="{FF2B5EF4-FFF2-40B4-BE49-F238E27FC236}">
              <a16:creationId xmlns:a16="http://schemas.microsoft.com/office/drawing/2014/main" id="{331B76B4-E2A1-460C-8682-2326C49C9B0A}"/>
            </a:ext>
          </a:extLst>
        </xdr:cNvPr>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5F56433D-4F9A-48BB-BB2B-8901D1F0882A}"/>
            </a:ext>
          </a:extLst>
        </xdr:cNvPr>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a:extLst>
            <a:ext uri="{FF2B5EF4-FFF2-40B4-BE49-F238E27FC236}">
              <a16:creationId xmlns:a16="http://schemas.microsoft.com/office/drawing/2014/main" id="{1B13CCBD-F482-4382-9856-2019F6E3295C}"/>
            </a:ext>
          </a:extLst>
        </xdr:cNvPr>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2CF90789-58BB-4E5E-9376-E29A39EECE49}"/>
            </a:ext>
          </a:extLst>
        </xdr:cNvPr>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a:extLst>
            <a:ext uri="{FF2B5EF4-FFF2-40B4-BE49-F238E27FC236}">
              <a16:creationId xmlns:a16="http://schemas.microsoft.com/office/drawing/2014/main" id="{CAA5E7F1-53E3-4D06-B231-C7821417C257}"/>
            </a:ext>
          </a:extLst>
        </xdr:cNvPr>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352287F5-5E7B-4524-B242-8F17AB0DB9E9}"/>
            </a:ext>
          </a:extLst>
        </xdr:cNvPr>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9D4E955E-A12E-41AD-A5FC-F1956917172D}"/>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a:extLst>
            <a:ext uri="{FF2B5EF4-FFF2-40B4-BE49-F238E27FC236}">
              <a16:creationId xmlns:a16="http://schemas.microsoft.com/office/drawing/2014/main" id="{57AF4C98-478C-49BE-84C6-3E3A45E86805}"/>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a:extLst>
            <a:ext uri="{FF2B5EF4-FFF2-40B4-BE49-F238E27FC236}">
              <a16:creationId xmlns:a16="http://schemas.microsoft.com/office/drawing/2014/main" id="{302677AB-EECC-4A78-8EEE-58DBB26DD68D}"/>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a:extLst>
            <a:ext uri="{FF2B5EF4-FFF2-40B4-BE49-F238E27FC236}">
              <a16:creationId xmlns:a16="http://schemas.microsoft.com/office/drawing/2014/main" id="{BAEA75DA-F2A8-4C10-B613-5B6CAE9D00F6}"/>
            </a:ext>
          </a:extLst>
        </xdr:cNvPr>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3FC7A406-F1DA-4155-AEFC-44C30069E736}"/>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D68A8B1-B600-4F9C-99A1-DEDB888EA78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C58C710-6F14-465B-91A0-6232F7AD47D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67284C0-43E0-4915-8696-BA503A22AF9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74008B8-84FD-4A99-BD34-3EB3C7B7C7A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01F3F6F-EBAB-4D66-9C70-2D6A8932C57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60234</xdr:rowOff>
    </xdr:from>
    <xdr:to>
      <xdr:col>24</xdr:col>
      <xdr:colOff>114300</xdr:colOff>
      <xdr:row>63</xdr:row>
      <xdr:rowOff>161834</xdr:rowOff>
    </xdr:to>
    <xdr:sp macro="" textlink="">
      <xdr:nvSpPr>
        <xdr:cNvPr id="189" name="楕円 188">
          <a:extLst>
            <a:ext uri="{FF2B5EF4-FFF2-40B4-BE49-F238E27FC236}">
              <a16:creationId xmlns:a16="http://schemas.microsoft.com/office/drawing/2014/main" id="{8D820E6A-CF70-43C6-8047-3B672008AA77}"/>
            </a:ext>
          </a:extLst>
        </xdr:cNvPr>
        <xdr:cNvSpPr/>
      </xdr:nvSpPr>
      <xdr:spPr>
        <a:xfrm>
          <a:off x="4584700" y="1086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146611</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F9B32CB1-5F66-4391-9899-6056F870AF6A}"/>
            </a:ext>
          </a:extLst>
        </xdr:cNvPr>
        <xdr:cNvSpPr txBox="1"/>
      </xdr:nvSpPr>
      <xdr:spPr>
        <a:xfrm>
          <a:off x="4673600" y="10776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47172</xdr:rowOff>
    </xdr:from>
    <xdr:to>
      <xdr:col>20</xdr:col>
      <xdr:colOff>38100</xdr:colOff>
      <xdr:row>63</xdr:row>
      <xdr:rowOff>148772</xdr:rowOff>
    </xdr:to>
    <xdr:sp macro="" textlink="">
      <xdr:nvSpPr>
        <xdr:cNvPr id="191" name="楕円 190">
          <a:extLst>
            <a:ext uri="{FF2B5EF4-FFF2-40B4-BE49-F238E27FC236}">
              <a16:creationId xmlns:a16="http://schemas.microsoft.com/office/drawing/2014/main" id="{71FCE708-AF32-40DB-8216-9B5BBA5C6E26}"/>
            </a:ext>
          </a:extLst>
        </xdr:cNvPr>
        <xdr:cNvSpPr/>
      </xdr:nvSpPr>
      <xdr:spPr>
        <a:xfrm>
          <a:off x="37465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97972</xdr:rowOff>
    </xdr:from>
    <xdr:to>
      <xdr:col>24</xdr:col>
      <xdr:colOff>63500</xdr:colOff>
      <xdr:row>63</xdr:row>
      <xdr:rowOff>111034</xdr:rowOff>
    </xdr:to>
    <xdr:cxnSp macro="">
      <xdr:nvCxnSpPr>
        <xdr:cNvPr id="192" name="直線コネクタ 191">
          <a:extLst>
            <a:ext uri="{FF2B5EF4-FFF2-40B4-BE49-F238E27FC236}">
              <a16:creationId xmlns:a16="http://schemas.microsoft.com/office/drawing/2014/main" id="{8B94B795-9DD1-4478-8ED0-3E91AF61CE28}"/>
            </a:ext>
          </a:extLst>
        </xdr:cNvPr>
        <xdr:cNvCxnSpPr/>
      </xdr:nvCxnSpPr>
      <xdr:spPr>
        <a:xfrm>
          <a:off x="3797300" y="1089932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32476</xdr:rowOff>
    </xdr:from>
    <xdr:to>
      <xdr:col>15</xdr:col>
      <xdr:colOff>101600</xdr:colOff>
      <xdr:row>63</xdr:row>
      <xdr:rowOff>134076</xdr:rowOff>
    </xdr:to>
    <xdr:sp macro="" textlink="">
      <xdr:nvSpPr>
        <xdr:cNvPr id="193" name="楕円 192">
          <a:extLst>
            <a:ext uri="{FF2B5EF4-FFF2-40B4-BE49-F238E27FC236}">
              <a16:creationId xmlns:a16="http://schemas.microsoft.com/office/drawing/2014/main" id="{EBA9C7B6-C812-4627-9209-29FCD3D78A1E}"/>
            </a:ext>
          </a:extLst>
        </xdr:cNvPr>
        <xdr:cNvSpPr/>
      </xdr:nvSpPr>
      <xdr:spPr>
        <a:xfrm>
          <a:off x="2857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83276</xdr:rowOff>
    </xdr:from>
    <xdr:to>
      <xdr:col>19</xdr:col>
      <xdr:colOff>177800</xdr:colOff>
      <xdr:row>63</xdr:row>
      <xdr:rowOff>97972</xdr:rowOff>
    </xdr:to>
    <xdr:cxnSp macro="">
      <xdr:nvCxnSpPr>
        <xdr:cNvPr id="194" name="直線コネクタ 193">
          <a:extLst>
            <a:ext uri="{FF2B5EF4-FFF2-40B4-BE49-F238E27FC236}">
              <a16:creationId xmlns:a16="http://schemas.microsoft.com/office/drawing/2014/main" id="{18B198F3-6DEC-4805-BC64-C8BCF2F824DC}"/>
            </a:ext>
          </a:extLst>
        </xdr:cNvPr>
        <xdr:cNvCxnSpPr/>
      </xdr:nvCxnSpPr>
      <xdr:spPr>
        <a:xfrm>
          <a:off x="2908300" y="1088462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16147</xdr:rowOff>
    </xdr:from>
    <xdr:to>
      <xdr:col>10</xdr:col>
      <xdr:colOff>165100</xdr:colOff>
      <xdr:row>63</xdr:row>
      <xdr:rowOff>117747</xdr:rowOff>
    </xdr:to>
    <xdr:sp macro="" textlink="">
      <xdr:nvSpPr>
        <xdr:cNvPr id="195" name="楕円 194">
          <a:extLst>
            <a:ext uri="{FF2B5EF4-FFF2-40B4-BE49-F238E27FC236}">
              <a16:creationId xmlns:a16="http://schemas.microsoft.com/office/drawing/2014/main" id="{056BED51-0C5B-44E9-89B0-97114C67E79A}"/>
            </a:ext>
          </a:extLst>
        </xdr:cNvPr>
        <xdr:cNvSpPr/>
      </xdr:nvSpPr>
      <xdr:spPr>
        <a:xfrm>
          <a:off x="1968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66947</xdr:rowOff>
    </xdr:from>
    <xdr:to>
      <xdr:col>15</xdr:col>
      <xdr:colOff>50800</xdr:colOff>
      <xdr:row>63</xdr:row>
      <xdr:rowOff>83276</xdr:rowOff>
    </xdr:to>
    <xdr:cxnSp macro="">
      <xdr:nvCxnSpPr>
        <xdr:cNvPr id="196" name="直線コネクタ 195">
          <a:extLst>
            <a:ext uri="{FF2B5EF4-FFF2-40B4-BE49-F238E27FC236}">
              <a16:creationId xmlns:a16="http://schemas.microsoft.com/office/drawing/2014/main" id="{70BDA2D8-2EEB-4A15-B641-419015E169C9}"/>
            </a:ext>
          </a:extLst>
        </xdr:cNvPr>
        <xdr:cNvCxnSpPr/>
      </xdr:nvCxnSpPr>
      <xdr:spPr>
        <a:xfrm>
          <a:off x="2019300" y="1086829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168003</xdr:rowOff>
    </xdr:from>
    <xdr:to>
      <xdr:col>6</xdr:col>
      <xdr:colOff>38100</xdr:colOff>
      <xdr:row>63</xdr:row>
      <xdr:rowOff>98153</xdr:rowOff>
    </xdr:to>
    <xdr:sp macro="" textlink="">
      <xdr:nvSpPr>
        <xdr:cNvPr id="197" name="楕円 196">
          <a:extLst>
            <a:ext uri="{FF2B5EF4-FFF2-40B4-BE49-F238E27FC236}">
              <a16:creationId xmlns:a16="http://schemas.microsoft.com/office/drawing/2014/main" id="{12BAC991-FFC0-4201-8C12-A838FCB49478}"/>
            </a:ext>
          </a:extLst>
        </xdr:cNvPr>
        <xdr:cNvSpPr/>
      </xdr:nvSpPr>
      <xdr:spPr>
        <a:xfrm>
          <a:off x="10795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47353</xdr:rowOff>
    </xdr:from>
    <xdr:to>
      <xdr:col>10</xdr:col>
      <xdr:colOff>114300</xdr:colOff>
      <xdr:row>63</xdr:row>
      <xdr:rowOff>66947</xdr:rowOff>
    </xdr:to>
    <xdr:cxnSp macro="">
      <xdr:nvCxnSpPr>
        <xdr:cNvPr id="198" name="直線コネクタ 197">
          <a:extLst>
            <a:ext uri="{FF2B5EF4-FFF2-40B4-BE49-F238E27FC236}">
              <a16:creationId xmlns:a16="http://schemas.microsoft.com/office/drawing/2014/main" id="{F4D52F94-7844-4E71-87DC-4243FA6F525B}"/>
            </a:ext>
          </a:extLst>
        </xdr:cNvPr>
        <xdr:cNvCxnSpPr/>
      </xdr:nvCxnSpPr>
      <xdr:spPr>
        <a:xfrm>
          <a:off x="1130300" y="108487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80ED032A-2DED-4396-BE7D-C598DEAD96FB}"/>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2062221F-49A2-4038-9AB8-C13140421ECF}"/>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41201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C8F86D42-51CC-4C64-884D-74CBA9B5F821}"/>
            </a:ext>
          </a:extLst>
        </xdr:cNvPr>
        <xdr:cNvSpPr txBox="1"/>
      </xdr:nvSpPr>
      <xdr:spPr>
        <a:xfrm>
          <a:off x="1816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4312AD45-CA1A-4725-8D86-2A99DBF96880}"/>
            </a:ext>
          </a:extLst>
        </xdr:cNvPr>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139899</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5D49FD69-5641-4899-8F0A-8D3E9EC06A45}"/>
            </a:ext>
          </a:extLst>
        </xdr:cNvPr>
        <xdr:cNvSpPr txBox="1"/>
      </xdr:nvSpPr>
      <xdr:spPr>
        <a:xfrm>
          <a:off x="3582044" y="1094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125203</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EF61FB48-6294-454C-A213-A4744AD87ECB}"/>
            </a:ext>
          </a:extLst>
        </xdr:cNvPr>
        <xdr:cNvSpPr txBox="1"/>
      </xdr:nvSpPr>
      <xdr:spPr>
        <a:xfrm>
          <a:off x="2705744" y="1092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108874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94458764-74C1-4FEF-8FB7-EB98E9C0F9B2}"/>
            </a:ext>
          </a:extLst>
        </xdr:cNvPr>
        <xdr:cNvSpPr txBox="1"/>
      </xdr:nvSpPr>
      <xdr:spPr>
        <a:xfrm>
          <a:off x="1816744" y="1091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89280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89E53C39-1967-4071-BE8C-D9D78AF0F8E0}"/>
            </a:ext>
          </a:extLst>
        </xdr:cNvPr>
        <xdr:cNvSpPr txBox="1"/>
      </xdr:nvSpPr>
      <xdr:spPr>
        <a:xfrm>
          <a:off x="927744" y="1089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67CC92C5-9E3C-4C7C-BF45-180D9EC902C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B171F9C2-F96F-411C-AB26-324A1163B82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18063DB-05AF-4E5B-AEAE-2B5BC8638F5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493338C9-A75F-4B7A-8F01-C45C57DEC83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12CDBD6-4C73-416A-924F-8E781AAF925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CC726663-3D88-449E-8F14-36C4748D896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47DBE82D-4E4F-4E06-A5B2-C54A370A228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D403D29E-E8F1-44FC-BAA9-5C73C342BAD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81BBC56A-67B6-408F-828E-C5866F1E225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C7459F1-5979-4167-B910-B50AEB8B895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58ADADF7-572C-4C30-B0C2-A4A19D51030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7C66DF9E-27CB-48D0-A1F4-6BBC36543D5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6F597520-0363-4AA7-85C9-EEAC8969051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C06BAA8D-858B-4030-84BF-71A55B4F9D54}"/>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527FCAEE-55BC-4E87-BCA8-4B1DBFD47EE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969BFDD9-E9C1-4F63-9E51-1FB49D5A1024}"/>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B115C3D-641E-4ED1-9848-259824AFF7C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A23BF416-B0C4-461C-B3EF-8DFEC51E0D32}"/>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BF3DF65A-EFA5-4F26-81CE-41DF70BC7BF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5E7B091A-2E14-4562-AB18-43E86E36D7A2}"/>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1686F6A2-D537-405A-94A0-A9C3973FEDF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EDDFDC81-C838-43C8-94C9-21F1C9D4C3E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1D62542D-A779-4E7C-BC7C-053D8255BE5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a:extLst>
            <a:ext uri="{FF2B5EF4-FFF2-40B4-BE49-F238E27FC236}">
              <a16:creationId xmlns:a16="http://schemas.microsoft.com/office/drawing/2014/main" id="{FE75611A-9B0C-4F9E-8DCD-7088915B608D}"/>
            </a:ext>
          </a:extLst>
        </xdr:cNvPr>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7D1D01EE-AE26-4ADA-86C8-128536929988}"/>
            </a:ext>
          </a:extLst>
        </xdr:cNvPr>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a:extLst>
            <a:ext uri="{FF2B5EF4-FFF2-40B4-BE49-F238E27FC236}">
              <a16:creationId xmlns:a16="http://schemas.microsoft.com/office/drawing/2014/main" id="{B3C986DE-DB80-4CA7-A4CD-F30A48FBBB5E}"/>
            </a:ext>
          </a:extLst>
        </xdr:cNvPr>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F81AA76E-29EE-4674-904F-112F0CDC56CD}"/>
            </a:ext>
          </a:extLst>
        </xdr:cNvPr>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a:extLst>
            <a:ext uri="{FF2B5EF4-FFF2-40B4-BE49-F238E27FC236}">
              <a16:creationId xmlns:a16="http://schemas.microsoft.com/office/drawing/2014/main" id="{2CA27E51-74E2-4BB1-B161-04CC2D84AF40}"/>
            </a:ext>
          </a:extLst>
        </xdr:cNvPr>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77CD77BD-E4A4-43AA-94C2-1409C66950D6}"/>
            </a:ext>
          </a:extLst>
        </xdr:cNvPr>
        <xdr:cNvSpPr txBox="1"/>
      </xdr:nvSpPr>
      <xdr:spPr>
        <a:xfrm>
          <a:off x="10515600" y="10578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a:extLst>
            <a:ext uri="{FF2B5EF4-FFF2-40B4-BE49-F238E27FC236}">
              <a16:creationId xmlns:a16="http://schemas.microsoft.com/office/drawing/2014/main" id="{B1C002F2-4B97-462E-9F8B-7634F18B5560}"/>
            </a:ext>
          </a:extLst>
        </xdr:cNvPr>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a:extLst>
            <a:ext uri="{FF2B5EF4-FFF2-40B4-BE49-F238E27FC236}">
              <a16:creationId xmlns:a16="http://schemas.microsoft.com/office/drawing/2014/main" id="{44741EE3-F739-4C6C-80CE-561F2E8090C2}"/>
            </a:ext>
          </a:extLst>
        </xdr:cNvPr>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a:extLst>
            <a:ext uri="{FF2B5EF4-FFF2-40B4-BE49-F238E27FC236}">
              <a16:creationId xmlns:a16="http://schemas.microsoft.com/office/drawing/2014/main" id="{B25E3EE4-5DC1-482C-A3F1-93545362C90D}"/>
            </a:ext>
          </a:extLst>
        </xdr:cNvPr>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a:extLst>
            <a:ext uri="{FF2B5EF4-FFF2-40B4-BE49-F238E27FC236}">
              <a16:creationId xmlns:a16="http://schemas.microsoft.com/office/drawing/2014/main" id="{B0B715D8-4A66-40C7-A635-39F7664D6576}"/>
            </a:ext>
          </a:extLst>
        </xdr:cNvPr>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a:extLst>
            <a:ext uri="{FF2B5EF4-FFF2-40B4-BE49-F238E27FC236}">
              <a16:creationId xmlns:a16="http://schemas.microsoft.com/office/drawing/2014/main" id="{E825EFC9-C8E4-46A4-8792-765DA20D3181}"/>
            </a:ext>
          </a:extLst>
        </xdr:cNvPr>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41DE48F-397C-47E1-A696-C84A82C64CE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85A5500-393B-4AF7-825E-DE17737890D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6505FEE-A1ED-4BF0-A9FA-70FEC41B69F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9468DCA-D8C4-4A4B-B11B-7CE52B40E24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73547C0-9463-4D03-AE89-7EF904A1A5D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36186</xdr:rowOff>
    </xdr:from>
    <xdr:to>
      <xdr:col>55</xdr:col>
      <xdr:colOff>50800</xdr:colOff>
      <xdr:row>63</xdr:row>
      <xdr:rowOff>137786</xdr:rowOff>
    </xdr:to>
    <xdr:sp macro="" textlink="">
      <xdr:nvSpPr>
        <xdr:cNvPr id="246" name="楕円 245">
          <a:extLst>
            <a:ext uri="{FF2B5EF4-FFF2-40B4-BE49-F238E27FC236}">
              <a16:creationId xmlns:a16="http://schemas.microsoft.com/office/drawing/2014/main" id="{2D7742D7-1AC4-46E8-8197-8D455B55E56C}"/>
            </a:ext>
          </a:extLst>
        </xdr:cNvPr>
        <xdr:cNvSpPr/>
      </xdr:nvSpPr>
      <xdr:spPr>
        <a:xfrm>
          <a:off x="10426700" y="1083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14613</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6864AA59-F10E-4A07-AC3B-4031BB5C5F9F}"/>
            </a:ext>
          </a:extLst>
        </xdr:cNvPr>
        <xdr:cNvSpPr txBox="1"/>
      </xdr:nvSpPr>
      <xdr:spPr>
        <a:xfrm>
          <a:off x="10515600" y="1081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38052</xdr:rowOff>
    </xdr:from>
    <xdr:to>
      <xdr:col>50</xdr:col>
      <xdr:colOff>165100</xdr:colOff>
      <xdr:row>63</xdr:row>
      <xdr:rowOff>139652</xdr:rowOff>
    </xdr:to>
    <xdr:sp macro="" textlink="">
      <xdr:nvSpPr>
        <xdr:cNvPr id="248" name="楕円 247">
          <a:extLst>
            <a:ext uri="{FF2B5EF4-FFF2-40B4-BE49-F238E27FC236}">
              <a16:creationId xmlns:a16="http://schemas.microsoft.com/office/drawing/2014/main" id="{A3E64F01-98A9-40E0-B5A5-03F652065168}"/>
            </a:ext>
          </a:extLst>
        </xdr:cNvPr>
        <xdr:cNvSpPr/>
      </xdr:nvSpPr>
      <xdr:spPr>
        <a:xfrm>
          <a:off x="9588500" y="1083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86986</xdr:rowOff>
    </xdr:from>
    <xdr:to>
      <xdr:col>55</xdr:col>
      <xdr:colOff>0</xdr:colOff>
      <xdr:row>63</xdr:row>
      <xdr:rowOff>88852</xdr:rowOff>
    </xdr:to>
    <xdr:cxnSp macro="">
      <xdr:nvCxnSpPr>
        <xdr:cNvPr id="249" name="直線コネクタ 248">
          <a:extLst>
            <a:ext uri="{FF2B5EF4-FFF2-40B4-BE49-F238E27FC236}">
              <a16:creationId xmlns:a16="http://schemas.microsoft.com/office/drawing/2014/main" id="{1191A67A-4B6E-4728-8389-FB02BE3F5798}"/>
            </a:ext>
          </a:extLst>
        </xdr:cNvPr>
        <xdr:cNvCxnSpPr/>
      </xdr:nvCxnSpPr>
      <xdr:spPr>
        <a:xfrm flipV="1">
          <a:off x="9639300" y="10888336"/>
          <a:ext cx="8382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40147</xdr:rowOff>
    </xdr:from>
    <xdr:to>
      <xdr:col>46</xdr:col>
      <xdr:colOff>38100</xdr:colOff>
      <xdr:row>63</xdr:row>
      <xdr:rowOff>141747</xdr:rowOff>
    </xdr:to>
    <xdr:sp macro="" textlink="">
      <xdr:nvSpPr>
        <xdr:cNvPr id="250" name="楕円 249">
          <a:extLst>
            <a:ext uri="{FF2B5EF4-FFF2-40B4-BE49-F238E27FC236}">
              <a16:creationId xmlns:a16="http://schemas.microsoft.com/office/drawing/2014/main" id="{4A54A186-863A-45AF-92AF-1F05E3FF3897}"/>
            </a:ext>
          </a:extLst>
        </xdr:cNvPr>
        <xdr:cNvSpPr/>
      </xdr:nvSpPr>
      <xdr:spPr>
        <a:xfrm>
          <a:off x="8699500" y="1084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88852</xdr:rowOff>
    </xdr:from>
    <xdr:to>
      <xdr:col>50</xdr:col>
      <xdr:colOff>114300</xdr:colOff>
      <xdr:row>63</xdr:row>
      <xdr:rowOff>90947</xdr:rowOff>
    </xdr:to>
    <xdr:cxnSp macro="">
      <xdr:nvCxnSpPr>
        <xdr:cNvPr id="251" name="直線コネクタ 250">
          <a:extLst>
            <a:ext uri="{FF2B5EF4-FFF2-40B4-BE49-F238E27FC236}">
              <a16:creationId xmlns:a16="http://schemas.microsoft.com/office/drawing/2014/main" id="{99A8B5BB-7985-4569-9F7A-FE137B647F2B}"/>
            </a:ext>
          </a:extLst>
        </xdr:cNvPr>
        <xdr:cNvCxnSpPr/>
      </xdr:nvCxnSpPr>
      <xdr:spPr>
        <a:xfrm flipV="1">
          <a:off x="8750300" y="10890202"/>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42083</xdr:rowOff>
    </xdr:from>
    <xdr:to>
      <xdr:col>41</xdr:col>
      <xdr:colOff>101600</xdr:colOff>
      <xdr:row>63</xdr:row>
      <xdr:rowOff>143683</xdr:rowOff>
    </xdr:to>
    <xdr:sp macro="" textlink="">
      <xdr:nvSpPr>
        <xdr:cNvPr id="252" name="楕円 251">
          <a:extLst>
            <a:ext uri="{FF2B5EF4-FFF2-40B4-BE49-F238E27FC236}">
              <a16:creationId xmlns:a16="http://schemas.microsoft.com/office/drawing/2014/main" id="{75EE5046-CF63-4368-977F-93EE18F35738}"/>
            </a:ext>
          </a:extLst>
        </xdr:cNvPr>
        <xdr:cNvSpPr/>
      </xdr:nvSpPr>
      <xdr:spPr>
        <a:xfrm>
          <a:off x="7810500" y="1084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90947</xdr:rowOff>
    </xdr:from>
    <xdr:to>
      <xdr:col>45</xdr:col>
      <xdr:colOff>177800</xdr:colOff>
      <xdr:row>63</xdr:row>
      <xdr:rowOff>92883</xdr:rowOff>
    </xdr:to>
    <xdr:cxnSp macro="">
      <xdr:nvCxnSpPr>
        <xdr:cNvPr id="253" name="直線コネクタ 252">
          <a:extLst>
            <a:ext uri="{FF2B5EF4-FFF2-40B4-BE49-F238E27FC236}">
              <a16:creationId xmlns:a16="http://schemas.microsoft.com/office/drawing/2014/main" id="{3D6D12DD-4C2D-4BC9-9ABC-8841488E17A3}"/>
            </a:ext>
          </a:extLst>
        </xdr:cNvPr>
        <xdr:cNvCxnSpPr/>
      </xdr:nvCxnSpPr>
      <xdr:spPr>
        <a:xfrm flipV="1">
          <a:off x="7861300" y="10892297"/>
          <a:ext cx="889000" cy="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43189</xdr:rowOff>
    </xdr:from>
    <xdr:to>
      <xdr:col>36</xdr:col>
      <xdr:colOff>165100</xdr:colOff>
      <xdr:row>63</xdr:row>
      <xdr:rowOff>144789</xdr:rowOff>
    </xdr:to>
    <xdr:sp macro="" textlink="">
      <xdr:nvSpPr>
        <xdr:cNvPr id="254" name="楕円 253">
          <a:extLst>
            <a:ext uri="{FF2B5EF4-FFF2-40B4-BE49-F238E27FC236}">
              <a16:creationId xmlns:a16="http://schemas.microsoft.com/office/drawing/2014/main" id="{B7934E08-9067-44BA-9164-FC9194F63164}"/>
            </a:ext>
          </a:extLst>
        </xdr:cNvPr>
        <xdr:cNvSpPr/>
      </xdr:nvSpPr>
      <xdr:spPr>
        <a:xfrm>
          <a:off x="6921500" y="108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92883</xdr:rowOff>
    </xdr:from>
    <xdr:to>
      <xdr:col>41</xdr:col>
      <xdr:colOff>50800</xdr:colOff>
      <xdr:row>63</xdr:row>
      <xdr:rowOff>93989</xdr:rowOff>
    </xdr:to>
    <xdr:cxnSp macro="">
      <xdr:nvCxnSpPr>
        <xdr:cNvPr id="255" name="直線コネクタ 254">
          <a:extLst>
            <a:ext uri="{FF2B5EF4-FFF2-40B4-BE49-F238E27FC236}">
              <a16:creationId xmlns:a16="http://schemas.microsoft.com/office/drawing/2014/main" id="{DDED505B-D552-4EC2-8A92-AA0BEE6C93D8}"/>
            </a:ext>
          </a:extLst>
        </xdr:cNvPr>
        <xdr:cNvCxnSpPr/>
      </xdr:nvCxnSpPr>
      <xdr:spPr>
        <a:xfrm flipV="1">
          <a:off x="6972300" y="10894233"/>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CE57C143-A09A-4BA2-98F9-EE9652CE4C84}"/>
            </a:ext>
          </a:extLst>
        </xdr:cNvPr>
        <xdr:cNvSpPr txBox="1"/>
      </xdr:nvSpPr>
      <xdr:spPr>
        <a:xfrm>
          <a:off x="9327095" y="105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B780E945-A413-4A01-8CCF-DD98C9593177}"/>
            </a:ext>
          </a:extLst>
        </xdr:cNvPr>
        <xdr:cNvSpPr txBox="1"/>
      </xdr:nvSpPr>
      <xdr:spPr>
        <a:xfrm>
          <a:off x="8450795" y="1051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F325394A-22FD-4EB3-AED3-6E06B6FA8876}"/>
            </a:ext>
          </a:extLst>
        </xdr:cNvPr>
        <xdr:cNvSpPr txBox="1"/>
      </xdr:nvSpPr>
      <xdr:spPr>
        <a:xfrm>
          <a:off x="7561795" y="1051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9EA73D2E-A236-4FB5-A938-41987046606B}"/>
            </a:ext>
          </a:extLst>
        </xdr:cNvPr>
        <xdr:cNvSpPr txBox="1"/>
      </xdr:nvSpPr>
      <xdr:spPr>
        <a:xfrm>
          <a:off x="6672795" y="1052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130779</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3C04A390-B70E-48E8-86D6-791F9DCB6A18}"/>
            </a:ext>
          </a:extLst>
        </xdr:cNvPr>
        <xdr:cNvSpPr txBox="1"/>
      </xdr:nvSpPr>
      <xdr:spPr>
        <a:xfrm>
          <a:off x="9327095" y="1093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132874</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26D59C8D-6A7B-4C73-BE2A-4A1E172892C8}"/>
            </a:ext>
          </a:extLst>
        </xdr:cNvPr>
        <xdr:cNvSpPr txBox="1"/>
      </xdr:nvSpPr>
      <xdr:spPr>
        <a:xfrm>
          <a:off x="8450795" y="10934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134810</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E3B8BCAA-F81F-4CC5-B92C-DD32A31C0938}"/>
            </a:ext>
          </a:extLst>
        </xdr:cNvPr>
        <xdr:cNvSpPr txBox="1"/>
      </xdr:nvSpPr>
      <xdr:spPr>
        <a:xfrm>
          <a:off x="7561795" y="1093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135916</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9B212230-0B1A-49B3-9B94-34DDD9D02C08}"/>
            </a:ext>
          </a:extLst>
        </xdr:cNvPr>
        <xdr:cNvSpPr txBox="1"/>
      </xdr:nvSpPr>
      <xdr:spPr>
        <a:xfrm>
          <a:off x="6672795" y="10937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351DE4F-A9BB-488C-9DF3-52BA7AFDC7A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12394095-1B4D-4341-B481-CEADE1837A8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E440A164-113A-4CC6-97CC-E9966EEDE17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6C707DFD-05CD-4AD3-AE05-7580484D9F9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E728FAEF-07D2-43BA-9DB5-1D2576705FD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5804E501-01E6-49E8-AF25-2BC8F0613E4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EAD705DB-DA69-45B5-852C-01743265150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B875996D-2340-41BA-87D0-D1CD60D25F3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B8768BE-29D7-4FD9-9105-C36EC3740DE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FD3DE61B-6DF9-4310-83C1-33056EDC5F8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75665476-58E8-4A02-8754-B478E8F7588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082B7708-64EE-4EBE-9994-A748A524AA4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F2A23157-4B8E-4CE2-8964-45B960E8A8B5}"/>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2B539B8F-3DF9-4128-863C-E0248A0EB6C4}"/>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794D59D8-819C-4142-BE95-8CA0D5DCEE7E}"/>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0A410965-EBB6-4EFF-BD48-94BB0AF7C20B}"/>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6849FCF5-7BCC-46CA-9BFE-51F55F9293F9}"/>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AF0D9617-8212-402C-814E-AB74B4925EEF}"/>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4DF951C2-374C-4AA0-89AB-446962296B86}"/>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4F71B4A9-7D61-4495-AEB1-650C0B71CEA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AEBDF8D5-A7D5-44C3-94DA-FEEB2A6C075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744FE74F-6E69-4C75-A4AF-208EC6CF004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a:extLst>
            <a:ext uri="{FF2B5EF4-FFF2-40B4-BE49-F238E27FC236}">
              <a16:creationId xmlns:a16="http://schemas.microsoft.com/office/drawing/2014/main" id="{D74E0B2C-83C8-46DB-B6ED-3B232974DEF7}"/>
            </a:ext>
          </a:extLst>
        </xdr:cNvPr>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8DA19C3-76C9-48E7-907B-2F33EBF070F9}"/>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a:extLst>
            <a:ext uri="{FF2B5EF4-FFF2-40B4-BE49-F238E27FC236}">
              <a16:creationId xmlns:a16="http://schemas.microsoft.com/office/drawing/2014/main" id="{6C0561D1-23E8-49A2-B8FA-FA52F714E027}"/>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DE7FD574-87E5-4472-92DF-7B419932388A}"/>
            </a:ext>
          </a:extLst>
        </xdr:cNvPr>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a:extLst>
            <a:ext uri="{FF2B5EF4-FFF2-40B4-BE49-F238E27FC236}">
              <a16:creationId xmlns:a16="http://schemas.microsoft.com/office/drawing/2014/main" id="{A3B73FBA-3B14-4EAB-8AB3-2AEFC050859F}"/>
            </a:ext>
          </a:extLst>
        </xdr:cNvPr>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51325</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5C86E774-979A-4547-9366-69A9F5393A5A}"/>
            </a:ext>
          </a:extLst>
        </xdr:cNvPr>
        <xdr:cNvSpPr txBox="1"/>
      </xdr:nvSpPr>
      <xdr:spPr>
        <a:xfrm>
          <a:off x="4673600" y="13938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a:extLst>
            <a:ext uri="{FF2B5EF4-FFF2-40B4-BE49-F238E27FC236}">
              <a16:creationId xmlns:a16="http://schemas.microsoft.com/office/drawing/2014/main" id="{DE6D8C5F-5680-42B1-AC43-E634B01FC85E}"/>
            </a:ext>
          </a:extLst>
        </xdr:cNvPr>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a:extLst>
            <a:ext uri="{FF2B5EF4-FFF2-40B4-BE49-F238E27FC236}">
              <a16:creationId xmlns:a16="http://schemas.microsoft.com/office/drawing/2014/main" id="{27C9F6DD-B87F-4237-868B-216BD9449027}"/>
            </a:ext>
          </a:extLst>
        </xdr:cNvPr>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a:extLst>
            <a:ext uri="{FF2B5EF4-FFF2-40B4-BE49-F238E27FC236}">
              <a16:creationId xmlns:a16="http://schemas.microsoft.com/office/drawing/2014/main" id="{FFD586E4-1500-41CA-98B6-3E8CCBBB5C8B}"/>
            </a:ext>
          </a:extLst>
        </xdr:cNvPr>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a:extLst>
            <a:ext uri="{FF2B5EF4-FFF2-40B4-BE49-F238E27FC236}">
              <a16:creationId xmlns:a16="http://schemas.microsoft.com/office/drawing/2014/main" id="{7AC0ADA7-B196-4276-836A-970AC534E047}"/>
            </a:ext>
          </a:extLst>
        </xdr:cNvPr>
        <xdr:cNvSpPr/>
      </xdr:nvSpPr>
      <xdr:spPr>
        <a:xfrm>
          <a:off x="1968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a:extLst>
            <a:ext uri="{FF2B5EF4-FFF2-40B4-BE49-F238E27FC236}">
              <a16:creationId xmlns:a16="http://schemas.microsoft.com/office/drawing/2014/main" id="{E959A59D-7AE1-493D-9FC9-C890C0C2F436}"/>
            </a:ext>
          </a:extLst>
        </xdr:cNvPr>
        <xdr:cNvSpPr/>
      </xdr:nvSpPr>
      <xdr:spPr>
        <a:xfrm>
          <a:off x="1079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5F1570F5-9913-45BC-8AF9-19BDA342E89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D77C1A4-4178-4AAC-91F8-B328F855F75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16E672F-7BF2-4B4F-ACBE-EB12F2327C7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A2506CB-E418-4C99-AA86-54250A4C8BA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770B9A6-DC3A-4802-932B-05E7707AFD6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51308</xdr:rowOff>
    </xdr:from>
    <xdr:to>
      <xdr:col>24</xdr:col>
      <xdr:colOff>114300</xdr:colOff>
      <xdr:row>83</xdr:row>
      <xdr:rowOff>152908</xdr:rowOff>
    </xdr:to>
    <xdr:sp macro="" textlink="">
      <xdr:nvSpPr>
        <xdr:cNvPr id="302" name="楕円 301">
          <a:extLst>
            <a:ext uri="{FF2B5EF4-FFF2-40B4-BE49-F238E27FC236}">
              <a16:creationId xmlns:a16="http://schemas.microsoft.com/office/drawing/2014/main" id="{BFAF602D-BB5C-4BF9-8DC9-091449F0C9C2}"/>
            </a:ext>
          </a:extLst>
        </xdr:cNvPr>
        <xdr:cNvSpPr/>
      </xdr:nvSpPr>
      <xdr:spPr>
        <a:xfrm>
          <a:off x="4584700" y="142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29735</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997915EC-D257-4EA8-AB83-83BBA050CCF3}"/>
            </a:ext>
          </a:extLst>
        </xdr:cNvPr>
        <xdr:cNvSpPr txBox="1"/>
      </xdr:nvSpPr>
      <xdr:spPr>
        <a:xfrm>
          <a:off x="4673600" y="1426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12446</xdr:rowOff>
    </xdr:from>
    <xdr:to>
      <xdr:col>20</xdr:col>
      <xdr:colOff>38100</xdr:colOff>
      <xdr:row>83</xdr:row>
      <xdr:rowOff>114046</xdr:rowOff>
    </xdr:to>
    <xdr:sp macro="" textlink="">
      <xdr:nvSpPr>
        <xdr:cNvPr id="304" name="楕円 303">
          <a:extLst>
            <a:ext uri="{FF2B5EF4-FFF2-40B4-BE49-F238E27FC236}">
              <a16:creationId xmlns:a16="http://schemas.microsoft.com/office/drawing/2014/main" id="{98C60810-9A47-4651-9F3B-E272D1738F88}"/>
            </a:ext>
          </a:extLst>
        </xdr:cNvPr>
        <xdr:cNvSpPr/>
      </xdr:nvSpPr>
      <xdr:spPr>
        <a:xfrm>
          <a:off x="37465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63246</xdr:rowOff>
    </xdr:from>
    <xdr:to>
      <xdr:col>24</xdr:col>
      <xdr:colOff>63500</xdr:colOff>
      <xdr:row>83</xdr:row>
      <xdr:rowOff>102108</xdr:rowOff>
    </xdr:to>
    <xdr:cxnSp macro="">
      <xdr:nvCxnSpPr>
        <xdr:cNvPr id="305" name="直線コネクタ 304">
          <a:extLst>
            <a:ext uri="{FF2B5EF4-FFF2-40B4-BE49-F238E27FC236}">
              <a16:creationId xmlns:a16="http://schemas.microsoft.com/office/drawing/2014/main" id="{8B07DD17-AEED-4D07-A1C1-7E3735C96FD8}"/>
            </a:ext>
          </a:extLst>
        </xdr:cNvPr>
        <xdr:cNvCxnSpPr/>
      </xdr:nvCxnSpPr>
      <xdr:spPr>
        <a:xfrm>
          <a:off x="3797300" y="1429359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142748</xdr:rowOff>
    </xdr:from>
    <xdr:to>
      <xdr:col>15</xdr:col>
      <xdr:colOff>101600</xdr:colOff>
      <xdr:row>83</xdr:row>
      <xdr:rowOff>72898</xdr:rowOff>
    </xdr:to>
    <xdr:sp macro="" textlink="">
      <xdr:nvSpPr>
        <xdr:cNvPr id="306" name="楕円 305">
          <a:extLst>
            <a:ext uri="{FF2B5EF4-FFF2-40B4-BE49-F238E27FC236}">
              <a16:creationId xmlns:a16="http://schemas.microsoft.com/office/drawing/2014/main" id="{8F981D39-5451-4B60-B4BE-412953FD497A}"/>
            </a:ext>
          </a:extLst>
        </xdr:cNvPr>
        <xdr:cNvSpPr/>
      </xdr:nvSpPr>
      <xdr:spPr>
        <a:xfrm>
          <a:off x="28575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22098</xdr:rowOff>
    </xdr:from>
    <xdr:to>
      <xdr:col>19</xdr:col>
      <xdr:colOff>177800</xdr:colOff>
      <xdr:row>83</xdr:row>
      <xdr:rowOff>63246</xdr:rowOff>
    </xdr:to>
    <xdr:cxnSp macro="">
      <xdr:nvCxnSpPr>
        <xdr:cNvPr id="307" name="直線コネクタ 306">
          <a:extLst>
            <a:ext uri="{FF2B5EF4-FFF2-40B4-BE49-F238E27FC236}">
              <a16:creationId xmlns:a16="http://schemas.microsoft.com/office/drawing/2014/main" id="{DF425800-6482-44EF-815D-5A0F812EA19F}"/>
            </a:ext>
          </a:extLst>
        </xdr:cNvPr>
        <xdr:cNvCxnSpPr/>
      </xdr:nvCxnSpPr>
      <xdr:spPr>
        <a:xfrm>
          <a:off x="2908300" y="142524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101600</xdr:rowOff>
    </xdr:from>
    <xdr:to>
      <xdr:col>10</xdr:col>
      <xdr:colOff>165100</xdr:colOff>
      <xdr:row>83</xdr:row>
      <xdr:rowOff>31750</xdr:rowOff>
    </xdr:to>
    <xdr:sp macro="" textlink="">
      <xdr:nvSpPr>
        <xdr:cNvPr id="308" name="楕円 307">
          <a:extLst>
            <a:ext uri="{FF2B5EF4-FFF2-40B4-BE49-F238E27FC236}">
              <a16:creationId xmlns:a16="http://schemas.microsoft.com/office/drawing/2014/main" id="{4E1B6082-6889-4384-8CFB-FF8FB6186B14}"/>
            </a:ext>
          </a:extLst>
        </xdr:cNvPr>
        <xdr:cNvSpPr/>
      </xdr:nvSpPr>
      <xdr:spPr>
        <a:xfrm>
          <a:off x="196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152400</xdr:rowOff>
    </xdr:from>
    <xdr:to>
      <xdr:col>15</xdr:col>
      <xdr:colOff>50800</xdr:colOff>
      <xdr:row>83</xdr:row>
      <xdr:rowOff>22098</xdr:rowOff>
    </xdr:to>
    <xdr:cxnSp macro="">
      <xdr:nvCxnSpPr>
        <xdr:cNvPr id="309" name="直線コネクタ 308">
          <a:extLst>
            <a:ext uri="{FF2B5EF4-FFF2-40B4-BE49-F238E27FC236}">
              <a16:creationId xmlns:a16="http://schemas.microsoft.com/office/drawing/2014/main" id="{A0109C52-8CF6-444C-BFF6-7958353FF91F}"/>
            </a:ext>
          </a:extLst>
        </xdr:cNvPr>
        <xdr:cNvCxnSpPr/>
      </xdr:nvCxnSpPr>
      <xdr:spPr>
        <a:xfrm>
          <a:off x="2019300" y="142113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58165</xdr:rowOff>
    </xdr:from>
    <xdr:to>
      <xdr:col>6</xdr:col>
      <xdr:colOff>38100</xdr:colOff>
      <xdr:row>82</xdr:row>
      <xdr:rowOff>159765</xdr:rowOff>
    </xdr:to>
    <xdr:sp macro="" textlink="">
      <xdr:nvSpPr>
        <xdr:cNvPr id="310" name="楕円 309">
          <a:extLst>
            <a:ext uri="{FF2B5EF4-FFF2-40B4-BE49-F238E27FC236}">
              <a16:creationId xmlns:a16="http://schemas.microsoft.com/office/drawing/2014/main" id="{46A542C8-3AD9-4CEC-81E0-08804B548E54}"/>
            </a:ext>
          </a:extLst>
        </xdr:cNvPr>
        <xdr:cNvSpPr/>
      </xdr:nvSpPr>
      <xdr:spPr>
        <a:xfrm>
          <a:off x="1079500" y="141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108965</xdr:rowOff>
    </xdr:from>
    <xdr:to>
      <xdr:col>10</xdr:col>
      <xdr:colOff>114300</xdr:colOff>
      <xdr:row>82</xdr:row>
      <xdr:rowOff>152400</xdr:rowOff>
    </xdr:to>
    <xdr:cxnSp macro="">
      <xdr:nvCxnSpPr>
        <xdr:cNvPr id="311" name="直線コネクタ 310">
          <a:extLst>
            <a:ext uri="{FF2B5EF4-FFF2-40B4-BE49-F238E27FC236}">
              <a16:creationId xmlns:a16="http://schemas.microsoft.com/office/drawing/2014/main" id="{1F0CCFAA-AF8F-444C-AF09-A6D0E1A4B452}"/>
            </a:ext>
          </a:extLst>
        </xdr:cNvPr>
        <xdr:cNvCxnSpPr/>
      </xdr:nvCxnSpPr>
      <xdr:spPr>
        <a:xfrm>
          <a:off x="1130300" y="14167865"/>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312" name="n_1aveValue【公営住宅】&#10;有形固定資産減価償却率">
          <a:extLst>
            <a:ext uri="{FF2B5EF4-FFF2-40B4-BE49-F238E27FC236}">
              <a16:creationId xmlns:a16="http://schemas.microsoft.com/office/drawing/2014/main" id="{42C1A797-F853-4F59-BF43-D1697FA25268}"/>
            </a:ext>
          </a:extLst>
        </xdr:cNvPr>
        <xdr:cNvSpPr txBox="1"/>
      </xdr:nvSpPr>
      <xdr:spPr>
        <a:xfrm>
          <a:off x="35820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73423</xdr:rowOff>
    </xdr:from>
    <xdr:ext cx="405111" cy="259045"/>
    <xdr:sp macro="" textlink="">
      <xdr:nvSpPr>
        <xdr:cNvPr id="313" name="n_2aveValue【公営住宅】&#10;有形固定資産減価償却率">
          <a:extLst>
            <a:ext uri="{FF2B5EF4-FFF2-40B4-BE49-F238E27FC236}">
              <a16:creationId xmlns:a16="http://schemas.microsoft.com/office/drawing/2014/main" id="{69370A83-796C-446F-8A52-388B1AA4FBAD}"/>
            </a:ext>
          </a:extLst>
        </xdr:cNvPr>
        <xdr:cNvSpPr txBox="1"/>
      </xdr:nvSpPr>
      <xdr:spPr>
        <a:xfrm>
          <a:off x="27057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20845</xdr:rowOff>
    </xdr:from>
    <xdr:ext cx="405111" cy="259045"/>
    <xdr:sp macro="" textlink="">
      <xdr:nvSpPr>
        <xdr:cNvPr id="314" name="n_3aveValue【公営住宅】&#10;有形固定資産減価償却率">
          <a:extLst>
            <a:ext uri="{FF2B5EF4-FFF2-40B4-BE49-F238E27FC236}">
              <a16:creationId xmlns:a16="http://schemas.microsoft.com/office/drawing/2014/main" id="{45F3AE4D-D0EE-4143-BE20-1F22307CFDD6}"/>
            </a:ext>
          </a:extLst>
        </xdr:cNvPr>
        <xdr:cNvSpPr txBox="1"/>
      </xdr:nvSpPr>
      <xdr:spPr>
        <a:xfrm>
          <a:off x="1816744" y="1373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146575</xdr:rowOff>
    </xdr:from>
    <xdr:ext cx="405111" cy="259045"/>
    <xdr:sp macro="" textlink="">
      <xdr:nvSpPr>
        <xdr:cNvPr id="315" name="n_4aveValue【公営住宅】&#10;有形固定資産減価償却率">
          <a:extLst>
            <a:ext uri="{FF2B5EF4-FFF2-40B4-BE49-F238E27FC236}">
              <a16:creationId xmlns:a16="http://schemas.microsoft.com/office/drawing/2014/main" id="{7C94A150-255E-46C2-A9A8-8B4FC377DDBE}"/>
            </a:ext>
          </a:extLst>
        </xdr:cNvPr>
        <xdr:cNvSpPr txBox="1"/>
      </xdr:nvSpPr>
      <xdr:spPr>
        <a:xfrm>
          <a:off x="92774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105173</xdr:rowOff>
    </xdr:from>
    <xdr:ext cx="405111" cy="259045"/>
    <xdr:sp macro="" textlink="">
      <xdr:nvSpPr>
        <xdr:cNvPr id="316" name="n_1mainValue【公営住宅】&#10;有形固定資産減価償却率">
          <a:extLst>
            <a:ext uri="{FF2B5EF4-FFF2-40B4-BE49-F238E27FC236}">
              <a16:creationId xmlns:a16="http://schemas.microsoft.com/office/drawing/2014/main" id="{68E444F1-A9A4-4FDF-B8F9-4B7D13368B76}"/>
            </a:ext>
          </a:extLst>
        </xdr:cNvPr>
        <xdr:cNvSpPr txBox="1"/>
      </xdr:nvSpPr>
      <xdr:spPr>
        <a:xfrm>
          <a:off x="3582044" y="1433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64025</xdr:rowOff>
    </xdr:from>
    <xdr:ext cx="405111" cy="259045"/>
    <xdr:sp macro="" textlink="">
      <xdr:nvSpPr>
        <xdr:cNvPr id="317" name="n_2mainValue【公営住宅】&#10;有形固定資産減価償却率">
          <a:extLst>
            <a:ext uri="{FF2B5EF4-FFF2-40B4-BE49-F238E27FC236}">
              <a16:creationId xmlns:a16="http://schemas.microsoft.com/office/drawing/2014/main" id="{7F6EE92B-032E-4C89-881A-8845C0458050}"/>
            </a:ext>
          </a:extLst>
        </xdr:cNvPr>
        <xdr:cNvSpPr txBox="1"/>
      </xdr:nvSpPr>
      <xdr:spPr>
        <a:xfrm>
          <a:off x="2705744" y="1429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318" name="n_3mainValue【公営住宅】&#10;有形固定資産減価償却率">
          <a:extLst>
            <a:ext uri="{FF2B5EF4-FFF2-40B4-BE49-F238E27FC236}">
              <a16:creationId xmlns:a16="http://schemas.microsoft.com/office/drawing/2014/main" id="{BF3226F8-DDEB-4F07-9485-AE967680874B}"/>
            </a:ext>
          </a:extLst>
        </xdr:cNvPr>
        <xdr:cNvSpPr txBox="1"/>
      </xdr:nvSpPr>
      <xdr:spPr>
        <a:xfrm>
          <a:off x="1816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150892</xdr:rowOff>
    </xdr:from>
    <xdr:ext cx="405111" cy="259045"/>
    <xdr:sp macro="" textlink="">
      <xdr:nvSpPr>
        <xdr:cNvPr id="319" name="n_4mainValue【公営住宅】&#10;有形固定資産減価償却率">
          <a:extLst>
            <a:ext uri="{FF2B5EF4-FFF2-40B4-BE49-F238E27FC236}">
              <a16:creationId xmlns:a16="http://schemas.microsoft.com/office/drawing/2014/main" id="{EB0ED705-93E9-4E08-8C0D-0B438C401818}"/>
            </a:ext>
          </a:extLst>
        </xdr:cNvPr>
        <xdr:cNvSpPr txBox="1"/>
      </xdr:nvSpPr>
      <xdr:spPr>
        <a:xfrm>
          <a:off x="927744" y="1420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D70F832C-DB58-4840-8DAF-671AD5185CD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5741656-F978-46A7-B899-24E5B901BAA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415EFA35-B0F7-4521-8499-0A72D76BC7B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CB2DD1B2-DD0A-4B6D-97CD-F32510F11B0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A60870E3-6CD4-435B-9CBE-D5B0C8E6C2F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EAFDC2A7-23B2-4460-BEA3-3C2B019418C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39E3830-5F7E-46E4-814C-A22217451DB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E4857533-0A4D-4CDF-BCCC-E28D44AE67F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DE05B342-2A79-4CBB-8867-71F568D3AB6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AFB0FB9D-C5C1-47B8-87E0-45DE6909304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DB021271-A023-4A0C-9AD5-AA78679B097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808713A4-3F0D-4470-812D-91953A31DA9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F5FCA53A-78A3-45BC-8935-DCE5BDE58FB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DF6569FD-79EF-4B20-B6F4-D9EAE122937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F41C47E0-6EE3-4646-BF1D-BB0F1AFE381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7B500A62-6B95-439E-983B-B441B0CE2AC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99E9985D-AFC9-4415-B36B-2A533E56D18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EFCE60E5-C3A1-4CAA-BBD3-853B5BC2A73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2985F544-4AF6-46E9-80AB-8FFA1A0DC17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D6BDD3E-E734-45B8-AEAC-F51896A4920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499A3385-6053-46E1-8D7D-31ACC35125D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D8627685-CF21-4D7D-94E2-CE2F2CFD257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8DCDAD1A-C39C-44DF-B9D2-F32C13074DD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a:extLst>
            <a:ext uri="{FF2B5EF4-FFF2-40B4-BE49-F238E27FC236}">
              <a16:creationId xmlns:a16="http://schemas.microsoft.com/office/drawing/2014/main" id="{BC7C9065-DE1F-48A8-AB40-501C956A4ECC}"/>
            </a:ext>
          </a:extLst>
        </xdr:cNvPr>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a:extLst>
            <a:ext uri="{FF2B5EF4-FFF2-40B4-BE49-F238E27FC236}">
              <a16:creationId xmlns:a16="http://schemas.microsoft.com/office/drawing/2014/main" id="{E9A31C86-0396-4AB9-8B45-B05ABD44C615}"/>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a:extLst>
            <a:ext uri="{FF2B5EF4-FFF2-40B4-BE49-F238E27FC236}">
              <a16:creationId xmlns:a16="http://schemas.microsoft.com/office/drawing/2014/main" id="{D214350D-71CD-4846-B907-13B3BB3530C7}"/>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a:extLst>
            <a:ext uri="{FF2B5EF4-FFF2-40B4-BE49-F238E27FC236}">
              <a16:creationId xmlns:a16="http://schemas.microsoft.com/office/drawing/2014/main" id="{D9D9F7C1-B865-44C6-B8C9-4B97A8099CA4}"/>
            </a:ext>
          </a:extLst>
        </xdr:cNvPr>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a:extLst>
            <a:ext uri="{FF2B5EF4-FFF2-40B4-BE49-F238E27FC236}">
              <a16:creationId xmlns:a16="http://schemas.microsoft.com/office/drawing/2014/main" id="{13CE3253-3341-4079-8113-76A7078A63AB}"/>
            </a:ext>
          </a:extLst>
        </xdr:cNvPr>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8" name="【公営住宅】&#10;一人当たり面積平均値テキスト">
          <a:extLst>
            <a:ext uri="{FF2B5EF4-FFF2-40B4-BE49-F238E27FC236}">
              <a16:creationId xmlns:a16="http://schemas.microsoft.com/office/drawing/2014/main" id="{D9338835-8D35-4E2F-A83B-8737FC5200D3}"/>
            </a:ext>
          </a:extLst>
        </xdr:cNvPr>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a:extLst>
            <a:ext uri="{FF2B5EF4-FFF2-40B4-BE49-F238E27FC236}">
              <a16:creationId xmlns:a16="http://schemas.microsoft.com/office/drawing/2014/main" id="{F031335A-BECA-49BE-BA7F-1A502DB54D38}"/>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a:extLst>
            <a:ext uri="{FF2B5EF4-FFF2-40B4-BE49-F238E27FC236}">
              <a16:creationId xmlns:a16="http://schemas.microsoft.com/office/drawing/2014/main" id="{2FDF69D4-B11E-453F-AEFF-5DF6592C61C7}"/>
            </a:ext>
          </a:extLst>
        </xdr:cNvPr>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a:extLst>
            <a:ext uri="{FF2B5EF4-FFF2-40B4-BE49-F238E27FC236}">
              <a16:creationId xmlns:a16="http://schemas.microsoft.com/office/drawing/2014/main" id="{81866157-9A9B-4B73-BDD9-43168C7BA9BE}"/>
            </a:ext>
          </a:extLst>
        </xdr:cNvPr>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a:extLst>
            <a:ext uri="{FF2B5EF4-FFF2-40B4-BE49-F238E27FC236}">
              <a16:creationId xmlns:a16="http://schemas.microsoft.com/office/drawing/2014/main" id="{3F306054-E335-4609-AC68-E6EE45E6BF00}"/>
            </a:ext>
          </a:extLst>
        </xdr:cNvPr>
        <xdr:cNvSpPr/>
      </xdr:nvSpPr>
      <xdr:spPr>
        <a:xfrm>
          <a:off x="7810500" y="1440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a:extLst>
            <a:ext uri="{FF2B5EF4-FFF2-40B4-BE49-F238E27FC236}">
              <a16:creationId xmlns:a16="http://schemas.microsoft.com/office/drawing/2014/main" id="{CEF05B78-28FF-43A3-B455-8E55B93DC896}"/>
            </a:ext>
          </a:extLst>
        </xdr:cNvPr>
        <xdr:cNvSpPr/>
      </xdr:nvSpPr>
      <xdr:spPr>
        <a:xfrm>
          <a:off x="6921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CFECCF4D-09B7-4300-8D58-3F728C5C13A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8E174E32-A0DB-4B0D-BA07-2C28DA20430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1A105C5-C931-48EE-AF0D-3E40CB0CFDF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75A858D-F302-4F78-AEE4-ECC36192E3F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FD7A29B-0AF4-4056-90B7-E64DD4BFBFA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72644</xdr:rowOff>
    </xdr:from>
    <xdr:to>
      <xdr:col>55</xdr:col>
      <xdr:colOff>50800</xdr:colOff>
      <xdr:row>81</xdr:row>
      <xdr:rowOff>2794</xdr:rowOff>
    </xdr:to>
    <xdr:sp macro="" textlink="">
      <xdr:nvSpPr>
        <xdr:cNvPr id="359" name="楕円 358">
          <a:extLst>
            <a:ext uri="{FF2B5EF4-FFF2-40B4-BE49-F238E27FC236}">
              <a16:creationId xmlns:a16="http://schemas.microsoft.com/office/drawing/2014/main" id="{FBAA13D6-089E-452B-BEAB-E7D71E4081C3}"/>
            </a:ext>
          </a:extLst>
        </xdr:cNvPr>
        <xdr:cNvSpPr/>
      </xdr:nvSpPr>
      <xdr:spPr>
        <a:xfrm>
          <a:off x="10426700" y="137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95521</xdr:rowOff>
    </xdr:from>
    <xdr:ext cx="469744" cy="259045"/>
    <xdr:sp macro="" textlink="">
      <xdr:nvSpPr>
        <xdr:cNvPr id="360" name="【公営住宅】&#10;一人当たり面積該当値テキスト">
          <a:extLst>
            <a:ext uri="{FF2B5EF4-FFF2-40B4-BE49-F238E27FC236}">
              <a16:creationId xmlns:a16="http://schemas.microsoft.com/office/drawing/2014/main" id="{A4BA3D9B-B5FE-45C1-8AF4-4DDB04547B24}"/>
            </a:ext>
          </a:extLst>
        </xdr:cNvPr>
        <xdr:cNvSpPr txBox="1"/>
      </xdr:nvSpPr>
      <xdr:spPr>
        <a:xfrm>
          <a:off x="10515600" y="1364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81026</xdr:rowOff>
    </xdr:from>
    <xdr:to>
      <xdr:col>50</xdr:col>
      <xdr:colOff>165100</xdr:colOff>
      <xdr:row>81</xdr:row>
      <xdr:rowOff>11176</xdr:rowOff>
    </xdr:to>
    <xdr:sp macro="" textlink="">
      <xdr:nvSpPr>
        <xdr:cNvPr id="361" name="楕円 360">
          <a:extLst>
            <a:ext uri="{FF2B5EF4-FFF2-40B4-BE49-F238E27FC236}">
              <a16:creationId xmlns:a16="http://schemas.microsoft.com/office/drawing/2014/main" id="{E73B85DD-9829-480E-8A54-481886854565}"/>
            </a:ext>
          </a:extLst>
        </xdr:cNvPr>
        <xdr:cNvSpPr/>
      </xdr:nvSpPr>
      <xdr:spPr>
        <a:xfrm>
          <a:off x="9588500" y="1379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123444</xdr:rowOff>
    </xdr:from>
    <xdr:to>
      <xdr:col>55</xdr:col>
      <xdr:colOff>0</xdr:colOff>
      <xdr:row>80</xdr:row>
      <xdr:rowOff>131826</xdr:rowOff>
    </xdr:to>
    <xdr:cxnSp macro="">
      <xdr:nvCxnSpPr>
        <xdr:cNvPr id="362" name="直線コネクタ 361">
          <a:extLst>
            <a:ext uri="{FF2B5EF4-FFF2-40B4-BE49-F238E27FC236}">
              <a16:creationId xmlns:a16="http://schemas.microsoft.com/office/drawing/2014/main" id="{FF886963-E39D-4A71-A2E9-F4FE4B8B5EB7}"/>
            </a:ext>
          </a:extLst>
        </xdr:cNvPr>
        <xdr:cNvCxnSpPr/>
      </xdr:nvCxnSpPr>
      <xdr:spPr>
        <a:xfrm flipV="1">
          <a:off x="9639300" y="13839444"/>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94742</xdr:rowOff>
    </xdr:from>
    <xdr:to>
      <xdr:col>46</xdr:col>
      <xdr:colOff>38100</xdr:colOff>
      <xdr:row>81</xdr:row>
      <xdr:rowOff>24892</xdr:rowOff>
    </xdr:to>
    <xdr:sp macro="" textlink="">
      <xdr:nvSpPr>
        <xdr:cNvPr id="363" name="楕円 362">
          <a:extLst>
            <a:ext uri="{FF2B5EF4-FFF2-40B4-BE49-F238E27FC236}">
              <a16:creationId xmlns:a16="http://schemas.microsoft.com/office/drawing/2014/main" id="{8235B51A-3382-450C-9FF1-F9830DA1FCCD}"/>
            </a:ext>
          </a:extLst>
        </xdr:cNvPr>
        <xdr:cNvSpPr/>
      </xdr:nvSpPr>
      <xdr:spPr>
        <a:xfrm>
          <a:off x="8699500" y="1381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131826</xdr:rowOff>
    </xdr:from>
    <xdr:to>
      <xdr:col>50</xdr:col>
      <xdr:colOff>114300</xdr:colOff>
      <xdr:row>80</xdr:row>
      <xdr:rowOff>145542</xdr:rowOff>
    </xdr:to>
    <xdr:cxnSp macro="">
      <xdr:nvCxnSpPr>
        <xdr:cNvPr id="364" name="直線コネクタ 363">
          <a:extLst>
            <a:ext uri="{FF2B5EF4-FFF2-40B4-BE49-F238E27FC236}">
              <a16:creationId xmlns:a16="http://schemas.microsoft.com/office/drawing/2014/main" id="{A051C2F8-A222-4E82-85A0-92AEBD18858F}"/>
            </a:ext>
          </a:extLst>
        </xdr:cNvPr>
        <xdr:cNvCxnSpPr/>
      </xdr:nvCxnSpPr>
      <xdr:spPr>
        <a:xfrm flipV="1">
          <a:off x="8750300" y="1384782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132842</xdr:rowOff>
    </xdr:from>
    <xdr:to>
      <xdr:col>41</xdr:col>
      <xdr:colOff>101600</xdr:colOff>
      <xdr:row>83</xdr:row>
      <xdr:rowOff>62992</xdr:rowOff>
    </xdr:to>
    <xdr:sp macro="" textlink="">
      <xdr:nvSpPr>
        <xdr:cNvPr id="365" name="楕円 364">
          <a:extLst>
            <a:ext uri="{FF2B5EF4-FFF2-40B4-BE49-F238E27FC236}">
              <a16:creationId xmlns:a16="http://schemas.microsoft.com/office/drawing/2014/main" id="{61A6C8F2-E327-4D7A-9023-C4C09BA0C3D1}"/>
            </a:ext>
          </a:extLst>
        </xdr:cNvPr>
        <xdr:cNvSpPr/>
      </xdr:nvSpPr>
      <xdr:spPr>
        <a:xfrm>
          <a:off x="7810500" y="141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145542</xdr:rowOff>
    </xdr:from>
    <xdr:to>
      <xdr:col>45</xdr:col>
      <xdr:colOff>177800</xdr:colOff>
      <xdr:row>83</xdr:row>
      <xdr:rowOff>12192</xdr:rowOff>
    </xdr:to>
    <xdr:cxnSp macro="">
      <xdr:nvCxnSpPr>
        <xdr:cNvPr id="366" name="直線コネクタ 365">
          <a:extLst>
            <a:ext uri="{FF2B5EF4-FFF2-40B4-BE49-F238E27FC236}">
              <a16:creationId xmlns:a16="http://schemas.microsoft.com/office/drawing/2014/main" id="{BB80F5E7-700B-41B8-81E1-0AFA3650E2D8}"/>
            </a:ext>
          </a:extLst>
        </xdr:cNvPr>
        <xdr:cNvCxnSpPr/>
      </xdr:nvCxnSpPr>
      <xdr:spPr>
        <a:xfrm flipV="1">
          <a:off x="7861300" y="13861542"/>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111506</xdr:rowOff>
    </xdr:from>
    <xdr:to>
      <xdr:col>36</xdr:col>
      <xdr:colOff>165100</xdr:colOff>
      <xdr:row>81</xdr:row>
      <xdr:rowOff>41656</xdr:rowOff>
    </xdr:to>
    <xdr:sp macro="" textlink="">
      <xdr:nvSpPr>
        <xdr:cNvPr id="367" name="楕円 366">
          <a:extLst>
            <a:ext uri="{FF2B5EF4-FFF2-40B4-BE49-F238E27FC236}">
              <a16:creationId xmlns:a16="http://schemas.microsoft.com/office/drawing/2014/main" id="{777197C2-EFE1-4313-8ABE-4956655B5DBA}"/>
            </a:ext>
          </a:extLst>
        </xdr:cNvPr>
        <xdr:cNvSpPr/>
      </xdr:nvSpPr>
      <xdr:spPr>
        <a:xfrm>
          <a:off x="6921500" y="1382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162306</xdr:rowOff>
    </xdr:from>
    <xdr:to>
      <xdr:col>41</xdr:col>
      <xdr:colOff>50800</xdr:colOff>
      <xdr:row>83</xdr:row>
      <xdr:rowOff>12192</xdr:rowOff>
    </xdr:to>
    <xdr:cxnSp macro="">
      <xdr:nvCxnSpPr>
        <xdr:cNvPr id="368" name="直線コネクタ 367">
          <a:extLst>
            <a:ext uri="{FF2B5EF4-FFF2-40B4-BE49-F238E27FC236}">
              <a16:creationId xmlns:a16="http://schemas.microsoft.com/office/drawing/2014/main" id="{65F6D7D1-E128-4C95-B33C-A6CDDFA83958}"/>
            </a:ext>
          </a:extLst>
        </xdr:cNvPr>
        <xdr:cNvCxnSpPr/>
      </xdr:nvCxnSpPr>
      <xdr:spPr>
        <a:xfrm>
          <a:off x="6972300" y="13878306"/>
          <a:ext cx="889000" cy="36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105935</xdr:rowOff>
    </xdr:from>
    <xdr:ext cx="469744" cy="259045"/>
    <xdr:sp macro="" textlink="">
      <xdr:nvSpPr>
        <xdr:cNvPr id="369" name="n_1aveValue【公営住宅】&#10;一人当たり面積">
          <a:extLst>
            <a:ext uri="{FF2B5EF4-FFF2-40B4-BE49-F238E27FC236}">
              <a16:creationId xmlns:a16="http://schemas.microsoft.com/office/drawing/2014/main" id="{FEEFDF2C-D099-4A9C-B9C2-BC80346348C6}"/>
            </a:ext>
          </a:extLst>
        </xdr:cNvPr>
        <xdr:cNvSpPr txBox="1"/>
      </xdr:nvSpPr>
      <xdr:spPr>
        <a:xfrm>
          <a:off x="9391727" y="1450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93742</xdr:rowOff>
    </xdr:from>
    <xdr:ext cx="469744" cy="259045"/>
    <xdr:sp macro="" textlink="">
      <xdr:nvSpPr>
        <xdr:cNvPr id="370" name="n_2aveValue【公営住宅】&#10;一人当たり面積">
          <a:extLst>
            <a:ext uri="{FF2B5EF4-FFF2-40B4-BE49-F238E27FC236}">
              <a16:creationId xmlns:a16="http://schemas.microsoft.com/office/drawing/2014/main" id="{E35F24A7-F772-4C96-84ED-6AA502C817FC}"/>
            </a:ext>
          </a:extLst>
        </xdr:cNvPr>
        <xdr:cNvSpPr txBox="1"/>
      </xdr:nvSpPr>
      <xdr:spPr>
        <a:xfrm>
          <a:off x="8515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97553</xdr:rowOff>
    </xdr:from>
    <xdr:ext cx="469744" cy="259045"/>
    <xdr:sp macro="" textlink="">
      <xdr:nvSpPr>
        <xdr:cNvPr id="371" name="n_3aveValue【公営住宅】&#10;一人当たり面積">
          <a:extLst>
            <a:ext uri="{FF2B5EF4-FFF2-40B4-BE49-F238E27FC236}">
              <a16:creationId xmlns:a16="http://schemas.microsoft.com/office/drawing/2014/main" id="{D6E06789-D50A-409D-BB0E-37D3A9B7B0A4}"/>
            </a:ext>
          </a:extLst>
        </xdr:cNvPr>
        <xdr:cNvSpPr txBox="1"/>
      </xdr:nvSpPr>
      <xdr:spPr>
        <a:xfrm>
          <a:off x="7626427" y="1449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92219</xdr:rowOff>
    </xdr:from>
    <xdr:ext cx="469744" cy="259045"/>
    <xdr:sp macro="" textlink="">
      <xdr:nvSpPr>
        <xdr:cNvPr id="372" name="n_4aveValue【公営住宅】&#10;一人当たり面積">
          <a:extLst>
            <a:ext uri="{FF2B5EF4-FFF2-40B4-BE49-F238E27FC236}">
              <a16:creationId xmlns:a16="http://schemas.microsoft.com/office/drawing/2014/main" id="{36E76748-5D27-40A7-922A-C06414140F07}"/>
            </a:ext>
          </a:extLst>
        </xdr:cNvPr>
        <xdr:cNvSpPr txBox="1"/>
      </xdr:nvSpPr>
      <xdr:spPr>
        <a:xfrm>
          <a:off x="6737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27703</xdr:rowOff>
    </xdr:from>
    <xdr:ext cx="469744" cy="259045"/>
    <xdr:sp macro="" textlink="">
      <xdr:nvSpPr>
        <xdr:cNvPr id="373" name="n_1mainValue【公営住宅】&#10;一人当たり面積">
          <a:extLst>
            <a:ext uri="{FF2B5EF4-FFF2-40B4-BE49-F238E27FC236}">
              <a16:creationId xmlns:a16="http://schemas.microsoft.com/office/drawing/2014/main" id="{42FCB04A-5271-4139-B1BE-ED7B98A15136}"/>
            </a:ext>
          </a:extLst>
        </xdr:cNvPr>
        <xdr:cNvSpPr txBox="1"/>
      </xdr:nvSpPr>
      <xdr:spPr>
        <a:xfrm>
          <a:off x="9391727" y="1357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41419</xdr:rowOff>
    </xdr:from>
    <xdr:ext cx="469744" cy="259045"/>
    <xdr:sp macro="" textlink="">
      <xdr:nvSpPr>
        <xdr:cNvPr id="374" name="n_2mainValue【公営住宅】&#10;一人当たり面積">
          <a:extLst>
            <a:ext uri="{FF2B5EF4-FFF2-40B4-BE49-F238E27FC236}">
              <a16:creationId xmlns:a16="http://schemas.microsoft.com/office/drawing/2014/main" id="{BE5D4C52-064E-4FAD-8500-F0106C40458B}"/>
            </a:ext>
          </a:extLst>
        </xdr:cNvPr>
        <xdr:cNvSpPr txBox="1"/>
      </xdr:nvSpPr>
      <xdr:spPr>
        <a:xfrm>
          <a:off x="8515427" y="1358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79519</xdr:rowOff>
    </xdr:from>
    <xdr:ext cx="469744" cy="259045"/>
    <xdr:sp macro="" textlink="">
      <xdr:nvSpPr>
        <xdr:cNvPr id="375" name="n_3mainValue【公営住宅】&#10;一人当たり面積">
          <a:extLst>
            <a:ext uri="{FF2B5EF4-FFF2-40B4-BE49-F238E27FC236}">
              <a16:creationId xmlns:a16="http://schemas.microsoft.com/office/drawing/2014/main" id="{EC5B62A5-6D9A-4EF8-817D-CF87AD5D87A0}"/>
            </a:ext>
          </a:extLst>
        </xdr:cNvPr>
        <xdr:cNvSpPr txBox="1"/>
      </xdr:nvSpPr>
      <xdr:spPr>
        <a:xfrm>
          <a:off x="7626427" y="1396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58183</xdr:rowOff>
    </xdr:from>
    <xdr:ext cx="469744" cy="259045"/>
    <xdr:sp macro="" textlink="">
      <xdr:nvSpPr>
        <xdr:cNvPr id="376" name="n_4mainValue【公営住宅】&#10;一人当たり面積">
          <a:extLst>
            <a:ext uri="{FF2B5EF4-FFF2-40B4-BE49-F238E27FC236}">
              <a16:creationId xmlns:a16="http://schemas.microsoft.com/office/drawing/2014/main" id="{2D6C5F9D-AE21-4A0A-B1EB-99AAA42507D4}"/>
            </a:ext>
          </a:extLst>
        </xdr:cNvPr>
        <xdr:cNvSpPr txBox="1"/>
      </xdr:nvSpPr>
      <xdr:spPr>
        <a:xfrm>
          <a:off x="6737427" y="1360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CD28DEDD-2F6A-4C71-BD53-A7753E9E9AC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9B34A262-B280-4639-97D3-B57A42569F3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766D49B4-A3E3-4031-89BF-FF4D1180EEF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A4E554F9-3169-43A0-938F-1FF5C552904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FDC4CEFE-4129-40A2-8454-01D4A51A5C0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F79F0E8B-33E1-4221-B09F-CE0534C95F9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57890B6C-5D4E-473F-9718-AF728C02102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98B9398F-40FF-42BA-8965-EE1965391AA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844091B1-C020-4EF3-8A45-060E340B962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DC394F4-30C1-477E-916C-319737C7306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3BFA6A5-42E9-47D9-8A40-B6652518AEE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17AD5C16-A9FC-4186-986B-A39D91AB7E41}"/>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3B67A3F5-942B-42C5-B605-EBDA045B273F}"/>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C8E3EF84-4608-43CC-8A00-C4DC8516BAC3}"/>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C868F47E-F323-42F9-8281-A0A437AD554C}"/>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754A94D7-BD4E-4D16-8DB0-B878E33DFBCF}"/>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48839B9C-743A-4B99-9A9F-24F6CF23A635}"/>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AEDA2655-6D3D-4FA9-9D14-794D646D4E25}"/>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15A2F3AE-55D0-4091-9059-69C39D3CD5A6}"/>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67489010-A304-4C7F-94A6-292F3A150055}"/>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E4F7B409-6421-4D58-84C0-A2FF9A84FFA2}"/>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BC2CD709-19DA-45FD-8B73-E9EC8A64089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170E852F-09D8-4355-BD3B-16EFD38E4D4F}"/>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E79C8F65-68EF-4B0E-83E0-71B2EDC47E3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24764</xdr:rowOff>
    </xdr:from>
    <xdr:to>
      <xdr:col>24</xdr:col>
      <xdr:colOff>62865</xdr:colOff>
      <xdr:row>108</xdr:row>
      <xdr:rowOff>19050</xdr:rowOff>
    </xdr:to>
    <xdr:cxnSp macro="">
      <xdr:nvCxnSpPr>
        <xdr:cNvPr id="401" name="直線コネクタ 400">
          <a:extLst>
            <a:ext uri="{FF2B5EF4-FFF2-40B4-BE49-F238E27FC236}">
              <a16:creationId xmlns:a16="http://schemas.microsoft.com/office/drawing/2014/main" id="{1377EF1D-129E-4E56-ADEB-8BB06547D84D}"/>
            </a:ext>
          </a:extLst>
        </xdr:cNvPr>
        <xdr:cNvCxnSpPr/>
      </xdr:nvCxnSpPr>
      <xdr:spPr>
        <a:xfrm flipV="1">
          <a:off x="4634865" y="17169764"/>
          <a:ext cx="0" cy="136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2D4BD204-573B-44F6-8B0E-6EE527CD62AE}"/>
            </a:ext>
          </a:extLst>
        </xdr:cNvPr>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403" name="直線コネクタ 402">
          <a:extLst>
            <a:ext uri="{FF2B5EF4-FFF2-40B4-BE49-F238E27FC236}">
              <a16:creationId xmlns:a16="http://schemas.microsoft.com/office/drawing/2014/main" id="{861C620F-D939-44BA-9CBD-23D8DC351382}"/>
            </a:ext>
          </a:extLst>
        </xdr:cNvPr>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142891</xdr:rowOff>
    </xdr:from>
    <xdr:ext cx="405111" cy="259045"/>
    <xdr:sp macro="" textlink="">
      <xdr:nvSpPr>
        <xdr:cNvPr id="404" name="【港湾・漁港】&#10;有形固定資産減価償却率最大値テキスト">
          <a:extLst>
            <a:ext uri="{FF2B5EF4-FFF2-40B4-BE49-F238E27FC236}">
              <a16:creationId xmlns:a16="http://schemas.microsoft.com/office/drawing/2014/main" id="{05151341-3DAB-41F2-8E33-FC4B18DAE844}"/>
            </a:ext>
          </a:extLst>
        </xdr:cNvPr>
        <xdr:cNvSpPr txBox="1"/>
      </xdr:nvSpPr>
      <xdr:spPr>
        <a:xfrm>
          <a:off x="4673600" y="1694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24764</xdr:rowOff>
    </xdr:from>
    <xdr:to>
      <xdr:col>24</xdr:col>
      <xdr:colOff>152400</xdr:colOff>
      <xdr:row>100</xdr:row>
      <xdr:rowOff>24764</xdr:rowOff>
    </xdr:to>
    <xdr:cxnSp macro="">
      <xdr:nvCxnSpPr>
        <xdr:cNvPr id="405" name="直線コネクタ 404">
          <a:extLst>
            <a:ext uri="{FF2B5EF4-FFF2-40B4-BE49-F238E27FC236}">
              <a16:creationId xmlns:a16="http://schemas.microsoft.com/office/drawing/2014/main" id="{DCDCEC8B-4D0D-4D94-9983-8FC194D5E99E}"/>
            </a:ext>
          </a:extLst>
        </xdr:cNvPr>
        <xdr:cNvCxnSpPr/>
      </xdr:nvCxnSpPr>
      <xdr:spPr>
        <a:xfrm>
          <a:off x="4546600" y="1716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169563</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6893BCC5-823A-4BD5-8A38-4E9A6795DA26}"/>
            </a:ext>
          </a:extLst>
        </xdr:cNvPr>
        <xdr:cNvSpPr txBox="1"/>
      </xdr:nvSpPr>
      <xdr:spPr>
        <a:xfrm>
          <a:off x="4673600" y="1782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19686</xdr:rowOff>
    </xdr:from>
    <xdr:to>
      <xdr:col>24</xdr:col>
      <xdr:colOff>114300</xdr:colOff>
      <xdr:row>104</xdr:row>
      <xdr:rowOff>121286</xdr:rowOff>
    </xdr:to>
    <xdr:sp macro="" textlink="">
      <xdr:nvSpPr>
        <xdr:cNvPr id="407" name="フローチャート: 判断 406">
          <a:extLst>
            <a:ext uri="{FF2B5EF4-FFF2-40B4-BE49-F238E27FC236}">
              <a16:creationId xmlns:a16="http://schemas.microsoft.com/office/drawing/2014/main" id="{53DA061A-EA83-46D9-95C8-8E4E174579D0}"/>
            </a:ext>
          </a:extLst>
        </xdr:cNvPr>
        <xdr:cNvSpPr/>
      </xdr:nvSpPr>
      <xdr:spPr>
        <a:xfrm>
          <a:off x="45847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126364</xdr:rowOff>
    </xdr:from>
    <xdr:to>
      <xdr:col>20</xdr:col>
      <xdr:colOff>38100</xdr:colOff>
      <xdr:row>104</xdr:row>
      <xdr:rowOff>56514</xdr:rowOff>
    </xdr:to>
    <xdr:sp macro="" textlink="">
      <xdr:nvSpPr>
        <xdr:cNvPr id="408" name="フローチャート: 判断 407">
          <a:extLst>
            <a:ext uri="{FF2B5EF4-FFF2-40B4-BE49-F238E27FC236}">
              <a16:creationId xmlns:a16="http://schemas.microsoft.com/office/drawing/2014/main" id="{E6E27FF9-1916-46D7-BD73-4F3283585DB7}"/>
            </a:ext>
          </a:extLst>
        </xdr:cNvPr>
        <xdr:cNvSpPr/>
      </xdr:nvSpPr>
      <xdr:spPr>
        <a:xfrm>
          <a:off x="3746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113030</xdr:rowOff>
    </xdr:from>
    <xdr:to>
      <xdr:col>15</xdr:col>
      <xdr:colOff>101600</xdr:colOff>
      <xdr:row>104</xdr:row>
      <xdr:rowOff>43180</xdr:rowOff>
    </xdr:to>
    <xdr:sp macro="" textlink="">
      <xdr:nvSpPr>
        <xdr:cNvPr id="409" name="フローチャート: 判断 408">
          <a:extLst>
            <a:ext uri="{FF2B5EF4-FFF2-40B4-BE49-F238E27FC236}">
              <a16:creationId xmlns:a16="http://schemas.microsoft.com/office/drawing/2014/main" id="{1CD9144B-C00F-4D55-8C0D-00C51127C40A}"/>
            </a:ext>
          </a:extLst>
        </xdr:cNvPr>
        <xdr:cNvSpPr/>
      </xdr:nvSpPr>
      <xdr:spPr>
        <a:xfrm>
          <a:off x="2857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86361</xdr:rowOff>
    </xdr:from>
    <xdr:to>
      <xdr:col>10</xdr:col>
      <xdr:colOff>165100</xdr:colOff>
      <xdr:row>105</xdr:row>
      <xdr:rowOff>16511</xdr:rowOff>
    </xdr:to>
    <xdr:sp macro="" textlink="">
      <xdr:nvSpPr>
        <xdr:cNvPr id="410" name="フローチャート: 判断 409">
          <a:extLst>
            <a:ext uri="{FF2B5EF4-FFF2-40B4-BE49-F238E27FC236}">
              <a16:creationId xmlns:a16="http://schemas.microsoft.com/office/drawing/2014/main" id="{4F931A87-E450-421E-8B7B-A5537627A5A9}"/>
            </a:ext>
          </a:extLst>
        </xdr:cNvPr>
        <xdr:cNvSpPr/>
      </xdr:nvSpPr>
      <xdr:spPr>
        <a:xfrm>
          <a:off x="1968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57786</xdr:rowOff>
    </xdr:from>
    <xdr:to>
      <xdr:col>6</xdr:col>
      <xdr:colOff>38100</xdr:colOff>
      <xdr:row>104</xdr:row>
      <xdr:rowOff>159386</xdr:rowOff>
    </xdr:to>
    <xdr:sp macro="" textlink="">
      <xdr:nvSpPr>
        <xdr:cNvPr id="411" name="フローチャート: 判断 410">
          <a:extLst>
            <a:ext uri="{FF2B5EF4-FFF2-40B4-BE49-F238E27FC236}">
              <a16:creationId xmlns:a16="http://schemas.microsoft.com/office/drawing/2014/main" id="{C1049D3F-D2E0-4C6D-BBC6-6400BE9BFE43}"/>
            </a:ext>
          </a:extLst>
        </xdr:cNvPr>
        <xdr:cNvSpPr/>
      </xdr:nvSpPr>
      <xdr:spPr>
        <a:xfrm>
          <a:off x="1079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9A2975C5-FCA9-4017-82FB-095D07BACB4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1605FF5A-0878-4591-96A1-B00A2CD252E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3C267493-F530-46EF-A1EE-74B51B89D58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5DB46513-42EF-4D6D-80C3-85C157D4129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E71ACF0-E9DC-474E-967B-2C49F08915E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137795</xdr:rowOff>
    </xdr:from>
    <xdr:to>
      <xdr:col>24</xdr:col>
      <xdr:colOff>114300</xdr:colOff>
      <xdr:row>104</xdr:row>
      <xdr:rowOff>67945</xdr:rowOff>
    </xdr:to>
    <xdr:sp macro="" textlink="">
      <xdr:nvSpPr>
        <xdr:cNvPr id="417" name="楕円 416">
          <a:extLst>
            <a:ext uri="{FF2B5EF4-FFF2-40B4-BE49-F238E27FC236}">
              <a16:creationId xmlns:a16="http://schemas.microsoft.com/office/drawing/2014/main" id="{F52255E4-7197-4016-BB0D-6D64A403AD56}"/>
            </a:ext>
          </a:extLst>
        </xdr:cNvPr>
        <xdr:cNvSpPr/>
      </xdr:nvSpPr>
      <xdr:spPr>
        <a:xfrm>
          <a:off x="45847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160672</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FDF2BA74-5F02-430A-ABE1-604DA9D3BF6D}"/>
            </a:ext>
          </a:extLst>
        </xdr:cNvPr>
        <xdr:cNvSpPr txBox="1"/>
      </xdr:nvSpPr>
      <xdr:spPr>
        <a:xfrm>
          <a:off x="4673600"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103505</xdr:rowOff>
    </xdr:from>
    <xdr:to>
      <xdr:col>20</xdr:col>
      <xdr:colOff>38100</xdr:colOff>
      <xdr:row>104</xdr:row>
      <xdr:rowOff>33655</xdr:rowOff>
    </xdr:to>
    <xdr:sp macro="" textlink="">
      <xdr:nvSpPr>
        <xdr:cNvPr id="419" name="楕円 418">
          <a:extLst>
            <a:ext uri="{FF2B5EF4-FFF2-40B4-BE49-F238E27FC236}">
              <a16:creationId xmlns:a16="http://schemas.microsoft.com/office/drawing/2014/main" id="{2EFD8F30-A582-4BA1-8500-8840780EB379}"/>
            </a:ext>
          </a:extLst>
        </xdr:cNvPr>
        <xdr:cNvSpPr/>
      </xdr:nvSpPr>
      <xdr:spPr>
        <a:xfrm>
          <a:off x="37465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154305</xdr:rowOff>
    </xdr:from>
    <xdr:to>
      <xdr:col>24</xdr:col>
      <xdr:colOff>63500</xdr:colOff>
      <xdr:row>104</xdr:row>
      <xdr:rowOff>17145</xdr:rowOff>
    </xdr:to>
    <xdr:cxnSp macro="">
      <xdr:nvCxnSpPr>
        <xdr:cNvPr id="420" name="直線コネクタ 419">
          <a:extLst>
            <a:ext uri="{FF2B5EF4-FFF2-40B4-BE49-F238E27FC236}">
              <a16:creationId xmlns:a16="http://schemas.microsoft.com/office/drawing/2014/main" id="{644222F2-7575-4776-AAFB-8461F88C0F98}"/>
            </a:ext>
          </a:extLst>
        </xdr:cNvPr>
        <xdr:cNvCxnSpPr/>
      </xdr:nvCxnSpPr>
      <xdr:spPr>
        <a:xfrm>
          <a:off x="3797300" y="178136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67311</xdr:rowOff>
    </xdr:from>
    <xdr:to>
      <xdr:col>15</xdr:col>
      <xdr:colOff>101600</xdr:colOff>
      <xdr:row>103</xdr:row>
      <xdr:rowOff>168911</xdr:rowOff>
    </xdr:to>
    <xdr:sp macro="" textlink="">
      <xdr:nvSpPr>
        <xdr:cNvPr id="421" name="楕円 420">
          <a:extLst>
            <a:ext uri="{FF2B5EF4-FFF2-40B4-BE49-F238E27FC236}">
              <a16:creationId xmlns:a16="http://schemas.microsoft.com/office/drawing/2014/main" id="{3A7874C3-5F62-4AB3-A722-6FECB9507F97}"/>
            </a:ext>
          </a:extLst>
        </xdr:cNvPr>
        <xdr:cNvSpPr/>
      </xdr:nvSpPr>
      <xdr:spPr>
        <a:xfrm>
          <a:off x="2857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118111</xdr:rowOff>
    </xdr:from>
    <xdr:to>
      <xdr:col>19</xdr:col>
      <xdr:colOff>177800</xdr:colOff>
      <xdr:row>103</xdr:row>
      <xdr:rowOff>154305</xdr:rowOff>
    </xdr:to>
    <xdr:cxnSp macro="">
      <xdr:nvCxnSpPr>
        <xdr:cNvPr id="422" name="直線コネクタ 421">
          <a:extLst>
            <a:ext uri="{FF2B5EF4-FFF2-40B4-BE49-F238E27FC236}">
              <a16:creationId xmlns:a16="http://schemas.microsoft.com/office/drawing/2014/main" id="{52DA8E8F-3835-4AB6-8BA4-5AEB2E4AD5BC}"/>
            </a:ext>
          </a:extLst>
        </xdr:cNvPr>
        <xdr:cNvCxnSpPr/>
      </xdr:nvCxnSpPr>
      <xdr:spPr>
        <a:xfrm>
          <a:off x="2908300" y="177774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33020</xdr:rowOff>
    </xdr:from>
    <xdr:to>
      <xdr:col>10</xdr:col>
      <xdr:colOff>165100</xdr:colOff>
      <xdr:row>103</xdr:row>
      <xdr:rowOff>134620</xdr:rowOff>
    </xdr:to>
    <xdr:sp macro="" textlink="">
      <xdr:nvSpPr>
        <xdr:cNvPr id="423" name="楕円 422">
          <a:extLst>
            <a:ext uri="{FF2B5EF4-FFF2-40B4-BE49-F238E27FC236}">
              <a16:creationId xmlns:a16="http://schemas.microsoft.com/office/drawing/2014/main" id="{A55049C2-E0FF-42CB-B233-676E8C83E7E7}"/>
            </a:ext>
          </a:extLst>
        </xdr:cNvPr>
        <xdr:cNvSpPr/>
      </xdr:nvSpPr>
      <xdr:spPr>
        <a:xfrm>
          <a:off x="1968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83820</xdr:rowOff>
    </xdr:from>
    <xdr:to>
      <xdr:col>15</xdr:col>
      <xdr:colOff>50800</xdr:colOff>
      <xdr:row>103</xdr:row>
      <xdr:rowOff>118111</xdr:rowOff>
    </xdr:to>
    <xdr:cxnSp macro="">
      <xdr:nvCxnSpPr>
        <xdr:cNvPr id="424" name="直線コネクタ 423">
          <a:extLst>
            <a:ext uri="{FF2B5EF4-FFF2-40B4-BE49-F238E27FC236}">
              <a16:creationId xmlns:a16="http://schemas.microsoft.com/office/drawing/2014/main" id="{D4C751C8-9F47-4006-84A3-3E264C585AA8}"/>
            </a:ext>
          </a:extLst>
        </xdr:cNvPr>
        <xdr:cNvCxnSpPr/>
      </xdr:nvCxnSpPr>
      <xdr:spPr>
        <a:xfrm>
          <a:off x="2019300" y="177431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168275</xdr:rowOff>
    </xdr:from>
    <xdr:to>
      <xdr:col>6</xdr:col>
      <xdr:colOff>38100</xdr:colOff>
      <xdr:row>103</xdr:row>
      <xdr:rowOff>98425</xdr:rowOff>
    </xdr:to>
    <xdr:sp macro="" textlink="">
      <xdr:nvSpPr>
        <xdr:cNvPr id="425" name="楕円 424">
          <a:extLst>
            <a:ext uri="{FF2B5EF4-FFF2-40B4-BE49-F238E27FC236}">
              <a16:creationId xmlns:a16="http://schemas.microsoft.com/office/drawing/2014/main" id="{09CAAD54-30BF-42ED-9D38-CED502C69E3C}"/>
            </a:ext>
          </a:extLst>
        </xdr:cNvPr>
        <xdr:cNvSpPr/>
      </xdr:nvSpPr>
      <xdr:spPr>
        <a:xfrm>
          <a:off x="10795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47625</xdr:rowOff>
    </xdr:from>
    <xdr:to>
      <xdr:col>10</xdr:col>
      <xdr:colOff>114300</xdr:colOff>
      <xdr:row>103</xdr:row>
      <xdr:rowOff>83820</xdr:rowOff>
    </xdr:to>
    <xdr:cxnSp macro="">
      <xdr:nvCxnSpPr>
        <xdr:cNvPr id="426" name="直線コネクタ 425">
          <a:extLst>
            <a:ext uri="{FF2B5EF4-FFF2-40B4-BE49-F238E27FC236}">
              <a16:creationId xmlns:a16="http://schemas.microsoft.com/office/drawing/2014/main" id="{D2511C76-C65C-415E-A4CA-5959C85FD7CE}"/>
            </a:ext>
          </a:extLst>
        </xdr:cNvPr>
        <xdr:cNvCxnSpPr/>
      </xdr:nvCxnSpPr>
      <xdr:spPr>
        <a:xfrm>
          <a:off x="1130300" y="177069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47641</xdr:rowOff>
    </xdr:from>
    <xdr:ext cx="405111" cy="259045"/>
    <xdr:sp macro="" textlink="">
      <xdr:nvSpPr>
        <xdr:cNvPr id="427" name="n_1aveValue【港湾・漁港】&#10;有形固定資産減価償却率">
          <a:extLst>
            <a:ext uri="{FF2B5EF4-FFF2-40B4-BE49-F238E27FC236}">
              <a16:creationId xmlns:a16="http://schemas.microsoft.com/office/drawing/2014/main" id="{AE038E02-E5A1-456C-AE9B-F005D5D81298}"/>
            </a:ext>
          </a:extLst>
        </xdr:cNvPr>
        <xdr:cNvSpPr txBox="1"/>
      </xdr:nvSpPr>
      <xdr:spPr>
        <a:xfrm>
          <a:off x="3582044" y="1787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34307</xdr:rowOff>
    </xdr:from>
    <xdr:ext cx="405111" cy="259045"/>
    <xdr:sp macro="" textlink="">
      <xdr:nvSpPr>
        <xdr:cNvPr id="428" name="n_2aveValue【港湾・漁港】&#10;有形固定資産減価償却率">
          <a:extLst>
            <a:ext uri="{FF2B5EF4-FFF2-40B4-BE49-F238E27FC236}">
              <a16:creationId xmlns:a16="http://schemas.microsoft.com/office/drawing/2014/main" id="{83E8F89E-C61A-45FD-A999-9F6436F2D20F}"/>
            </a:ext>
          </a:extLst>
        </xdr:cNvPr>
        <xdr:cNvSpPr txBox="1"/>
      </xdr:nvSpPr>
      <xdr:spPr>
        <a:xfrm>
          <a:off x="27057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7638</xdr:rowOff>
    </xdr:from>
    <xdr:ext cx="405111" cy="259045"/>
    <xdr:sp macro="" textlink="">
      <xdr:nvSpPr>
        <xdr:cNvPr id="429" name="n_3aveValue【港湾・漁港】&#10;有形固定資産減価償却率">
          <a:extLst>
            <a:ext uri="{FF2B5EF4-FFF2-40B4-BE49-F238E27FC236}">
              <a16:creationId xmlns:a16="http://schemas.microsoft.com/office/drawing/2014/main" id="{960F876D-C65B-4F86-9AEF-4D48B6CC3E8F}"/>
            </a:ext>
          </a:extLst>
        </xdr:cNvPr>
        <xdr:cNvSpPr txBox="1"/>
      </xdr:nvSpPr>
      <xdr:spPr>
        <a:xfrm>
          <a:off x="1816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150513</xdr:rowOff>
    </xdr:from>
    <xdr:ext cx="405111" cy="259045"/>
    <xdr:sp macro="" textlink="">
      <xdr:nvSpPr>
        <xdr:cNvPr id="430" name="n_4aveValue【港湾・漁港】&#10;有形固定資産減価償却率">
          <a:extLst>
            <a:ext uri="{FF2B5EF4-FFF2-40B4-BE49-F238E27FC236}">
              <a16:creationId xmlns:a16="http://schemas.microsoft.com/office/drawing/2014/main" id="{C74DDE0B-A729-4C61-98C4-64A9D123E020}"/>
            </a:ext>
          </a:extLst>
        </xdr:cNvPr>
        <xdr:cNvSpPr txBox="1"/>
      </xdr:nvSpPr>
      <xdr:spPr>
        <a:xfrm>
          <a:off x="927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50182</xdr:rowOff>
    </xdr:from>
    <xdr:ext cx="405111" cy="259045"/>
    <xdr:sp macro="" textlink="">
      <xdr:nvSpPr>
        <xdr:cNvPr id="431" name="n_1mainValue【港湾・漁港】&#10;有形固定資産減価償却率">
          <a:extLst>
            <a:ext uri="{FF2B5EF4-FFF2-40B4-BE49-F238E27FC236}">
              <a16:creationId xmlns:a16="http://schemas.microsoft.com/office/drawing/2014/main" id="{F13356AC-4538-475E-908D-724BD52283E9}"/>
            </a:ext>
          </a:extLst>
        </xdr:cNvPr>
        <xdr:cNvSpPr txBox="1"/>
      </xdr:nvSpPr>
      <xdr:spPr>
        <a:xfrm>
          <a:off x="35820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432" name="n_2mainValue【港湾・漁港】&#10;有形固定資産減価償却率">
          <a:extLst>
            <a:ext uri="{FF2B5EF4-FFF2-40B4-BE49-F238E27FC236}">
              <a16:creationId xmlns:a16="http://schemas.microsoft.com/office/drawing/2014/main" id="{ECB35108-4FD0-440F-AA52-BB1F390C5FBD}"/>
            </a:ext>
          </a:extLst>
        </xdr:cNvPr>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151147</xdr:rowOff>
    </xdr:from>
    <xdr:ext cx="405111" cy="259045"/>
    <xdr:sp macro="" textlink="">
      <xdr:nvSpPr>
        <xdr:cNvPr id="433" name="n_3mainValue【港湾・漁港】&#10;有形固定資産減価償却率">
          <a:extLst>
            <a:ext uri="{FF2B5EF4-FFF2-40B4-BE49-F238E27FC236}">
              <a16:creationId xmlns:a16="http://schemas.microsoft.com/office/drawing/2014/main" id="{8AF17D52-293C-4858-B878-CB055E85EC07}"/>
            </a:ext>
          </a:extLst>
        </xdr:cNvPr>
        <xdr:cNvSpPr txBox="1"/>
      </xdr:nvSpPr>
      <xdr:spPr>
        <a:xfrm>
          <a:off x="1816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114952</xdr:rowOff>
    </xdr:from>
    <xdr:ext cx="405111" cy="259045"/>
    <xdr:sp macro="" textlink="">
      <xdr:nvSpPr>
        <xdr:cNvPr id="434" name="n_4mainValue【港湾・漁港】&#10;有形固定資産減価償却率">
          <a:extLst>
            <a:ext uri="{FF2B5EF4-FFF2-40B4-BE49-F238E27FC236}">
              <a16:creationId xmlns:a16="http://schemas.microsoft.com/office/drawing/2014/main" id="{39A6C9D7-D23F-4176-8EE4-950CE0FAF143}"/>
            </a:ext>
          </a:extLst>
        </xdr:cNvPr>
        <xdr:cNvSpPr txBox="1"/>
      </xdr:nvSpPr>
      <xdr:spPr>
        <a:xfrm>
          <a:off x="927744" y="1743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A1BAFC70-E515-4EFF-801D-786D5D1C48C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C0258F4B-64AF-4FCA-84CF-3D42CADA9F5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CA6A9BF4-1638-4667-B60D-6E6521DEF62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43D0EFF7-A3CC-471B-9DE1-1A3D56F6E5E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96394EE3-C250-4BDE-B17A-C94EE38B700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E1756E73-1B99-4EB3-A7B3-84D4829EFD7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6A7071E2-B83B-4F3B-A78F-D37BCF7CFE0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A4933209-0FCD-45A3-9F04-27DB706A13F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1F56FCBB-EA30-4056-9B06-11431F25DD8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B0AE0321-BFFA-4FE0-81EA-F74ACC6F0C6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a:extLst>
            <a:ext uri="{FF2B5EF4-FFF2-40B4-BE49-F238E27FC236}">
              <a16:creationId xmlns:a16="http://schemas.microsoft.com/office/drawing/2014/main" id="{E4ECF6D9-B05E-4286-932B-156D9205257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6" name="テキスト ボックス 445">
          <a:extLst>
            <a:ext uri="{FF2B5EF4-FFF2-40B4-BE49-F238E27FC236}">
              <a16:creationId xmlns:a16="http://schemas.microsoft.com/office/drawing/2014/main" id="{7F80701B-42E2-41F8-B1B9-9A9AD77B2246}"/>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a:extLst>
            <a:ext uri="{FF2B5EF4-FFF2-40B4-BE49-F238E27FC236}">
              <a16:creationId xmlns:a16="http://schemas.microsoft.com/office/drawing/2014/main" id="{B094F23D-9A1D-4584-8F6C-61DE35DAE81C}"/>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8" name="テキスト ボックス 447">
          <a:extLst>
            <a:ext uri="{FF2B5EF4-FFF2-40B4-BE49-F238E27FC236}">
              <a16:creationId xmlns:a16="http://schemas.microsoft.com/office/drawing/2014/main" id="{DC9496E8-59A6-4545-B172-49B51A107FE5}"/>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id="{1C2C262F-8D3F-4E84-82ED-A0510C762D8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0" name="テキスト ボックス 449">
          <a:extLst>
            <a:ext uri="{FF2B5EF4-FFF2-40B4-BE49-F238E27FC236}">
              <a16:creationId xmlns:a16="http://schemas.microsoft.com/office/drawing/2014/main" id="{B7D82088-F165-48D3-864F-2BE6C301A36E}"/>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a:extLst>
            <a:ext uri="{FF2B5EF4-FFF2-40B4-BE49-F238E27FC236}">
              <a16:creationId xmlns:a16="http://schemas.microsoft.com/office/drawing/2014/main" id="{9836B9C2-28CF-4C65-9CB8-132EF2B47CE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2" name="テキスト ボックス 451">
          <a:extLst>
            <a:ext uri="{FF2B5EF4-FFF2-40B4-BE49-F238E27FC236}">
              <a16:creationId xmlns:a16="http://schemas.microsoft.com/office/drawing/2014/main" id="{C2A79B1F-BF78-4006-BE8C-217DDA8C0E0F}"/>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a:extLst>
            <a:ext uri="{FF2B5EF4-FFF2-40B4-BE49-F238E27FC236}">
              <a16:creationId xmlns:a16="http://schemas.microsoft.com/office/drawing/2014/main" id="{E0B5CAD7-426B-40B1-A3A5-DBC5C1E25E4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54" name="テキスト ボックス 453">
          <a:extLst>
            <a:ext uri="{FF2B5EF4-FFF2-40B4-BE49-F238E27FC236}">
              <a16:creationId xmlns:a16="http://schemas.microsoft.com/office/drawing/2014/main" id="{0435E7D8-ED21-4939-B55F-28C54BBB2D29}"/>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2EF013BF-FDDC-401B-8635-3E21F10B055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6" name="テキスト ボックス 455">
          <a:extLst>
            <a:ext uri="{FF2B5EF4-FFF2-40B4-BE49-F238E27FC236}">
              <a16:creationId xmlns:a16="http://schemas.microsoft.com/office/drawing/2014/main" id="{0FC7F8AC-C4CC-4444-A2FF-14629FFE6BF2}"/>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a:extLst>
            <a:ext uri="{FF2B5EF4-FFF2-40B4-BE49-F238E27FC236}">
              <a16:creationId xmlns:a16="http://schemas.microsoft.com/office/drawing/2014/main" id="{B1F35DC7-9C5B-4725-8181-C6DDB839F76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56152</xdr:rowOff>
    </xdr:from>
    <xdr:to>
      <xdr:col>54</xdr:col>
      <xdr:colOff>189865</xdr:colOff>
      <xdr:row>108</xdr:row>
      <xdr:rowOff>151312</xdr:rowOff>
    </xdr:to>
    <xdr:cxnSp macro="">
      <xdr:nvCxnSpPr>
        <xdr:cNvPr id="458" name="直線コネクタ 457">
          <a:extLst>
            <a:ext uri="{FF2B5EF4-FFF2-40B4-BE49-F238E27FC236}">
              <a16:creationId xmlns:a16="http://schemas.microsoft.com/office/drawing/2014/main" id="{FD0D68EC-BD6F-4BC3-A7AA-680322FAC9DD}"/>
            </a:ext>
          </a:extLst>
        </xdr:cNvPr>
        <xdr:cNvCxnSpPr/>
      </xdr:nvCxnSpPr>
      <xdr:spPr>
        <a:xfrm flipV="1">
          <a:off x="10476865" y="17201152"/>
          <a:ext cx="0" cy="1466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378565" cy="259045"/>
    <xdr:sp macro="" textlink="">
      <xdr:nvSpPr>
        <xdr:cNvPr id="459" name="【港湾・漁港】&#10;一人当たり有形固定資産（償却資産）額最小値テキスト">
          <a:extLst>
            <a:ext uri="{FF2B5EF4-FFF2-40B4-BE49-F238E27FC236}">
              <a16:creationId xmlns:a16="http://schemas.microsoft.com/office/drawing/2014/main" id="{E34D8779-C6CD-4665-9A25-8B056F097C6A}"/>
            </a:ext>
          </a:extLst>
        </xdr:cNvPr>
        <xdr:cNvSpPr txBox="1"/>
      </xdr:nvSpPr>
      <xdr:spPr>
        <a:xfrm>
          <a:off x="10515600" y="18671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0" name="直線コネクタ 459">
          <a:extLst>
            <a:ext uri="{FF2B5EF4-FFF2-40B4-BE49-F238E27FC236}">
              <a16:creationId xmlns:a16="http://schemas.microsoft.com/office/drawing/2014/main" id="{EE846912-30B1-4E3F-BFFD-4C9C655C6FE1}"/>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2829</xdr:rowOff>
    </xdr:from>
    <xdr:ext cx="599010" cy="259045"/>
    <xdr:sp macro="" textlink="">
      <xdr:nvSpPr>
        <xdr:cNvPr id="461" name="【港湾・漁港】&#10;一人当たり有形固定資産（償却資産）額最大値テキスト">
          <a:extLst>
            <a:ext uri="{FF2B5EF4-FFF2-40B4-BE49-F238E27FC236}">
              <a16:creationId xmlns:a16="http://schemas.microsoft.com/office/drawing/2014/main" id="{1502B9F5-5046-48F9-9C0D-BAFA280FBFF3}"/>
            </a:ext>
          </a:extLst>
        </xdr:cNvPr>
        <xdr:cNvSpPr txBox="1"/>
      </xdr:nvSpPr>
      <xdr:spPr>
        <a:xfrm>
          <a:off x="10515600" y="16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56152</xdr:rowOff>
    </xdr:from>
    <xdr:to>
      <xdr:col>55</xdr:col>
      <xdr:colOff>88900</xdr:colOff>
      <xdr:row>100</xdr:row>
      <xdr:rowOff>56152</xdr:rowOff>
    </xdr:to>
    <xdr:cxnSp macro="">
      <xdr:nvCxnSpPr>
        <xdr:cNvPr id="462" name="直線コネクタ 461">
          <a:extLst>
            <a:ext uri="{FF2B5EF4-FFF2-40B4-BE49-F238E27FC236}">
              <a16:creationId xmlns:a16="http://schemas.microsoft.com/office/drawing/2014/main" id="{210B82B1-D783-42DD-AA41-8637EE4066A2}"/>
            </a:ext>
          </a:extLst>
        </xdr:cNvPr>
        <xdr:cNvCxnSpPr/>
      </xdr:nvCxnSpPr>
      <xdr:spPr>
        <a:xfrm>
          <a:off x="10388600" y="1720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77302</xdr:rowOff>
    </xdr:from>
    <xdr:ext cx="534377" cy="259045"/>
    <xdr:sp macro="" textlink="">
      <xdr:nvSpPr>
        <xdr:cNvPr id="463" name="【港湾・漁港】&#10;一人当たり有形固定資産（償却資産）額平均値テキスト">
          <a:extLst>
            <a:ext uri="{FF2B5EF4-FFF2-40B4-BE49-F238E27FC236}">
              <a16:creationId xmlns:a16="http://schemas.microsoft.com/office/drawing/2014/main" id="{E3233422-A158-4E49-84B0-3F975BAE6EFF}"/>
            </a:ext>
          </a:extLst>
        </xdr:cNvPr>
        <xdr:cNvSpPr txBox="1"/>
      </xdr:nvSpPr>
      <xdr:spPr>
        <a:xfrm>
          <a:off x="10515600" y="18422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98875</xdr:rowOff>
    </xdr:from>
    <xdr:to>
      <xdr:col>55</xdr:col>
      <xdr:colOff>50800</xdr:colOff>
      <xdr:row>108</xdr:row>
      <xdr:rowOff>29025</xdr:rowOff>
    </xdr:to>
    <xdr:sp macro="" textlink="">
      <xdr:nvSpPr>
        <xdr:cNvPr id="464" name="フローチャート: 判断 463">
          <a:extLst>
            <a:ext uri="{FF2B5EF4-FFF2-40B4-BE49-F238E27FC236}">
              <a16:creationId xmlns:a16="http://schemas.microsoft.com/office/drawing/2014/main" id="{F441390E-28AB-48ED-A590-3D605ED18937}"/>
            </a:ext>
          </a:extLst>
        </xdr:cNvPr>
        <xdr:cNvSpPr/>
      </xdr:nvSpPr>
      <xdr:spPr>
        <a:xfrm>
          <a:off x="10426700" y="184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137193</xdr:rowOff>
    </xdr:from>
    <xdr:to>
      <xdr:col>50</xdr:col>
      <xdr:colOff>165100</xdr:colOff>
      <xdr:row>107</xdr:row>
      <xdr:rowOff>67343</xdr:rowOff>
    </xdr:to>
    <xdr:sp macro="" textlink="">
      <xdr:nvSpPr>
        <xdr:cNvPr id="465" name="フローチャート: 判断 464">
          <a:extLst>
            <a:ext uri="{FF2B5EF4-FFF2-40B4-BE49-F238E27FC236}">
              <a16:creationId xmlns:a16="http://schemas.microsoft.com/office/drawing/2014/main" id="{E42FB435-B60A-4E5A-B5D9-6665DC29337C}"/>
            </a:ext>
          </a:extLst>
        </xdr:cNvPr>
        <xdr:cNvSpPr/>
      </xdr:nvSpPr>
      <xdr:spPr>
        <a:xfrm>
          <a:off x="9588500" y="1831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141185</xdr:rowOff>
    </xdr:from>
    <xdr:to>
      <xdr:col>46</xdr:col>
      <xdr:colOff>38100</xdr:colOff>
      <xdr:row>107</xdr:row>
      <xdr:rowOff>71335</xdr:rowOff>
    </xdr:to>
    <xdr:sp macro="" textlink="">
      <xdr:nvSpPr>
        <xdr:cNvPr id="466" name="フローチャート: 判断 465">
          <a:extLst>
            <a:ext uri="{FF2B5EF4-FFF2-40B4-BE49-F238E27FC236}">
              <a16:creationId xmlns:a16="http://schemas.microsoft.com/office/drawing/2014/main" id="{041F5FB0-E62F-42BD-A663-6C40EA9322CC}"/>
            </a:ext>
          </a:extLst>
        </xdr:cNvPr>
        <xdr:cNvSpPr/>
      </xdr:nvSpPr>
      <xdr:spPr>
        <a:xfrm>
          <a:off x="8699500" y="183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42438</xdr:rowOff>
    </xdr:from>
    <xdr:to>
      <xdr:col>41</xdr:col>
      <xdr:colOff>101600</xdr:colOff>
      <xdr:row>107</xdr:row>
      <xdr:rowOff>144038</xdr:rowOff>
    </xdr:to>
    <xdr:sp macro="" textlink="">
      <xdr:nvSpPr>
        <xdr:cNvPr id="467" name="フローチャート: 判断 466">
          <a:extLst>
            <a:ext uri="{FF2B5EF4-FFF2-40B4-BE49-F238E27FC236}">
              <a16:creationId xmlns:a16="http://schemas.microsoft.com/office/drawing/2014/main" id="{6574E421-97BE-4D39-8F89-EB7584CE7653}"/>
            </a:ext>
          </a:extLst>
        </xdr:cNvPr>
        <xdr:cNvSpPr/>
      </xdr:nvSpPr>
      <xdr:spPr>
        <a:xfrm>
          <a:off x="7810500" y="183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47478</xdr:rowOff>
    </xdr:from>
    <xdr:to>
      <xdr:col>36</xdr:col>
      <xdr:colOff>165100</xdr:colOff>
      <xdr:row>107</xdr:row>
      <xdr:rowOff>149078</xdr:rowOff>
    </xdr:to>
    <xdr:sp macro="" textlink="">
      <xdr:nvSpPr>
        <xdr:cNvPr id="468" name="フローチャート: 判断 467">
          <a:extLst>
            <a:ext uri="{FF2B5EF4-FFF2-40B4-BE49-F238E27FC236}">
              <a16:creationId xmlns:a16="http://schemas.microsoft.com/office/drawing/2014/main" id="{44FC520D-3342-48FB-B073-5DCF3DD3950A}"/>
            </a:ext>
          </a:extLst>
        </xdr:cNvPr>
        <xdr:cNvSpPr/>
      </xdr:nvSpPr>
      <xdr:spPr>
        <a:xfrm>
          <a:off x="6921500" y="1839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F55C56AE-8A80-4B73-84FD-0674DA18175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A2B03CEB-2E76-49B5-A24F-C824B24F217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7678BC59-A4A5-46A2-B81C-58B2820CD89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32CD14C0-20F3-41E5-8FCD-952B3602F55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9FA1CCB0-472B-4F8A-A95D-0F40D2D0DB2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153307</xdr:rowOff>
    </xdr:from>
    <xdr:to>
      <xdr:col>55</xdr:col>
      <xdr:colOff>50800</xdr:colOff>
      <xdr:row>105</xdr:row>
      <xdr:rowOff>83457</xdr:rowOff>
    </xdr:to>
    <xdr:sp macro="" textlink="">
      <xdr:nvSpPr>
        <xdr:cNvPr id="474" name="楕円 473">
          <a:extLst>
            <a:ext uri="{FF2B5EF4-FFF2-40B4-BE49-F238E27FC236}">
              <a16:creationId xmlns:a16="http://schemas.microsoft.com/office/drawing/2014/main" id="{258093FC-EB22-4865-BDB0-624FDF098DBF}"/>
            </a:ext>
          </a:extLst>
        </xdr:cNvPr>
        <xdr:cNvSpPr/>
      </xdr:nvSpPr>
      <xdr:spPr>
        <a:xfrm>
          <a:off x="10426700" y="1798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4734</xdr:rowOff>
    </xdr:from>
    <xdr:ext cx="599010" cy="259045"/>
    <xdr:sp macro="" textlink="">
      <xdr:nvSpPr>
        <xdr:cNvPr id="475" name="【港湾・漁港】&#10;一人当たり有形固定資産（償却資産）額該当値テキスト">
          <a:extLst>
            <a:ext uri="{FF2B5EF4-FFF2-40B4-BE49-F238E27FC236}">
              <a16:creationId xmlns:a16="http://schemas.microsoft.com/office/drawing/2014/main" id="{7F8BE958-8FA6-4183-837A-2D2635374388}"/>
            </a:ext>
          </a:extLst>
        </xdr:cNvPr>
        <xdr:cNvSpPr txBox="1"/>
      </xdr:nvSpPr>
      <xdr:spPr>
        <a:xfrm>
          <a:off x="10515600" y="1783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160672</xdr:rowOff>
    </xdr:from>
    <xdr:to>
      <xdr:col>50</xdr:col>
      <xdr:colOff>165100</xdr:colOff>
      <xdr:row>105</xdr:row>
      <xdr:rowOff>90822</xdr:rowOff>
    </xdr:to>
    <xdr:sp macro="" textlink="">
      <xdr:nvSpPr>
        <xdr:cNvPr id="476" name="楕円 475">
          <a:extLst>
            <a:ext uri="{FF2B5EF4-FFF2-40B4-BE49-F238E27FC236}">
              <a16:creationId xmlns:a16="http://schemas.microsoft.com/office/drawing/2014/main" id="{95ABED57-721B-41AC-A283-8B844305695B}"/>
            </a:ext>
          </a:extLst>
        </xdr:cNvPr>
        <xdr:cNvSpPr/>
      </xdr:nvSpPr>
      <xdr:spPr>
        <a:xfrm>
          <a:off x="9588500" y="1799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32657</xdr:rowOff>
    </xdr:from>
    <xdr:to>
      <xdr:col>55</xdr:col>
      <xdr:colOff>0</xdr:colOff>
      <xdr:row>105</xdr:row>
      <xdr:rowOff>40022</xdr:rowOff>
    </xdr:to>
    <xdr:cxnSp macro="">
      <xdr:nvCxnSpPr>
        <xdr:cNvPr id="477" name="直線コネクタ 476">
          <a:extLst>
            <a:ext uri="{FF2B5EF4-FFF2-40B4-BE49-F238E27FC236}">
              <a16:creationId xmlns:a16="http://schemas.microsoft.com/office/drawing/2014/main" id="{FB02A650-A534-4AE4-A057-F228CC8BFD9F}"/>
            </a:ext>
          </a:extLst>
        </xdr:cNvPr>
        <xdr:cNvCxnSpPr/>
      </xdr:nvCxnSpPr>
      <xdr:spPr>
        <a:xfrm flipV="1">
          <a:off x="9639300" y="18034907"/>
          <a:ext cx="83820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168940</xdr:rowOff>
    </xdr:from>
    <xdr:to>
      <xdr:col>46</xdr:col>
      <xdr:colOff>38100</xdr:colOff>
      <xdr:row>105</xdr:row>
      <xdr:rowOff>99090</xdr:rowOff>
    </xdr:to>
    <xdr:sp macro="" textlink="">
      <xdr:nvSpPr>
        <xdr:cNvPr id="478" name="楕円 477">
          <a:extLst>
            <a:ext uri="{FF2B5EF4-FFF2-40B4-BE49-F238E27FC236}">
              <a16:creationId xmlns:a16="http://schemas.microsoft.com/office/drawing/2014/main" id="{CD58B253-4EBD-4C6D-B29E-F8C0C9662B0E}"/>
            </a:ext>
          </a:extLst>
        </xdr:cNvPr>
        <xdr:cNvSpPr/>
      </xdr:nvSpPr>
      <xdr:spPr>
        <a:xfrm>
          <a:off x="8699500" y="1799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40022</xdr:rowOff>
    </xdr:from>
    <xdr:to>
      <xdr:col>50</xdr:col>
      <xdr:colOff>114300</xdr:colOff>
      <xdr:row>105</xdr:row>
      <xdr:rowOff>48290</xdr:rowOff>
    </xdr:to>
    <xdr:cxnSp macro="">
      <xdr:nvCxnSpPr>
        <xdr:cNvPr id="479" name="直線コネクタ 478">
          <a:extLst>
            <a:ext uri="{FF2B5EF4-FFF2-40B4-BE49-F238E27FC236}">
              <a16:creationId xmlns:a16="http://schemas.microsoft.com/office/drawing/2014/main" id="{5E47F861-CE68-4E4B-97BB-FA2DE9397EE5}"/>
            </a:ext>
          </a:extLst>
        </xdr:cNvPr>
        <xdr:cNvCxnSpPr/>
      </xdr:nvCxnSpPr>
      <xdr:spPr>
        <a:xfrm flipV="1">
          <a:off x="8750300" y="18042272"/>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5127</xdr:rowOff>
    </xdr:from>
    <xdr:to>
      <xdr:col>41</xdr:col>
      <xdr:colOff>101600</xdr:colOff>
      <xdr:row>105</xdr:row>
      <xdr:rowOff>106727</xdr:rowOff>
    </xdr:to>
    <xdr:sp macro="" textlink="">
      <xdr:nvSpPr>
        <xdr:cNvPr id="480" name="楕円 479">
          <a:extLst>
            <a:ext uri="{FF2B5EF4-FFF2-40B4-BE49-F238E27FC236}">
              <a16:creationId xmlns:a16="http://schemas.microsoft.com/office/drawing/2014/main" id="{B18E1DDE-162A-468F-9BEC-6732DC87E991}"/>
            </a:ext>
          </a:extLst>
        </xdr:cNvPr>
        <xdr:cNvSpPr/>
      </xdr:nvSpPr>
      <xdr:spPr>
        <a:xfrm>
          <a:off x="7810500" y="1800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48290</xdr:rowOff>
    </xdr:from>
    <xdr:to>
      <xdr:col>45</xdr:col>
      <xdr:colOff>177800</xdr:colOff>
      <xdr:row>105</xdr:row>
      <xdr:rowOff>55927</xdr:rowOff>
    </xdr:to>
    <xdr:cxnSp macro="">
      <xdr:nvCxnSpPr>
        <xdr:cNvPr id="481" name="直線コネクタ 480">
          <a:extLst>
            <a:ext uri="{FF2B5EF4-FFF2-40B4-BE49-F238E27FC236}">
              <a16:creationId xmlns:a16="http://schemas.microsoft.com/office/drawing/2014/main" id="{11118E17-6AA5-4EDB-BF6B-0E78EC1D2F76}"/>
            </a:ext>
          </a:extLst>
        </xdr:cNvPr>
        <xdr:cNvCxnSpPr/>
      </xdr:nvCxnSpPr>
      <xdr:spPr>
        <a:xfrm flipV="1">
          <a:off x="7861300" y="18050540"/>
          <a:ext cx="889000" cy="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9944</xdr:rowOff>
    </xdr:from>
    <xdr:to>
      <xdr:col>36</xdr:col>
      <xdr:colOff>165100</xdr:colOff>
      <xdr:row>105</xdr:row>
      <xdr:rowOff>111544</xdr:rowOff>
    </xdr:to>
    <xdr:sp macro="" textlink="">
      <xdr:nvSpPr>
        <xdr:cNvPr id="482" name="楕円 481">
          <a:extLst>
            <a:ext uri="{FF2B5EF4-FFF2-40B4-BE49-F238E27FC236}">
              <a16:creationId xmlns:a16="http://schemas.microsoft.com/office/drawing/2014/main" id="{C74EE90B-1B8D-4BEC-BFF1-5951A0F566E7}"/>
            </a:ext>
          </a:extLst>
        </xdr:cNvPr>
        <xdr:cNvSpPr/>
      </xdr:nvSpPr>
      <xdr:spPr>
        <a:xfrm>
          <a:off x="6921500" y="1801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55927</xdr:rowOff>
    </xdr:from>
    <xdr:to>
      <xdr:col>41</xdr:col>
      <xdr:colOff>50800</xdr:colOff>
      <xdr:row>105</xdr:row>
      <xdr:rowOff>60744</xdr:rowOff>
    </xdr:to>
    <xdr:cxnSp macro="">
      <xdr:nvCxnSpPr>
        <xdr:cNvPr id="483" name="直線コネクタ 482">
          <a:extLst>
            <a:ext uri="{FF2B5EF4-FFF2-40B4-BE49-F238E27FC236}">
              <a16:creationId xmlns:a16="http://schemas.microsoft.com/office/drawing/2014/main" id="{3A7A285C-ACCB-44FB-BC01-75C8CAC81790}"/>
            </a:ext>
          </a:extLst>
        </xdr:cNvPr>
        <xdr:cNvCxnSpPr/>
      </xdr:nvCxnSpPr>
      <xdr:spPr>
        <a:xfrm flipV="1">
          <a:off x="6972300" y="18058177"/>
          <a:ext cx="889000" cy="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58470</xdr:rowOff>
    </xdr:from>
    <xdr:ext cx="599010" cy="259045"/>
    <xdr:sp macro="" textlink="">
      <xdr:nvSpPr>
        <xdr:cNvPr id="484" name="n_1aveValue【港湾・漁港】&#10;一人当たり有形固定資産（償却資産）額">
          <a:extLst>
            <a:ext uri="{FF2B5EF4-FFF2-40B4-BE49-F238E27FC236}">
              <a16:creationId xmlns:a16="http://schemas.microsoft.com/office/drawing/2014/main" id="{898D11D7-ED47-40FB-BA34-C94591CCCC0B}"/>
            </a:ext>
          </a:extLst>
        </xdr:cNvPr>
        <xdr:cNvSpPr txBox="1"/>
      </xdr:nvSpPr>
      <xdr:spPr>
        <a:xfrm>
          <a:off x="9327095" y="1840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62462</xdr:rowOff>
    </xdr:from>
    <xdr:ext cx="599010" cy="259045"/>
    <xdr:sp macro="" textlink="">
      <xdr:nvSpPr>
        <xdr:cNvPr id="485" name="n_2aveValue【港湾・漁港】&#10;一人当たり有形固定資産（償却資産）額">
          <a:extLst>
            <a:ext uri="{FF2B5EF4-FFF2-40B4-BE49-F238E27FC236}">
              <a16:creationId xmlns:a16="http://schemas.microsoft.com/office/drawing/2014/main" id="{E53A5C5B-AFE8-43C7-B256-0AE717284543}"/>
            </a:ext>
          </a:extLst>
        </xdr:cNvPr>
        <xdr:cNvSpPr txBox="1"/>
      </xdr:nvSpPr>
      <xdr:spPr>
        <a:xfrm>
          <a:off x="8450795" y="1840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135165</xdr:rowOff>
    </xdr:from>
    <xdr:ext cx="599010" cy="259045"/>
    <xdr:sp macro="" textlink="">
      <xdr:nvSpPr>
        <xdr:cNvPr id="486" name="n_3aveValue【港湾・漁港】&#10;一人当たり有形固定資産（償却資産）額">
          <a:extLst>
            <a:ext uri="{FF2B5EF4-FFF2-40B4-BE49-F238E27FC236}">
              <a16:creationId xmlns:a16="http://schemas.microsoft.com/office/drawing/2014/main" id="{B8D5F29E-E6BD-40B5-9768-8B487AF7AA57}"/>
            </a:ext>
          </a:extLst>
        </xdr:cNvPr>
        <xdr:cNvSpPr txBox="1"/>
      </xdr:nvSpPr>
      <xdr:spPr>
        <a:xfrm>
          <a:off x="7561795" y="1848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140205</xdr:rowOff>
    </xdr:from>
    <xdr:ext cx="599010" cy="259045"/>
    <xdr:sp macro="" textlink="">
      <xdr:nvSpPr>
        <xdr:cNvPr id="487" name="n_4aveValue【港湾・漁港】&#10;一人当たり有形固定資産（償却資産）額">
          <a:extLst>
            <a:ext uri="{FF2B5EF4-FFF2-40B4-BE49-F238E27FC236}">
              <a16:creationId xmlns:a16="http://schemas.microsoft.com/office/drawing/2014/main" id="{136A8FD4-4668-41DB-A863-2665B3441AEE}"/>
            </a:ext>
          </a:extLst>
        </xdr:cNvPr>
        <xdr:cNvSpPr txBox="1"/>
      </xdr:nvSpPr>
      <xdr:spPr>
        <a:xfrm>
          <a:off x="6672795" y="1848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107349</xdr:rowOff>
    </xdr:from>
    <xdr:ext cx="599010" cy="259045"/>
    <xdr:sp macro="" textlink="">
      <xdr:nvSpPr>
        <xdr:cNvPr id="488" name="n_1mainValue【港湾・漁港】&#10;一人当たり有形固定資産（償却資産）額">
          <a:extLst>
            <a:ext uri="{FF2B5EF4-FFF2-40B4-BE49-F238E27FC236}">
              <a16:creationId xmlns:a16="http://schemas.microsoft.com/office/drawing/2014/main" id="{A0391745-4492-4AD2-94E4-6A7B6B748352}"/>
            </a:ext>
          </a:extLst>
        </xdr:cNvPr>
        <xdr:cNvSpPr txBox="1"/>
      </xdr:nvSpPr>
      <xdr:spPr>
        <a:xfrm>
          <a:off x="9327095" y="17766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115617</xdr:rowOff>
    </xdr:from>
    <xdr:ext cx="599010" cy="259045"/>
    <xdr:sp macro="" textlink="">
      <xdr:nvSpPr>
        <xdr:cNvPr id="489" name="n_2mainValue【港湾・漁港】&#10;一人当たり有形固定資産（償却資産）額">
          <a:extLst>
            <a:ext uri="{FF2B5EF4-FFF2-40B4-BE49-F238E27FC236}">
              <a16:creationId xmlns:a16="http://schemas.microsoft.com/office/drawing/2014/main" id="{D2CA4493-C99D-40BD-B126-2441C112EA3D}"/>
            </a:ext>
          </a:extLst>
        </xdr:cNvPr>
        <xdr:cNvSpPr txBox="1"/>
      </xdr:nvSpPr>
      <xdr:spPr>
        <a:xfrm>
          <a:off x="8450795" y="17774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123254</xdr:rowOff>
    </xdr:from>
    <xdr:ext cx="599010" cy="259045"/>
    <xdr:sp macro="" textlink="">
      <xdr:nvSpPr>
        <xdr:cNvPr id="490" name="n_3mainValue【港湾・漁港】&#10;一人当たり有形固定資産（償却資産）額">
          <a:extLst>
            <a:ext uri="{FF2B5EF4-FFF2-40B4-BE49-F238E27FC236}">
              <a16:creationId xmlns:a16="http://schemas.microsoft.com/office/drawing/2014/main" id="{7619F820-05D8-4743-8B7D-B9794DA6FB3D}"/>
            </a:ext>
          </a:extLst>
        </xdr:cNvPr>
        <xdr:cNvSpPr txBox="1"/>
      </xdr:nvSpPr>
      <xdr:spPr>
        <a:xfrm>
          <a:off x="7561795" y="17782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128071</xdr:rowOff>
    </xdr:from>
    <xdr:ext cx="599010" cy="259045"/>
    <xdr:sp macro="" textlink="">
      <xdr:nvSpPr>
        <xdr:cNvPr id="491" name="n_4mainValue【港湾・漁港】&#10;一人当たり有形固定資産（償却資産）額">
          <a:extLst>
            <a:ext uri="{FF2B5EF4-FFF2-40B4-BE49-F238E27FC236}">
              <a16:creationId xmlns:a16="http://schemas.microsoft.com/office/drawing/2014/main" id="{39ACBBCB-1648-4302-A6EA-F41A7BF69530}"/>
            </a:ext>
          </a:extLst>
        </xdr:cNvPr>
        <xdr:cNvSpPr txBox="1"/>
      </xdr:nvSpPr>
      <xdr:spPr>
        <a:xfrm>
          <a:off x="6672795" y="1778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EDD52EDE-40BC-48DF-80DE-3B542D72FDF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B9CDD2FC-82B9-44EF-BA20-AAF1A4FF59E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B1EE61FD-B6E8-48B4-B86B-F7E5C41D556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5BF337EE-04E9-4BC7-BE8E-BB045E2B5C2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8404AABC-0095-4EC6-9862-6E354B7F50E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0F67AB18-782B-4D20-A59D-C2B70F1DB38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AFCC37FE-93F7-4D27-A011-36B5627A860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AC0CCDB0-D9DB-49E0-B537-393F545475E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id="{86FC257C-6BFA-49E0-BFE9-2B0499EE004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id="{195972E7-2D48-4160-974A-49A65C7CEF2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a16="http://schemas.microsoft.com/office/drawing/2014/main" id="{7E4593EF-10AD-4DF6-BE41-93AA8068964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a:extLst>
            <a:ext uri="{FF2B5EF4-FFF2-40B4-BE49-F238E27FC236}">
              <a16:creationId xmlns:a16="http://schemas.microsoft.com/office/drawing/2014/main" id="{F62722AA-0D58-4E29-B937-4806D006859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a:extLst>
            <a:ext uri="{FF2B5EF4-FFF2-40B4-BE49-F238E27FC236}">
              <a16:creationId xmlns:a16="http://schemas.microsoft.com/office/drawing/2014/main" id="{7312E58C-65D3-485D-B6CC-7784838DE84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a:extLst>
            <a:ext uri="{FF2B5EF4-FFF2-40B4-BE49-F238E27FC236}">
              <a16:creationId xmlns:a16="http://schemas.microsoft.com/office/drawing/2014/main" id="{C5AEF681-B486-4C87-8B8F-358992FA171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a:extLst>
            <a:ext uri="{FF2B5EF4-FFF2-40B4-BE49-F238E27FC236}">
              <a16:creationId xmlns:a16="http://schemas.microsoft.com/office/drawing/2014/main" id="{D571DECC-9DD4-4E40-A383-9C2EDC2F0DE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a:extLst>
            <a:ext uri="{FF2B5EF4-FFF2-40B4-BE49-F238E27FC236}">
              <a16:creationId xmlns:a16="http://schemas.microsoft.com/office/drawing/2014/main" id="{2AF33A77-C85D-4CBD-BC0B-FEA8444F9E7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a:extLst>
            <a:ext uri="{FF2B5EF4-FFF2-40B4-BE49-F238E27FC236}">
              <a16:creationId xmlns:a16="http://schemas.microsoft.com/office/drawing/2014/main" id="{E5DC7075-D88E-4518-BDEE-10384F094BB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a:extLst>
            <a:ext uri="{FF2B5EF4-FFF2-40B4-BE49-F238E27FC236}">
              <a16:creationId xmlns:a16="http://schemas.microsoft.com/office/drawing/2014/main" id="{9807E092-7AD3-47FF-82DA-11FF22C4501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a:extLst>
            <a:ext uri="{FF2B5EF4-FFF2-40B4-BE49-F238E27FC236}">
              <a16:creationId xmlns:a16="http://schemas.microsoft.com/office/drawing/2014/main" id="{DC14DFB4-5CDB-495A-BC2D-09BB29F1F1D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a:extLst>
            <a:ext uri="{FF2B5EF4-FFF2-40B4-BE49-F238E27FC236}">
              <a16:creationId xmlns:a16="http://schemas.microsoft.com/office/drawing/2014/main" id="{B7B33B09-8024-4B48-8AF6-BB56FBC6CDA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a:extLst>
            <a:ext uri="{FF2B5EF4-FFF2-40B4-BE49-F238E27FC236}">
              <a16:creationId xmlns:a16="http://schemas.microsoft.com/office/drawing/2014/main" id="{4DE59395-18B4-463F-8BA2-4C5309B28A2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E2086378-E587-4045-85E6-A609AC50AE7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a:extLst>
            <a:ext uri="{FF2B5EF4-FFF2-40B4-BE49-F238E27FC236}">
              <a16:creationId xmlns:a16="http://schemas.microsoft.com/office/drawing/2014/main" id="{371141D6-2107-4C8C-AEFE-B30100BC383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a:extLst>
            <a:ext uri="{FF2B5EF4-FFF2-40B4-BE49-F238E27FC236}">
              <a16:creationId xmlns:a16="http://schemas.microsoft.com/office/drawing/2014/main" id="{6E7D1B12-8FEC-4F95-9027-4374BC0E5F0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516" name="直線コネクタ 515">
          <a:extLst>
            <a:ext uri="{FF2B5EF4-FFF2-40B4-BE49-F238E27FC236}">
              <a16:creationId xmlns:a16="http://schemas.microsoft.com/office/drawing/2014/main" id="{DEA58D37-6C3D-443E-993F-AB66D2FF0B60}"/>
            </a:ext>
          </a:extLst>
        </xdr:cNvPr>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517" name="【認定こども園・幼稚園・保育所】&#10;有形固定資産減価償却率最小値テキスト">
          <a:extLst>
            <a:ext uri="{FF2B5EF4-FFF2-40B4-BE49-F238E27FC236}">
              <a16:creationId xmlns:a16="http://schemas.microsoft.com/office/drawing/2014/main" id="{B90BA119-E12B-4D37-84D2-D3349A7E4025}"/>
            </a:ext>
          </a:extLst>
        </xdr:cNvPr>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518" name="直線コネクタ 517">
          <a:extLst>
            <a:ext uri="{FF2B5EF4-FFF2-40B4-BE49-F238E27FC236}">
              <a16:creationId xmlns:a16="http://schemas.microsoft.com/office/drawing/2014/main" id="{2559116C-AFF8-4DBD-92E3-84455C3D1A41}"/>
            </a:ext>
          </a:extLst>
        </xdr:cNvPr>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519" name="【認定こども園・幼稚園・保育所】&#10;有形固定資産減価償却率最大値テキスト">
          <a:extLst>
            <a:ext uri="{FF2B5EF4-FFF2-40B4-BE49-F238E27FC236}">
              <a16:creationId xmlns:a16="http://schemas.microsoft.com/office/drawing/2014/main" id="{6F54DD64-BFB8-46E0-93B4-5DBA7F0E97D7}"/>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520" name="直線コネクタ 519">
          <a:extLst>
            <a:ext uri="{FF2B5EF4-FFF2-40B4-BE49-F238E27FC236}">
              <a16:creationId xmlns:a16="http://schemas.microsoft.com/office/drawing/2014/main" id="{7AB3CCD1-0DBF-4CC1-B23F-596BC4D08795}"/>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521" name="【認定こども園・幼稚園・保育所】&#10;有形固定資産減価償却率平均値テキスト">
          <a:extLst>
            <a:ext uri="{FF2B5EF4-FFF2-40B4-BE49-F238E27FC236}">
              <a16:creationId xmlns:a16="http://schemas.microsoft.com/office/drawing/2014/main" id="{99A97111-A788-4718-A70C-F9CC791C7FD7}"/>
            </a:ext>
          </a:extLst>
        </xdr:cNvPr>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522" name="フローチャート: 判断 521">
          <a:extLst>
            <a:ext uri="{FF2B5EF4-FFF2-40B4-BE49-F238E27FC236}">
              <a16:creationId xmlns:a16="http://schemas.microsoft.com/office/drawing/2014/main" id="{715B233C-750D-4C39-9035-E82BFC875356}"/>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523" name="フローチャート: 判断 522">
          <a:extLst>
            <a:ext uri="{FF2B5EF4-FFF2-40B4-BE49-F238E27FC236}">
              <a16:creationId xmlns:a16="http://schemas.microsoft.com/office/drawing/2014/main" id="{360BF221-5D4E-4BF7-9D6A-70144EF00103}"/>
            </a:ext>
          </a:extLst>
        </xdr:cNvPr>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524" name="フローチャート: 判断 523">
          <a:extLst>
            <a:ext uri="{FF2B5EF4-FFF2-40B4-BE49-F238E27FC236}">
              <a16:creationId xmlns:a16="http://schemas.microsoft.com/office/drawing/2014/main" id="{69EF6952-C099-4544-B522-500C40851795}"/>
            </a:ext>
          </a:extLst>
        </xdr:cNvPr>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5" name="フローチャート: 判断 524">
          <a:extLst>
            <a:ext uri="{FF2B5EF4-FFF2-40B4-BE49-F238E27FC236}">
              <a16:creationId xmlns:a16="http://schemas.microsoft.com/office/drawing/2014/main" id="{43918FE3-175C-452F-B410-84D716FD7AA6}"/>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6" name="フローチャート: 判断 525">
          <a:extLst>
            <a:ext uri="{FF2B5EF4-FFF2-40B4-BE49-F238E27FC236}">
              <a16:creationId xmlns:a16="http://schemas.microsoft.com/office/drawing/2014/main" id="{50747BD1-33E8-4E87-8FF7-02DC56ED46A1}"/>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15308DA0-8E6D-4094-9D92-4D0FDA5CB88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E88F48A5-4213-45B4-8458-6B2AA2B230C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FE7A0AE9-3165-4470-B772-5D63569EBEF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4B78E94B-4E5D-428B-9AF5-885595C2D87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99706E38-E6D0-4897-82DA-608D208B74F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153035</xdr:rowOff>
    </xdr:from>
    <xdr:to>
      <xdr:col>85</xdr:col>
      <xdr:colOff>177800</xdr:colOff>
      <xdr:row>42</xdr:row>
      <xdr:rowOff>83185</xdr:rowOff>
    </xdr:to>
    <xdr:sp macro="" textlink="">
      <xdr:nvSpPr>
        <xdr:cNvPr id="532" name="楕円 531">
          <a:extLst>
            <a:ext uri="{FF2B5EF4-FFF2-40B4-BE49-F238E27FC236}">
              <a16:creationId xmlns:a16="http://schemas.microsoft.com/office/drawing/2014/main" id="{28BA4A5B-7FB1-4934-9BC1-D3A5BC7B8AD0}"/>
            </a:ext>
          </a:extLst>
        </xdr:cNvPr>
        <xdr:cNvSpPr/>
      </xdr:nvSpPr>
      <xdr:spPr>
        <a:xfrm>
          <a:off x="16268700" y="71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67962</xdr:rowOff>
    </xdr:from>
    <xdr:ext cx="405111" cy="259045"/>
    <xdr:sp macro="" textlink="">
      <xdr:nvSpPr>
        <xdr:cNvPr id="533" name="【認定こども園・幼稚園・保育所】&#10;有形固定資産減価償却率該当値テキスト">
          <a:extLst>
            <a:ext uri="{FF2B5EF4-FFF2-40B4-BE49-F238E27FC236}">
              <a16:creationId xmlns:a16="http://schemas.microsoft.com/office/drawing/2014/main" id="{2B57CEAC-CA43-440F-9A20-B51D59D14C72}"/>
            </a:ext>
          </a:extLst>
        </xdr:cNvPr>
        <xdr:cNvSpPr txBox="1"/>
      </xdr:nvSpPr>
      <xdr:spPr>
        <a:xfrm>
          <a:off x="16357600" y="7097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139700</xdr:rowOff>
    </xdr:from>
    <xdr:to>
      <xdr:col>81</xdr:col>
      <xdr:colOff>101600</xdr:colOff>
      <xdr:row>42</xdr:row>
      <xdr:rowOff>69850</xdr:rowOff>
    </xdr:to>
    <xdr:sp macro="" textlink="">
      <xdr:nvSpPr>
        <xdr:cNvPr id="534" name="楕円 533">
          <a:extLst>
            <a:ext uri="{FF2B5EF4-FFF2-40B4-BE49-F238E27FC236}">
              <a16:creationId xmlns:a16="http://schemas.microsoft.com/office/drawing/2014/main" id="{B5B76771-1F11-4187-9D67-DC4694E59F58}"/>
            </a:ext>
          </a:extLst>
        </xdr:cNvPr>
        <xdr:cNvSpPr/>
      </xdr:nvSpPr>
      <xdr:spPr>
        <a:xfrm>
          <a:off x="154305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19050</xdr:rowOff>
    </xdr:from>
    <xdr:to>
      <xdr:col>85</xdr:col>
      <xdr:colOff>127000</xdr:colOff>
      <xdr:row>42</xdr:row>
      <xdr:rowOff>32385</xdr:rowOff>
    </xdr:to>
    <xdr:cxnSp macro="">
      <xdr:nvCxnSpPr>
        <xdr:cNvPr id="535" name="直線コネクタ 534">
          <a:extLst>
            <a:ext uri="{FF2B5EF4-FFF2-40B4-BE49-F238E27FC236}">
              <a16:creationId xmlns:a16="http://schemas.microsoft.com/office/drawing/2014/main" id="{2C4C50D2-FA88-494F-8EB8-6FF747BA8B24}"/>
            </a:ext>
          </a:extLst>
        </xdr:cNvPr>
        <xdr:cNvCxnSpPr/>
      </xdr:nvCxnSpPr>
      <xdr:spPr>
        <a:xfrm>
          <a:off x="15481300" y="721995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118745</xdr:rowOff>
    </xdr:from>
    <xdr:to>
      <xdr:col>76</xdr:col>
      <xdr:colOff>165100</xdr:colOff>
      <xdr:row>42</xdr:row>
      <xdr:rowOff>48895</xdr:rowOff>
    </xdr:to>
    <xdr:sp macro="" textlink="">
      <xdr:nvSpPr>
        <xdr:cNvPr id="536" name="楕円 535">
          <a:extLst>
            <a:ext uri="{FF2B5EF4-FFF2-40B4-BE49-F238E27FC236}">
              <a16:creationId xmlns:a16="http://schemas.microsoft.com/office/drawing/2014/main" id="{3337FE82-A4A7-4DB9-9348-72F980379613}"/>
            </a:ext>
          </a:extLst>
        </xdr:cNvPr>
        <xdr:cNvSpPr/>
      </xdr:nvSpPr>
      <xdr:spPr>
        <a:xfrm>
          <a:off x="145415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169545</xdr:rowOff>
    </xdr:from>
    <xdr:to>
      <xdr:col>81</xdr:col>
      <xdr:colOff>50800</xdr:colOff>
      <xdr:row>42</xdr:row>
      <xdr:rowOff>19050</xdr:rowOff>
    </xdr:to>
    <xdr:cxnSp macro="">
      <xdr:nvCxnSpPr>
        <xdr:cNvPr id="537" name="直線コネクタ 536">
          <a:extLst>
            <a:ext uri="{FF2B5EF4-FFF2-40B4-BE49-F238E27FC236}">
              <a16:creationId xmlns:a16="http://schemas.microsoft.com/office/drawing/2014/main" id="{8185347E-3282-4E63-98CD-3CD707541717}"/>
            </a:ext>
          </a:extLst>
        </xdr:cNvPr>
        <xdr:cNvCxnSpPr/>
      </xdr:nvCxnSpPr>
      <xdr:spPr>
        <a:xfrm>
          <a:off x="14592300" y="71989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90170</xdr:rowOff>
    </xdr:from>
    <xdr:to>
      <xdr:col>72</xdr:col>
      <xdr:colOff>38100</xdr:colOff>
      <xdr:row>42</xdr:row>
      <xdr:rowOff>20320</xdr:rowOff>
    </xdr:to>
    <xdr:sp macro="" textlink="">
      <xdr:nvSpPr>
        <xdr:cNvPr id="538" name="楕円 537">
          <a:extLst>
            <a:ext uri="{FF2B5EF4-FFF2-40B4-BE49-F238E27FC236}">
              <a16:creationId xmlns:a16="http://schemas.microsoft.com/office/drawing/2014/main" id="{1E663BE6-B478-46F8-8C50-7DC3AAA80744}"/>
            </a:ext>
          </a:extLst>
        </xdr:cNvPr>
        <xdr:cNvSpPr/>
      </xdr:nvSpPr>
      <xdr:spPr>
        <a:xfrm>
          <a:off x="13652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140970</xdr:rowOff>
    </xdr:from>
    <xdr:to>
      <xdr:col>76</xdr:col>
      <xdr:colOff>114300</xdr:colOff>
      <xdr:row>41</xdr:row>
      <xdr:rowOff>169545</xdr:rowOff>
    </xdr:to>
    <xdr:cxnSp macro="">
      <xdr:nvCxnSpPr>
        <xdr:cNvPr id="539" name="直線コネクタ 538">
          <a:extLst>
            <a:ext uri="{FF2B5EF4-FFF2-40B4-BE49-F238E27FC236}">
              <a16:creationId xmlns:a16="http://schemas.microsoft.com/office/drawing/2014/main" id="{C8F9090C-E35E-49F5-811F-21B6FF89442F}"/>
            </a:ext>
          </a:extLst>
        </xdr:cNvPr>
        <xdr:cNvCxnSpPr/>
      </xdr:nvCxnSpPr>
      <xdr:spPr>
        <a:xfrm>
          <a:off x="13703300" y="71704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57785</xdr:rowOff>
    </xdr:from>
    <xdr:to>
      <xdr:col>67</xdr:col>
      <xdr:colOff>101600</xdr:colOff>
      <xdr:row>41</xdr:row>
      <xdr:rowOff>159385</xdr:rowOff>
    </xdr:to>
    <xdr:sp macro="" textlink="">
      <xdr:nvSpPr>
        <xdr:cNvPr id="540" name="楕円 539">
          <a:extLst>
            <a:ext uri="{FF2B5EF4-FFF2-40B4-BE49-F238E27FC236}">
              <a16:creationId xmlns:a16="http://schemas.microsoft.com/office/drawing/2014/main" id="{1BB2220D-6B37-43CB-B1BB-FFD170603A08}"/>
            </a:ext>
          </a:extLst>
        </xdr:cNvPr>
        <xdr:cNvSpPr/>
      </xdr:nvSpPr>
      <xdr:spPr>
        <a:xfrm>
          <a:off x="12763500" y="70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108585</xdr:rowOff>
    </xdr:from>
    <xdr:to>
      <xdr:col>71</xdr:col>
      <xdr:colOff>177800</xdr:colOff>
      <xdr:row>41</xdr:row>
      <xdr:rowOff>140970</xdr:rowOff>
    </xdr:to>
    <xdr:cxnSp macro="">
      <xdr:nvCxnSpPr>
        <xdr:cNvPr id="541" name="直線コネクタ 540">
          <a:extLst>
            <a:ext uri="{FF2B5EF4-FFF2-40B4-BE49-F238E27FC236}">
              <a16:creationId xmlns:a16="http://schemas.microsoft.com/office/drawing/2014/main" id="{F597AA19-D168-4D75-8E6E-2C28978B9E5E}"/>
            </a:ext>
          </a:extLst>
        </xdr:cNvPr>
        <xdr:cNvCxnSpPr/>
      </xdr:nvCxnSpPr>
      <xdr:spPr>
        <a:xfrm>
          <a:off x="12814300" y="71380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542" name="n_1aveValue【認定こども園・幼稚園・保育所】&#10;有形固定資産減価償却率">
          <a:extLst>
            <a:ext uri="{FF2B5EF4-FFF2-40B4-BE49-F238E27FC236}">
              <a16:creationId xmlns:a16="http://schemas.microsoft.com/office/drawing/2014/main" id="{A690583A-23EE-421C-91B4-C452CBFB45A4}"/>
            </a:ext>
          </a:extLst>
        </xdr:cNvPr>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543" name="n_2aveValue【認定こども園・幼稚園・保育所】&#10;有形固定資産減価償却率">
          <a:extLst>
            <a:ext uri="{FF2B5EF4-FFF2-40B4-BE49-F238E27FC236}">
              <a16:creationId xmlns:a16="http://schemas.microsoft.com/office/drawing/2014/main" id="{FAD3595F-B9C2-4E4D-9511-AE3A5B8D1720}"/>
            </a:ext>
          </a:extLst>
        </xdr:cNvPr>
        <xdr:cNvSpPr txBox="1"/>
      </xdr:nvSpPr>
      <xdr:spPr>
        <a:xfrm>
          <a:off x="14389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544" name="n_3aveValue【認定こども園・幼稚園・保育所】&#10;有形固定資産減価償却率">
          <a:extLst>
            <a:ext uri="{FF2B5EF4-FFF2-40B4-BE49-F238E27FC236}">
              <a16:creationId xmlns:a16="http://schemas.microsoft.com/office/drawing/2014/main" id="{BEB76FAD-7D08-4099-BEC2-DE958E4397AF}"/>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545" name="n_4aveValue【認定こども園・幼稚園・保育所】&#10;有形固定資産減価償却率">
          <a:extLst>
            <a:ext uri="{FF2B5EF4-FFF2-40B4-BE49-F238E27FC236}">
              <a16:creationId xmlns:a16="http://schemas.microsoft.com/office/drawing/2014/main" id="{34B7E057-74BF-4B2D-824B-D84294B90857}"/>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60977</xdr:rowOff>
    </xdr:from>
    <xdr:ext cx="405111" cy="259045"/>
    <xdr:sp macro="" textlink="">
      <xdr:nvSpPr>
        <xdr:cNvPr id="546" name="n_1mainValue【認定こども園・幼稚園・保育所】&#10;有形固定資産減価償却率">
          <a:extLst>
            <a:ext uri="{FF2B5EF4-FFF2-40B4-BE49-F238E27FC236}">
              <a16:creationId xmlns:a16="http://schemas.microsoft.com/office/drawing/2014/main" id="{B3C657C6-EE00-4181-ABDC-205741AD2808}"/>
            </a:ext>
          </a:extLst>
        </xdr:cNvPr>
        <xdr:cNvSpPr txBox="1"/>
      </xdr:nvSpPr>
      <xdr:spPr>
        <a:xfrm>
          <a:off x="15266044"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40022</xdr:rowOff>
    </xdr:from>
    <xdr:ext cx="405111" cy="259045"/>
    <xdr:sp macro="" textlink="">
      <xdr:nvSpPr>
        <xdr:cNvPr id="547" name="n_2mainValue【認定こども園・幼稚園・保育所】&#10;有形固定資産減価償却率">
          <a:extLst>
            <a:ext uri="{FF2B5EF4-FFF2-40B4-BE49-F238E27FC236}">
              <a16:creationId xmlns:a16="http://schemas.microsoft.com/office/drawing/2014/main" id="{8B85CF9C-ED83-431F-B68A-45A13CDC6FBE}"/>
            </a:ext>
          </a:extLst>
        </xdr:cNvPr>
        <xdr:cNvSpPr txBox="1"/>
      </xdr:nvSpPr>
      <xdr:spPr>
        <a:xfrm>
          <a:off x="14389744"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11447</xdr:rowOff>
    </xdr:from>
    <xdr:ext cx="405111" cy="259045"/>
    <xdr:sp macro="" textlink="">
      <xdr:nvSpPr>
        <xdr:cNvPr id="548" name="n_3mainValue【認定こども園・幼稚園・保育所】&#10;有形固定資産減価償却率">
          <a:extLst>
            <a:ext uri="{FF2B5EF4-FFF2-40B4-BE49-F238E27FC236}">
              <a16:creationId xmlns:a16="http://schemas.microsoft.com/office/drawing/2014/main" id="{6706D4C6-42C1-4449-9BFF-F6DF700ABF71}"/>
            </a:ext>
          </a:extLst>
        </xdr:cNvPr>
        <xdr:cNvSpPr txBox="1"/>
      </xdr:nvSpPr>
      <xdr:spPr>
        <a:xfrm>
          <a:off x="13500744"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150512</xdr:rowOff>
    </xdr:from>
    <xdr:ext cx="405111" cy="259045"/>
    <xdr:sp macro="" textlink="">
      <xdr:nvSpPr>
        <xdr:cNvPr id="549" name="n_4mainValue【認定こども園・幼稚園・保育所】&#10;有形固定資産減価償却率">
          <a:extLst>
            <a:ext uri="{FF2B5EF4-FFF2-40B4-BE49-F238E27FC236}">
              <a16:creationId xmlns:a16="http://schemas.microsoft.com/office/drawing/2014/main" id="{DB7B47C1-88B2-45D6-AF57-D612EF8297B3}"/>
            </a:ext>
          </a:extLst>
        </xdr:cNvPr>
        <xdr:cNvSpPr txBox="1"/>
      </xdr:nvSpPr>
      <xdr:spPr>
        <a:xfrm>
          <a:off x="12611744"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FB35E8BE-D3C4-4BE2-BF56-9DB5B2333BD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12BBF366-C7EF-49E2-8292-AFB5099772A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5A61A59D-010F-4099-A9F5-A8FE86B6A12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CC4C0BCF-EBC6-499A-B308-4CB3CC993D9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19FB2DF4-73AF-415E-B89A-CA1A2F2980B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391B647D-FAED-4AD2-8374-5614CF9DD8B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FA50BC01-87F6-4B25-BD6A-29E8EF499B5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DEEF6B81-7EE4-4703-A702-A10BC8E43FB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CB7DCD63-30AC-494E-813D-537204290EA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127E6BD0-1C58-443D-B35F-5E406D86806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0" name="直線コネクタ 559">
          <a:extLst>
            <a:ext uri="{FF2B5EF4-FFF2-40B4-BE49-F238E27FC236}">
              <a16:creationId xmlns:a16="http://schemas.microsoft.com/office/drawing/2014/main" id="{A8991127-724B-42D8-8FF6-4FA38981668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1" name="テキスト ボックス 560">
          <a:extLst>
            <a:ext uri="{FF2B5EF4-FFF2-40B4-BE49-F238E27FC236}">
              <a16:creationId xmlns:a16="http://schemas.microsoft.com/office/drawing/2014/main" id="{412F02B7-B9E8-4E9E-8D95-DF9CA800433D}"/>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2" name="直線コネクタ 561">
          <a:extLst>
            <a:ext uri="{FF2B5EF4-FFF2-40B4-BE49-F238E27FC236}">
              <a16:creationId xmlns:a16="http://schemas.microsoft.com/office/drawing/2014/main" id="{3FB8718D-4261-4502-8A9D-154D9D42445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3" name="テキスト ボックス 562">
          <a:extLst>
            <a:ext uri="{FF2B5EF4-FFF2-40B4-BE49-F238E27FC236}">
              <a16:creationId xmlns:a16="http://schemas.microsoft.com/office/drawing/2014/main" id="{3302BBE9-E819-4D50-8A12-3975C4A9F9B3}"/>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a:extLst>
            <a:ext uri="{FF2B5EF4-FFF2-40B4-BE49-F238E27FC236}">
              <a16:creationId xmlns:a16="http://schemas.microsoft.com/office/drawing/2014/main" id="{B29B6246-8F82-4161-B931-D43C9605B6C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5" name="テキスト ボックス 564">
          <a:extLst>
            <a:ext uri="{FF2B5EF4-FFF2-40B4-BE49-F238E27FC236}">
              <a16:creationId xmlns:a16="http://schemas.microsoft.com/office/drawing/2014/main" id="{8A76F025-AFA7-4960-A3D5-21C218513DCE}"/>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6" name="直線コネクタ 565">
          <a:extLst>
            <a:ext uri="{FF2B5EF4-FFF2-40B4-BE49-F238E27FC236}">
              <a16:creationId xmlns:a16="http://schemas.microsoft.com/office/drawing/2014/main" id="{BF2AEF1F-DD0C-4A06-B086-477C5A420E29}"/>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7" name="テキスト ボックス 566">
          <a:extLst>
            <a:ext uri="{FF2B5EF4-FFF2-40B4-BE49-F238E27FC236}">
              <a16:creationId xmlns:a16="http://schemas.microsoft.com/office/drawing/2014/main" id="{D50F2CAE-BE68-42B5-A31C-B0B720D884D6}"/>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8" name="直線コネクタ 567">
          <a:extLst>
            <a:ext uri="{FF2B5EF4-FFF2-40B4-BE49-F238E27FC236}">
              <a16:creationId xmlns:a16="http://schemas.microsoft.com/office/drawing/2014/main" id="{97341973-34C4-464A-84B4-FB96BDC4916C}"/>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9" name="テキスト ボックス 568">
          <a:extLst>
            <a:ext uri="{FF2B5EF4-FFF2-40B4-BE49-F238E27FC236}">
              <a16:creationId xmlns:a16="http://schemas.microsoft.com/office/drawing/2014/main" id="{ED2F9D60-840A-43E2-B885-B66BB0129F5B}"/>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C458609B-5B24-4020-8B3E-E0962A457A0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a:extLst>
            <a:ext uri="{FF2B5EF4-FFF2-40B4-BE49-F238E27FC236}">
              <a16:creationId xmlns:a16="http://schemas.microsoft.com/office/drawing/2014/main" id="{B1FA10BB-6D0B-4288-A63C-3FDA73592A6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a:extLst>
            <a:ext uri="{FF2B5EF4-FFF2-40B4-BE49-F238E27FC236}">
              <a16:creationId xmlns:a16="http://schemas.microsoft.com/office/drawing/2014/main" id="{6256200B-F929-4279-B881-CCEFB9CD8CD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573" name="直線コネクタ 572">
          <a:extLst>
            <a:ext uri="{FF2B5EF4-FFF2-40B4-BE49-F238E27FC236}">
              <a16:creationId xmlns:a16="http://schemas.microsoft.com/office/drawing/2014/main" id="{A77087D5-6201-4A06-A2E2-B42758A6A65B}"/>
            </a:ext>
          </a:extLst>
        </xdr:cNvPr>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74" name="【認定こども園・幼稚園・保育所】&#10;一人当たり面積最小値テキスト">
          <a:extLst>
            <a:ext uri="{FF2B5EF4-FFF2-40B4-BE49-F238E27FC236}">
              <a16:creationId xmlns:a16="http://schemas.microsoft.com/office/drawing/2014/main" id="{464D19CF-82F4-4B25-8E28-A7E477B9AF05}"/>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75" name="直線コネクタ 574">
          <a:extLst>
            <a:ext uri="{FF2B5EF4-FFF2-40B4-BE49-F238E27FC236}">
              <a16:creationId xmlns:a16="http://schemas.microsoft.com/office/drawing/2014/main" id="{3341FDAF-D7E1-449F-8C36-A09C8BA7A48A}"/>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576" name="【認定こども園・幼稚園・保育所】&#10;一人当たり面積最大値テキスト">
          <a:extLst>
            <a:ext uri="{FF2B5EF4-FFF2-40B4-BE49-F238E27FC236}">
              <a16:creationId xmlns:a16="http://schemas.microsoft.com/office/drawing/2014/main" id="{277BA831-6E52-42D3-B1CA-6A6E7B8BFA21}"/>
            </a:ext>
          </a:extLst>
        </xdr:cNvPr>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577" name="直線コネクタ 576">
          <a:extLst>
            <a:ext uri="{FF2B5EF4-FFF2-40B4-BE49-F238E27FC236}">
              <a16:creationId xmlns:a16="http://schemas.microsoft.com/office/drawing/2014/main" id="{7FB74A50-8487-4223-B189-C32E52D16E27}"/>
            </a:ext>
          </a:extLst>
        </xdr:cNvPr>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578" name="【認定こども園・幼稚園・保育所】&#10;一人当たり面積平均値テキスト">
          <a:extLst>
            <a:ext uri="{FF2B5EF4-FFF2-40B4-BE49-F238E27FC236}">
              <a16:creationId xmlns:a16="http://schemas.microsoft.com/office/drawing/2014/main" id="{944424D3-2EE9-4022-880C-3963A2883C41}"/>
            </a:ext>
          </a:extLst>
        </xdr:cNvPr>
        <xdr:cNvSpPr txBox="1"/>
      </xdr:nvSpPr>
      <xdr:spPr>
        <a:xfrm>
          <a:off x="221996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579" name="フローチャート: 判断 578">
          <a:extLst>
            <a:ext uri="{FF2B5EF4-FFF2-40B4-BE49-F238E27FC236}">
              <a16:creationId xmlns:a16="http://schemas.microsoft.com/office/drawing/2014/main" id="{658FEC7C-F686-48F8-AE59-F60E6FC91535}"/>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580" name="フローチャート: 判断 579">
          <a:extLst>
            <a:ext uri="{FF2B5EF4-FFF2-40B4-BE49-F238E27FC236}">
              <a16:creationId xmlns:a16="http://schemas.microsoft.com/office/drawing/2014/main" id="{76AB7E49-5473-4745-89CB-9FD608339E12}"/>
            </a:ext>
          </a:extLst>
        </xdr:cNvPr>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581" name="フローチャート: 判断 580">
          <a:extLst>
            <a:ext uri="{FF2B5EF4-FFF2-40B4-BE49-F238E27FC236}">
              <a16:creationId xmlns:a16="http://schemas.microsoft.com/office/drawing/2014/main" id="{59D52539-D4E3-4FE5-8DBC-B1C903A7DCDA}"/>
            </a:ext>
          </a:extLst>
        </xdr:cNvPr>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582" name="フローチャート: 判断 581">
          <a:extLst>
            <a:ext uri="{FF2B5EF4-FFF2-40B4-BE49-F238E27FC236}">
              <a16:creationId xmlns:a16="http://schemas.microsoft.com/office/drawing/2014/main" id="{5369AAAD-48CC-4F4E-BF11-EE5D0B3D5050}"/>
            </a:ext>
          </a:extLst>
        </xdr:cNvPr>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583" name="フローチャート: 判断 582">
          <a:extLst>
            <a:ext uri="{FF2B5EF4-FFF2-40B4-BE49-F238E27FC236}">
              <a16:creationId xmlns:a16="http://schemas.microsoft.com/office/drawing/2014/main" id="{996B070D-DBA3-455A-9F08-EB2294B45926}"/>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F4523296-9F35-4538-BA73-F47B99CA626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69F3CEC5-7FB7-4B56-907F-B2F0CE8C6E8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8D848FF8-ED8B-47BC-9F3F-CF23F6C0994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C15E9112-A82E-4D23-BD96-A0A444AF046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83ED10C-426B-45DF-8903-8D02A007019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116840</xdr:rowOff>
    </xdr:from>
    <xdr:to>
      <xdr:col>116</xdr:col>
      <xdr:colOff>114300</xdr:colOff>
      <xdr:row>41</xdr:row>
      <xdr:rowOff>46990</xdr:rowOff>
    </xdr:to>
    <xdr:sp macro="" textlink="">
      <xdr:nvSpPr>
        <xdr:cNvPr id="589" name="楕円 588">
          <a:extLst>
            <a:ext uri="{FF2B5EF4-FFF2-40B4-BE49-F238E27FC236}">
              <a16:creationId xmlns:a16="http://schemas.microsoft.com/office/drawing/2014/main" id="{1077F8D3-192D-4A54-B05E-1AAC91EBF011}"/>
            </a:ext>
          </a:extLst>
        </xdr:cNvPr>
        <xdr:cNvSpPr/>
      </xdr:nvSpPr>
      <xdr:spPr>
        <a:xfrm>
          <a:off x="22110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95267</xdr:rowOff>
    </xdr:from>
    <xdr:ext cx="469744" cy="259045"/>
    <xdr:sp macro="" textlink="">
      <xdr:nvSpPr>
        <xdr:cNvPr id="590" name="【認定こども園・幼稚園・保育所】&#10;一人当たり面積該当値テキスト">
          <a:extLst>
            <a:ext uri="{FF2B5EF4-FFF2-40B4-BE49-F238E27FC236}">
              <a16:creationId xmlns:a16="http://schemas.microsoft.com/office/drawing/2014/main" id="{40871661-4229-4634-914A-953EF624015C}"/>
            </a:ext>
          </a:extLst>
        </xdr:cNvPr>
        <xdr:cNvSpPr txBox="1"/>
      </xdr:nvSpPr>
      <xdr:spPr>
        <a:xfrm>
          <a:off x="22199600"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120650</xdr:rowOff>
    </xdr:from>
    <xdr:to>
      <xdr:col>112</xdr:col>
      <xdr:colOff>38100</xdr:colOff>
      <xdr:row>41</xdr:row>
      <xdr:rowOff>50800</xdr:rowOff>
    </xdr:to>
    <xdr:sp macro="" textlink="">
      <xdr:nvSpPr>
        <xdr:cNvPr id="591" name="楕円 590">
          <a:extLst>
            <a:ext uri="{FF2B5EF4-FFF2-40B4-BE49-F238E27FC236}">
              <a16:creationId xmlns:a16="http://schemas.microsoft.com/office/drawing/2014/main" id="{EA3DCF66-C9AC-4FB4-9404-43BCA7B8BE5C}"/>
            </a:ext>
          </a:extLst>
        </xdr:cNvPr>
        <xdr:cNvSpPr/>
      </xdr:nvSpPr>
      <xdr:spPr>
        <a:xfrm>
          <a:off x="21272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167640</xdr:rowOff>
    </xdr:from>
    <xdr:to>
      <xdr:col>116</xdr:col>
      <xdr:colOff>63500</xdr:colOff>
      <xdr:row>41</xdr:row>
      <xdr:rowOff>0</xdr:rowOff>
    </xdr:to>
    <xdr:cxnSp macro="">
      <xdr:nvCxnSpPr>
        <xdr:cNvPr id="592" name="直線コネクタ 591">
          <a:extLst>
            <a:ext uri="{FF2B5EF4-FFF2-40B4-BE49-F238E27FC236}">
              <a16:creationId xmlns:a16="http://schemas.microsoft.com/office/drawing/2014/main" id="{CC59F44F-2E96-40E9-A17C-CB29E4EB800D}"/>
            </a:ext>
          </a:extLst>
        </xdr:cNvPr>
        <xdr:cNvCxnSpPr/>
      </xdr:nvCxnSpPr>
      <xdr:spPr>
        <a:xfrm flipV="1">
          <a:off x="21323300" y="70256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124460</xdr:rowOff>
    </xdr:from>
    <xdr:to>
      <xdr:col>107</xdr:col>
      <xdr:colOff>101600</xdr:colOff>
      <xdr:row>41</xdr:row>
      <xdr:rowOff>54610</xdr:rowOff>
    </xdr:to>
    <xdr:sp macro="" textlink="">
      <xdr:nvSpPr>
        <xdr:cNvPr id="593" name="楕円 592">
          <a:extLst>
            <a:ext uri="{FF2B5EF4-FFF2-40B4-BE49-F238E27FC236}">
              <a16:creationId xmlns:a16="http://schemas.microsoft.com/office/drawing/2014/main" id="{FAA7D586-68A2-41AB-B83B-89A81550AF8E}"/>
            </a:ext>
          </a:extLst>
        </xdr:cNvPr>
        <xdr:cNvSpPr/>
      </xdr:nvSpPr>
      <xdr:spPr>
        <a:xfrm>
          <a:off x="20383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0</xdr:rowOff>
    </xdr:from>
    <xdr:to>
      <xdr:col>111</xdr:col>
      <xdr:colOff>177800</xdr:colOff>
      <xdr:row>41</xdr:row>
      <xdr:rowOff>3810</xdr:rowOff>
    </xdr:to>
    <xdr:cxnSp macro="">
      <xdr:nvCxnSpPr>
        <xdr:cNvPr id="594" name="直線コネクタ 593">
          <a:extLst>
            <a:ext uri="{FF2B5EF4-FFF2-40B4-BE49-F238E27FC236}">
              <a16:creationId xmlns:a16="http://schemas.microsoft.com/office/drawing/2014/main" id="{30D09E88-2F11-4707-8D86-2E852654521A}"/>
            </a:ext>
          </a:extLst>
        </xdr:cNvPr>
        <xdr:cNvCxnSpPr/>
      </xdr:nvCxnSpPr>
      <xdr:spPr>
        <a:xfrm flipV="1">
          <a:off x="20434300" y="7029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124460</xdr:rowOff>
    </xdr:from>
    <xdr:to>
      <xdr:col>102</xdr:col>
      <xdr:colOff>165100</xdr:colOff>
      <xdr:row>41</xdr:row>
      <xdr:rowOff>54610</xdr:rowOff>
    </xdr:to>
    <xdr:sp macro="" textlink="">
      <xdr:nvSpPr>
        <xdr:cNvPr id="595" name="楕円 594">
          <a:extLst>
            <a:ext uri="{FF2B5EF4-FFF2-40B4-BE49-F238E27FC236}">
              <a16:creationId xmlns:a16="http://schemas.microsoft.com/office/drawing/2014/main" id="{CB58EF24-8908-4D9C-A829-8BEBD501115C}"/>
            </a:ext>
          </a:extLst>
        </xdr:cNvPr>
        <xdr:cNvSpPr/>
      </xdr:nvSpPr>
      <xdr:spPr>
        <a:xfrm>
          <a:off x="19494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3810</xdr:rowOff>
    </xdr:from>
    <xdr:to>
      <xdr:col>107</xdr:col>
      <xdr:colOff>50800</xdr:colOff>
      <xdr:row>41</xdr:row>
      <xdr:rowOff>3810</xdr:rowOff>
    </xdr:to>
    <xdr:cxnSp macro="">
      <xdr:nvCxnSpPr>
        <xdr:cNvPr id="596" name="直線コネクタ 595">
          <a:extLst>
            <a:ext uri="{FF2B5EF4-FFF2-40B4-BE49-F238E27FC236}">
              <a16:creationId xmlns:a16="http://schemas.microsoft.com/office/drawing/2014/main" id="{EC47F487-1D6C-4EBD-B18C-A0582B6731C9}"/>
            </a:ext>
          </a:extLst>
        </xdr:cNvPr>
        <xdr:cNvCxnSpPr/>
      </xdr:nvCxnSpPr>
      <xdr:spPr>
        <a:xfrm>
          <a:off x="195453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128270</xdr:rowOff>
    </xdr:from>
    <xdr:to>
      <xdr:col>98</xdr:col>
      <xdr:colOff>38100</xdr:colOff>
      <xdr:row>41</xdr:row>
      <xdr:rowOff>58420</xdr:rowOff>
    </xdr:to>
    <xdr:sp macro="" textlink="">
      <xdr:nvSpPr>
        <xdr:cNvPr id="597" name="楕円 596">
          <a:extLst>
            <a:ext uri="{FF2B5EF4-FFF2-40B4-BE49-F238E27FC236}">
              <a16:creationId xmlns:a16="http://schemas.microsoft.com/office/drawing/2014/main" id="{BECB91D0-6F04-4CA2-B2C4-154F85E3C6B3}"/>
            </a:ext>
          </a:extLst>
        </xdr:cNvPr>
        <xdr:cNvSpPr/>
      </xdr:nvSpPr>
      <xdr:spPr>
        <a:xfrm>
          <a:off x="18605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3810</xdr:rowOff>
    </xdr:from>
    <xdr:to>
      <xdr:col>102</xdr:col>
      <xdr:colOff>114300</xdr:colOff>
      <xdr:row>41</xdr:row>
      <xdr:rowOff>7620</xdr:rowOff>
    </xdr:to>
    <xdr:cxnSp macro="">
      <xdr:nvCxnSpPr>
        <xdr:cNvPr id="598" name="直線コネクタ 597">
          <a:extLst>
            <a:ext uri="{FF2B5EF4-FFF2-40B4-BE49-F238E27FC236}">
              <a16:creationId xmlns:a16="http://schemas.microsoft.com/office/drawing/2014/main" id="{C1B52DFC-B369-4360-B1AF-ABD81F7EE882}"/>
            </a:ext>
          </a:extLst>
        </xdr:cNvPr>
        <xdr:cNvCxnSpPr/>
      </xdr:nvCxnSpPr>
      <xdr:spPr>
        <a:xfrm flipV="1">
          <a:off x="18656300" y="703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67327</xdr:rowOff>
    </xdr:from>
    <xdr:ext cx="469744" cy="259045"/>
    <xdr:sp macro="" textlink="">
      <xdr:nvSpPr>
        <xdr:cNvPr id="599" name="n_1aveValue【認定こども園・幼稚園・保育所】&#10;一人当たり面積">
          <a:extLst>
            <a:ext uri="{FF2B5EF4-FFF2-40B4-BE49-F238E27FC236}">
              <a16:creationId xmlns:a16="http://schemas.microsoft.com/office/drawing/2014/main" id="{8E716896-1EF9-4FB1-9137-37E3C8B94181}"/>
            </a:ext>
          </a:extLst>
        </xdr:cNvPr>
        <xdr:cNvSpPr txBox="1"/>
      </xdr:nvSpPr>
      <xdr:spPr>
        <a:xfrm>
          <a:off x="210757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36847</xdr:rowOff>
    </xdr:from>
    <xdr:ext cx="469744" cy="259045"/>
    <xdr:sp macro="" textlink="">
      <xdr:nvSpPr>
        <xdr:cNvPr id="600" name="n_2aveValue【認定こども園・幼稚園・保育所】&#10;一人当たり面積">
          <a:extLst>
            <a:ext uri="{FF2B5EF4-FFF2-40B4-BE49-F238E27FC236}">
              <a16:creationId xmlns:a16="http://schemas.microsoft.com/office/drawing/2014/main" id="{5F68FAD3-2624-40DE-87DF-4443E8C1BB3D}"/>
            </a:ext>
          </a:extLst>
        </xdr:cNvPr>
        <xdr:cNvSpPr txBox="1"/>
      </xdr:nvSpPr>
      <xdr:spPr>
        <a:xfrm>
          <a:off x="2019942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44467</xdr:rowOff>
    </xdr:from>
    <xdr:ext cx="469744" cy="259045"/>
    <xdr:sp macro="" textlink="">
      <xdr:nvSpPr>
        <xdr:cNvPr id="601" name="n_3aveValue【認定こども園・幼稚園・保育所】&#10;一人当たり面積">
          <a:extLst>
            <a:ext uri="{FF2B5EF4-FFF2-40B4-BE49-F238E27FC236}">
              <a16:creationId xmlns:a16="http://schemas.microsoft.com/office/drawing/2014/main" id="{08BF3A69-1161-4355-A63C-E7519947FF4E}"/>
            </a:ext>
          </a:extLst>
        </xdr:cNvPr>
        <xdr:cNvSpPr txBox="1"/>
      </xdr:nvSpPr>
      <xdr:spPr>
        <a:xfrm>
          <a:off x="193104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602" name="n_4aveValue【認定こども園・幼稚園・保育所】&#10;一人当たり面積">
          <a:extLst>
            <a:ext uri="{FF2B5EF4-FFF2-40B4-BE49-F238E27FC236}">
              <a16:creationId xmlns:a16="http://schemas.microsoft.com/office/drawing/2014/main" id="{A9DBC870-B10D-41E3-A1EC-CB5107F6369E}"/>
            </a:ext>
          </a:extLst>
        </xdr:cNvPr>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41927</xdr:rowOff>
    </xdr:from>
    <xdr:ext cx="469744" cy="259045"/>
    <xdr:sp macro="" textlink="">
      <xdr:nvSpPr>
        <xdr:cNvPr id="603" name="n_1mainValue【認定こども園・幼稚園・保育所】&#10;一人当たり面積">
          <a:extLst>
            <a:ext uri="{FF2B5EF4-FFF2-40B4-BE49-F238E27FC236}">
              <a16:creationId xmlns:a16="http://schemas.microsoft.com/office/drawing/2014/main" id="{35BADD75-EBAF-46E9-8DF0-12BA710DA571}"/>
            </a:ext>
          </a:extLst>
        </xdr:cNvPr>
        <xdr:cNvSpPr txBox="1"/>
      </xdr:nvSpPr>
      <xdr:spPr>
        <a:xfrm>
          <a:off x="210757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45737</xdr:rowOff>
    </xdr:from>
    <xdr:ext cx="469744" cy="259045"/>
    <xdr:sp macro="" textlink="">
      <xdr:nvSpPr>
        <xdr:cNvPr id="604" name="n_2mainValue【認定こども園・幼稚園・保育所】&#10;一人当たり面積">
          <a:extLst>
            <a:ext uri="{FF2B5EF4-FFF2-40B4-BE49-F238E27FC236}">
              <a16:creationId xmlns:a16="http://schemas.microsoft.com/office/drawing/2014/main" id="{BAAA6F01-8973-4DB2-9027-CF9C4A385CB7}"/>
            </a:ext>
          </a:extLst>
        </xdr:cNvPr>
        <xdr:cNvSpPr txBox="1"/>
      </xdr:nvSpPr>
      <xdr:spPr>
        <a:xfrm>
          <a:off x="20199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45737</xdr:rowOff>
    </xdr:from>
    <xdr:ext cx="469744" cy="259045"/>
    <xdr:sp macro="" textlink="">
      <xdr:nvSpPr>
        <xdr:cNvPr id="605" name="n_3mainValue【認定こども園・幼稚園・保育所】&#10;一人当たり面積">
          <a:extLst>
            <a:ext uri="{FF2B5EF4-FFF2-40B4-BE49-F238E27FC236}">
              <a16:creationId xmlns:a16="http://schemas.microsoft.com/office/drawing/2014/main" id="{D254BF66-A044-4ED1-B92D-4240F76880FA}"/>
            </a:ext>
          </a:extLst>
        </xdr:cNvPr>
        <xdr:cNvSpPr txBox="1"/>
      </xdr:nvSpPr>
      <xdr:spPr>
        <a:xfrm>
          <a:off x="19310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49547</xdr:rowOff>
    </xdr:from>
    <xdr:ext cx="469744" cy="259045"/>
    <xdr:sp macro="" textlink="">
      <xdr:nvSpPr>
        <xdr:cNvPr id="606" name="n_4mainValue【認定こども園・幼稚園・保育所】&#10;一人当たり面積">
          <a:extLst>
            <a:ext uri="{FF2B5EF4-FFF2-40B4-BE49-F238E27FC236}">
              <a16:creationId xmlns:a16="http://schemas.microsoft.com/office/drawing/2014/main" id="{0AB92EC6-2E51-4D5D-B0C2-125621BF4938}"/>
            </a:ext>
          </a:extLst>
        </xdr:cNvPr>
        <xdr:cNvSpPr txBox="1"/>
      </xdr:nvSpPr>
      <xdr:spPr>
        <a:xfrm>
          <a:off x="18421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2B408C02-27AD-483D-A178-AA282BE646A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4C014F6B-588D-4D70-89A2-E4669BAEDB0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53AB89E3-F99A-4A05-ACFD-4E7FD61F4DE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EB3C2EB6-9E7F-46D1-AC16-4AED570403A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D7125076-CB8A-45E7-B824-CFA82870DFD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B459E0F1-E8DE-4F0E-80C2-D585B19B776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AF2EB839-DCD8-4920-AE3A-E45F1B86791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92421E3E-75F2-4F52-9F33-354168FADF8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E739B734-A376-48E1-8307-A1500A5B4E2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C15E8D18-C3D3-44F8-8706-5D62F0695B9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7" name="テキスト ボックス 616">
          <a:extLst>
            <a:ext uri="{FF2B5EF4-FFF2-40B4-BE49-F238E27FC236}">
              <a16:creationId xmlns:a16="http://schemas.microsoft.com/office/drawing/2014/main" id="{608EF732-7595-40E5-AA87-E11EB792DC38}"/>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8" name="直線コネクタ 617">
          <a:extLst>
            <a:ext uri="{FF2B5EF4-FFF2-40B4-BE49-F238E27FC236}">
              <a16:creationId xmlns:a16="http://schemas.microsoft.com/office/drawing/2014/main" id="{DF0D22CE-2B65-431F-9222-8C07D26C1D86}"/>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9" name="テキスト ボックス 618">
          <a:extLst>
            <a:ext uri="{FF2B5EF4-FFF2-40B4-BE49-F238E27FC236}">
              <a16:creationId xmlns:a16="http://schemas.microsoft.com/office/drawing/2014/main" id="{EFD91FA6-A4CB-490D-ACC9-9933C91561AE}"/>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0" name="直線コネクタ 619">
          <a:extLst>
            <a:ext uri="{FF2B5EF4-FFF2-40B4-BE49-F238E27FC236}">
              <a16:creationId xmlns:a16="http://schemas.microsoft.com/office/drawing/2014/main" id="{E663BE24-91EB-48C9-9242-48581B2586BC}"/>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1" name="テキスト ボックス 620">
          <a:extLst>
            <a:ext uri="{FF2B5EF4-FFF2-40B4-BE49-F238E27FC236}">
              <a16:creationId xmlns:a16="http://schemas.microsoft.com/office/drawing/2014/main" id="{B8DAF042-B185-491E-968E-7FD716E3EAB4}"/>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2" name="直線コネクタ 621">
          <a:extLst>
            <a:ext uri="{FF2B5EF4-FFF2-40B4-BE49-F238E27FC236}">
              <a16:creationId xmlns:a16="http://schemas.microsoft.com/office/drawing/2014/main" id="{28F077AE-C235-4C37-A581-43085CDC8341}"/>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3" name="テキスト ボックス 622">
          <a:extLst>
            <a:ext uri="{FF2B5EF4-FFF2-40B4-BE49-F238E27FC236}">
              <a16:creationId xmlns:a16="http://schemas.microsoft.com/office/drawing/2014/main" id="{D2D4CBE6-8A01-4837-BB1D-ABEC125EE4E6}"/>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4" name="直線コネクタ 623">
          <a:extLst>
            <a:ext uri="{FF2B5EF4-FFF2-40B4-BE49-F238E27FC236}">
              <a16:creationId xmlns:a16="http://schemas.microsoft.com/office/drawing/2014/main" id="{2971EC98-6A81-4E01-8A3B-98AB9C04BA04}"/>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5" name="テキスト ボックス 624">
          <a:extLst>
            <a:ext uri="{FF2B5EF4-FFF2-40B4-BE49-F238E27FC236}">
              <a16:creationId xmlns:a16="http://schemas.microsoft.com/office/drawing/2014/main" id="{1F615C7E-2960-4E79-9A40-E1B9BD81BB8B}"/>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B58AA792-EF3B-4D27-B442-1EE16C397FD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a:extLst>
            <a:ext uri="{FF2B5EF4-FFF2-40B4-BE49-F238E27FC236}">
              <a16:creationId xmlns:a16="http://schemas.microsoft.com/office/drawing/2014/main" id="{42AEECF4-72AE-4700-A07D-57776AF7CC2A}"/>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a:extLst>
            <a:ext uri="{FF2B5EF4-FFF2-40B4-BE49-F238E27FC236}">
              <a16:creationId xmlns:a16="http://schemas.microsoft.com/office/drawing/2014/main" id="{B2FB1799-7C88-4290-80A9-5B5D368C8A2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629" name="直線コネクタ 628">
          <a:extLst>
            <a:ext uri="{FF2B5EF4-FFF2-40B4-BE49-F238E27FC236}">
              <a16:creationId xmlns:a16="http://schemas.microsoft.com/office/drawing/2014/main" id="{27C2B596-EA3F-40D5-ACE1-60B0A9F1ED97}"/>
            </a:ext>
          </a:extLst>
        </xdr:cNvPr>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630" name="【学校施設】&#10;有形固定資産減価償却率最小値テキスト">
          <a:extLst>
            <a:ext uri="{FF2B5EF4-FFF2-40B4-BE49-F238E27FC236}">
              <a16:creationId xmlns:a16="http://schemas.microsoft.com/office/drawing/2014/main" id="{90B9D09D-64D6-45CC-9F1C-26682A131582}"/>
            </a:ext>
          </a:extLst>
        </xdr:cNvPr>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631" name="直線コネクタ 630">
          <a:extLst>
            <a:ext uri="{FF2B5EF4-FFF2-40B4-BE49-F238E27FC236}">
              <a16:creationId xmlns:a16="http://schemas.microsoft.com/office/drawing/2014/main" id="{75958EBF-4485-4EFB-A637-26F00ED4F399}"/>
            </a:ext>
          </a:extLst>
        </xdr:cNvPr>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632" name="【学校施設】&#10;有形固定資産減価償却率最大値テキスト">
          <a:extLst>
            <a:ext uri="{FF2B5EF4-FFF2-40B4-BE49-F238E27FC236}">
              <a16:creationId xmlns:a16="http://schemas.microsoft.com/office/drawing/2014/main" id="{1119881D-656F-4835-AF24-D45656C3F2EE}"/>
            </a:ext>
          </a:extLst>
        </xdr:cNvPr>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633" name="直線コネクタ 632">
          <a:extLst>
            <a:ext uri="{FF2B5EF4-FFF2-40B4-BE49-F238E27FC236}">
              <a16:creationId xmlns:a16="http://schemas.microsoft.com/office/drawing/2014/main" id="{AC4432FE-0DB7-4C16-BBFE-F074B4E032C9}"/>
            </a:ext>
          </a:extLst>
        </xdr:cNvPr>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148099</xdr:rowOff>
    </xdr:from>
    <xdr:ext cx="405111" cy="259045"/>
    <xdr:sp macro="" textlink="">
      <xdr:nvSpPr>
        <xdr:cNvPr id="634" name="【学校施設】&#10;有形固定資産減価償却率平均値テキスト">
          <a:extLst>
            <a:ext uri="{FF2B5EF4-FFF2-40B4-BE49-F238E27FC236}">
              <a16:creationId xmlns:a16="http://schemas.microsoft.com/office/drawing/2014/main" id="{0CF162EC-A3B4-47A4-9525-04865FD223CA}"/>
            </a:ext>
          </a:extLst>
        </xdr:cNvPr>
        <xdr:cNvSpPr txBox="1"/>
      </xdr:nvSpPr>
      <xdr:spPr>
        <a:xfrm>
          <a:off x="16357600" y="1009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635" name="フローチャート: 判断 634">
          <a:extLst>
            <a:ext uri="{FF2B5EF4-FFF2-40B4-BE49-F238E27FC236}">
              <a16:creationId xmlns:a16="http://schemas.microsoft.com/office/drawing/2014/main" id="{211DCC97-E9DC-4ABA-8BAD-C24BA7E078D0}"/>
            </a:ext>
          </a:extLst>
        </xdr:cNvPr>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636" name="フローチャート: 判断 635">
          <a:extLst>
            <a:ext uri="{FF2B5EF4-FFF2-40B4-BE49-F238E27FC236}">
              <a16:creationId xmlns:a16="http://schemas.microsoft.com/office/drawing/2014/main" id="{A989F3D6-4DF8-4AB5-BBF6-C73DB65A0792}"/>
            </a:ext>
          </a:extLst>
        </xdr:cNvPr>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637" name="フローチャート: 判断 636">
          <a:extLst>
            <a:ext uri="{FF2B5EF4-FFF2-40B4-BE49-F238E27FC236}">
              <a16:creationId xmlns:a16="http://schemas.microsoft.com/office/drawing/2014/main" id="{1BB5C3FC-1E07-4330-839E-3E0DC848D952}"/>
            </a:ext>
          </a:extLst>
        </xdr:cNvPr>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638" name="フローチャート: 判断 637">
          <a:extLst>
            <a:ext uri="{FF2B5EF4-FFF2-40B4-BE49-F238E27FC236}">
              <a16:creationId xmlns:a16="http://schemas.microsoft.com/office/drawing/2014/main" id="{E309A7F6-AB45-4037-B63B-F2E8050DCE66}"/>
            </a:ext>
          </a:extLst>
        </xdr:cNvPr>
        <xdr:cNvSpPr/>
      </xdr:nvSpPr>
      <xdr:spPr>
        <a:xfrm>
          <a:off x="13652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639" name="フローチャート: 判断 638">
          <a:extLst>
            <a:ext uri="{FF2B5EF4-FFF2-40B4-BE49-F238E27FC236}">
              <a16:creationId xmlns:a16="http://schemas.microsoft.com/office/drawing/2014/main" id="{7E1D286C-BB17-406B-B87E-F736BFC32380}"/>
            </a:ext>
          </a:extLst>
        </xdr:cNvPr>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64886F52-865C-438E-9686-54737AE3D1C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FF3A8783-B54E-4945-8BBC-647E1B2687B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7D179F2E-59BF-4219-AAAB-17D57C01670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EA93ACB8-EE68-4EBA-9C10-A5D2DAC7E85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58166FEF-9ACC-4236-9389-F0B1B757FF3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49784</xdr:rowOff>
    </xdr:from>
    <xdr:to>
      <xdr:col>85</xdr:col>
      <xdr:colOff>177800</xdr:colOff>
      <xdr:row>62</xdr:row>
      <xdr:rowOff>151384</xdr:rowOff>
    </xdr:to>
    <xdr:sp macro="" textlink="">
      <xdr:nvSpPr>
        <xdr:cNvPr id="645" name="楕円 644">
          <a:extLst>
            <a:ext uri="{FF2B5EF4-FFF2-40B4-BE49-F238E27FC236}">
              <a16:creationId xmlns:a16="http://schemas.microsoft.com/office/drawing/2014/main" id="{DDF57170-5CA1-478C-8FCD-01FCA4204C16}"/>
            </a:ext>
          </a:extLst>
        </xdr:cNvPr>
        <xdr:cNvSpPr/>
      </xdr:nvSpPr>
      <xdr:spPr>
        <a:xfrm>
          <a:off x="162687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28211</xdr:rowOff>
    </xdr:from>
    <xdr:ext cx="405111" cy="259045"/>
    <xdr:sp macro="" textlink="">
      <xdr:nvSpPr>
        <xdr:cNvPr id="646" name="【学校施設】&#10;有形固定資産減価償却率該当値テキスト">
          <a:extLst>
            <a:ext uri="{FF2B5EF4-FFF2-40B4-BE49-F238E27FC236}">
              <a16:creationId xmlns:a16="http://schemas.microsoft.com/office/drawing/2014/main" id="{AA9F5CBF-CD96-48FE-8335-EB14FC6F5A81}"/>
            </a:ext>
          </a:extLst>
        </xdr:cNvPr>
        <xdr:cNvSpPr txBox="1"/>
      </xdr:nvSpPr>
      <xdr:spPr>
        <a:xfrm>
          <a:off x="16357600" y="1065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22352</xdr:rowOff>
    </xdr:from>
    <xdr:to>
      <xdr:col>81</xdr:col>
      <xdr:colOff>101600</xdr:colOff>
      <xdr:row>62</xdr:row>
      <xdr:rowOff>123952</xdr:rowOff>
    </xdr:to>
    <xdr:sp macro="" textlink="">
      <xdr:nvSpPr>
        <xdr:cNvPr id="647" name="楕円 646">
          <a:extLst>
            <a:ext uri="{FF2B5EF4-FFF2-40B4-BE49-F238E27FC236}">
              <a16:creationId xmlns:a16="http://schemas.microsoft.com/office/drawing/2014/main" id="{4F1B5C89-F2F5-40FB-8DBF-115FC33ED962}"/>
            </a:ext>
          </a:extLst>
        </xdr:cNvPr>
        <xdr:cNvSpPr/>
      </xdr:nvSpPr>
      <xdr:spPr>
        <a:xfrm>
          <a:off x="15430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73152</xdr:rowOff>
    </xdr:from>
    <xdr:to>
      <xdr:col>85</xdr:col>
      <xdr:colOff>127000</xdr:colOff>
      <xdr:row>62</xdr:row>
      <xdr:rowOff>100584</xdr:rowOff>
    </xdr:to>
    <xdr:cxnSp macro="">
      <xdr:nvCxnSpPr>
        <xdr:cNvPr id="648" name="直線コネクタ 647">
          <a:extLst>
            <a:ext uri="{FF2B5EF4-FFF2-40B4-BE49-F238E27FC236}">
              <a16:creationId xmlns:a16="http://schemas.microsoft.com/office/drawing/2014/main" id="{C57458F1-0AC3-417F-A346-BF4515B212E8}"/>
            </a:ext>
          </a:extLst>
        </xdr:cNvPr>
        <xdr:cNvCxnSpPr/>
      </xdr:nvCxnSpPr>
      <xdr:spPr>
        <a:xfrm>
          <a:off x="15481300" y="107030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125222</xdr:rowOff>
    </xdr:from>
    <xdr:to>
      <xdr:col>76</xdr:col>
      <xdr:colOff>165100</xdr:colOff>
      <xdr:row>62</xdr:row>
      <xdr:rowOff>55372</xdr:rowOff>
    </xdr:to>
    <xdr:sp macro="" textlink="">
      <xdr:nvSpPr>
        <xdr:cNvPr id="649" name="楕円 648">
          <a:extLst>
            <a:ext uri="{FF2B5EF4-FFF2-40B4-BE49-F238E27FC236}">
              <a16:creationId xmlns:a16="http://schemas.microsoft.com/office/drawing/2014/main" id="{60153ECE-9B30-4E8F-B1FD-B437DEC47EC5}"/>
            </a:ext>
          </a:extLst>
        </xdr:cNvPr>
        <xdr:cNvSpPr/>
      </xdr:nvSpPr>
      <xdr:spPr>
        <a:xfrm>
          <a:off x="14541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4572</xdr:rowOff>
    </xdr:from>
    <xdr:to>
      <xdr:col>81</xdr:col>
      <xdr:colOff>50800</xdr:colOff>
      <xdr:row>62</xdr:row>
      <xdr:rowOff>73152</xdr:rowOff>
    </xdr:to>
    <xdr:cxnSp macro="">
      <xdr:nvCxnSpPr>
        <xdr:cNvPr id="650" name="直線コネクタ 649">
          <a:extLst>
            <a:ext uri="{FF2B5EF4-FFF2-40B4-BE49-F238E27FC236}">
              <a16:creationId xmlns:a16="http://schemas.microsoft.com/office/drawing/2014/main" id="{552D937D-6E5A-4786-A560-CE3341302A45}"/>
            </a:ext>
          </a:extLst>
        </xdr:cNvPr>
        <xdr:cNvCxnSpPr/>
      </xdr:nvCxnSpPr>
      <xdr:spPr>
        <a:xfrm>
          <a:off x="14592300" y="106344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52070</xdr:rowOff>
    </xdr:from>
    <xdr:to>
      <xdr:col>72</xdr:col>
      <xdr:colOff>38100</xdr:colOff>
      <xdr:row>61</xdr:row>
      <xdr:rowOff>153670</xdr:rowOff>
    </xdr:to>
    <xdr:sp macro="" textlink="">
      <xdr:nvSpPr>
        <xdr:cNvPr id="651" name="楕円 650">
          <a:extLst>
            <a:ext uri="{FF2B5EF4-FFF2-40B4-BE49-F238E27FC236}">
              <a16:creationId xmlns:a16="http://schemas.microsoft.com/office/drawing/2014/main" id="{7DB147A8-1579-4ACD-A1C3-8E34B9F872F5}"/>
            </a:ext>
          </a:extLst>
        </xdr:cNvPr>
        <xdr:cNvSpPr/>
      </xdr:nvSpPr>
      <xdr:spPr>
        <a:xfrm>
          <a:off x="13652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102870</xdr:rowOff>
    </xdr:from>
    <xdr:to>
      <xdr:col>76</xdr:col>
      <xdr:colOff>114300</xdr:colOff>
      <xdr:row>62</xdr:row>
      <xdr:rowOff>4572</xdr:rowOff>
    </xdr:to>
    <xdr:cxnSp macro="">
      <xdr:nvCxnSpPr>
        <xdr:cNvPr id="652" name="直線コネクタ 651">
          <a:extLst>
            <a:ext uri="{FF2B5EF4-FFF2-40B4-BE49-F238E27FC236}">
              <a16:creationId xmlns:a16="http://schemas.microsoft.com/office/drawing/2014/main" id="{547A2F56-A8F6-445F-A1B7-271C53F1BE1F}"/>
            </a:ext>
          </a:extLst>
        </xdr:cNvPr>
        <xdr:cNvCxnSpPr/>
      </xdr:nvCxnSpPr>
      <xdr:spPr>
        <a:xfrm>
          <a:off x="13703300" y="105613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145796</xdr:rowOff>
    </xdr:from>
    <xdr:to>
      <xdr:col>67</xdr:col>
      <xdr:colOff>101600</xdr:colOff>
      <xdr:row>61</xdr:row>
      <xdr:rowOff>75946</xdr:rowOff>
    </xdr:to>
    <xdr:sp macro="" textlink="">
      <xdr:nvSpPr>
        <xdr:cNvPr id="653" name="楕円 652">
          <a:extLst>
            <a:ext uri="{FF2B5EF4-FFF2-40B4-BE49-F238E27FC236}">
              <a16:creationId xmlns:a16="http://schemas.microsoft.com/office/drawing/2014/main" id="{6695627D-F81E-4544-AC77-4D659EEC3D9A}"/>
            </a:ext>
          </a:extLst>
        </xdr:cNvPr>
        <xdr:cNvSpPr/>
      </xdr:nvSpPr>
      <xdr:spPr>
        <a:xfrm>
          <a:off x="12763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25146</xdr:rowOff>
    </xdr:from>
    <xdr:to>
      <xdr:col>71</xdr:col>
      <xdr:colOff>177800</xdr:colOff>
      <xdr:row>61</xdr:row>
      <xdr:rowOff>102870</xdr:rowOff>
    </xdr:to>
    <xdr:cxnSp macro="">
      <xdr:nvCxnSpPr>
        <xdr:cNvPr id="654" name="直線コネクタ 653">
          <a:extLst>
            <a:ext uri="{FF2B5EF4-FFF2-40B4-BE49-F238E27FC236}">
              <a16:creationId xmlns:a16="http://schemas.microsoft.com/office/drawing/2014/main" id="{B1D28DDB-F90D-4166-B7EE-8232AD58CE6A}"/>
            </a:ext>
          </a:extLst>
        </xdr:cNvPr>
        <xdr:cNvCxnSpPr/>
      </xdr:nvCxnSpPr>
      <xdr:spPr>
        <a:xfrm>
          <a:off x="12814300" y="104835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655" name="n_1aveValue【学校施設】&#10;有形固定資産減価償却率">
          <a:extLst>
            <a:ext uri="{FF2B5EF4-FFF2-40B4-BE49-F238E27FC236}">
              <a16:creationId xmlns:a16="http://schemas.microsoft.com/office/drawing/2014/main" id="{838E2902-7145-4524-86B1-A3BE3096991F}"/>
            </a:ext>
          </a:extLst>
        </xdr:cNvPr>
        <xdr:cNvSpPr txBox="1"/>
      </xdr:nvSpPr>
      <xdr:spPr>
        <a:xfrm>
          <a:off x="152660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656" name="n_2aveValue【学校施設】&#10;有形固定資産減価償却率">
          <a:extLst>
            <a:ext uri="{FF2B5EF4-FFF2-40B4-BE49-F238E27FC236}">
              <a16:creationId xmlns:a16="http://schemas.microsoft.com/office/drawing/2014/main" id="{80D395C7-7A62-4582-9E19-79D46E783D3B}"/>
            </a:ext>
          </a:extLst>
        </xdr:cNvPr>
        <xdr:cNvSpPr txBox="1"/>
      </xdr:nvSpPr>
      <xdr:spPr>
        <a:xfrm>
          <a:off x="143897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26179</xdr:rowOff>
    </xdr:from>
    <xdr:ext cx="405111" cy="259045"/>
    <xdr:sp macro="" textlink="">
      <xdr:nvSpPr>
        <xdr:cNvPr id="657" name="n_3aveValue【学校施設】&#10;有形固定資産減価償却率">
          <a:extLst>
            <a:ext uri="{FF2B5EF4-FFF2-40B4-BE49-F238E27FC236}">
              <a16:creationId xmlns:a16="http://schemas.microsoft.com/office/drawing/2014/main" id="{F8F1ECFE-1689-4393-A0EF-90A6FDE16EC7}"/>
            </a:ext>
          </a:extLst>
        </xdr:cNvPr>
        <xdr:cNvSpPr txBox="1"/>
      </xdr:nvSpPr>
      <xdr:spPr>
        <a:xfrm>
          <a:off x="135007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161053</xdr:rowOff>
    </xdr:from>
    <xdr:ext cx="405111" cy="259045"/>
    <xdr:sp macro="" textlink="">
      <xdr:nvSpPr>
        <xdr:cNvPr id="658" name="n_4aveValue【学校施設】&#10;有形固定資産減価償却率">
          <a:extLst>
            <a:ext uri="{FF2B5EF4-FFF2-40B4-BE49-F238E27FC236}">
              <a16:creationId xmlns:a16="http://schemas.microsoft.com/office/drawing/2014/main" id="{E0B71B1D-36BB-4F37-8A47-DBBE2D0E90C6}"/>
            </a:ext>
          </a:extLst>
        </xdr:cNvPr>
        <xdr:cNvSpPr txBox="1"/>
      </xdr:nvSpPr>
      <xdr:spPr>
        <a:xfrm>
          <a:off x="12611744"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115079</xdr:rowOff>
    </xdr:from>
    <xdr:ext cx="405111" cy="259045"/>
    <xdr:sp macro="" textlink="">
      <xdr:nvSpPr>
        <xdr:cNvPr id="659" name="n_1mainValue【学校施設】&#10;有形固定資産減価償却率">
          <a:extLst>
            <a:ext uri="{FF2B5EF4-FFF2-40B4-BE49-F238E27FC236}">
              <a16:creationId xmlns:a16="http://schemas.microsoft.com/office/drawing/2014/main" id="{DDCAB756-ED72-4D20-A752-F731BC1657C4}"/>
            </a:ext>
          </a:extLst>
        </xdr:cNvPr>
        <xdr:cNvSpPr txBox="1"/>
      </xdr:nvSpPr>
      <xdr:spPr>
        <a:xfrm>
          <a:off x="15266044" y="1074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46499</xdr:rowOff>
    </xdr:from>
    <xdr:ext cx="405111" cy="259045"/>
    <xdr:sp macro="" textlink="">
      <xdr:nvSpPr>
        <xdr:cNvPr id="660" name="n_2mainValue【学校施設】&#10;有形固定資産減価償却率">
          <a:extLst>
            <a:ext uri="{FF2B5EF4-FFF2-40B4-BE49-F238E27FC236}">
              <a16:creationId xmlns:a16="http://schemas.microsoft.com/office/drawing/2014/main" id="{84340193-F47F-4873-AD41-6E2BE0A09AC3}"/>
            </a:ext>
          </a:extLst>
        </xdr:cNvPr>
        <xdr:cNvSpPr txBox="1"/>
      </xdr:nvSpPr>
      <xdr:spPr>
        <a:xfrm>
          <a:off x="14389744" y="1067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144797</xdr:rowOff>
    </xdr:from>
    <xdr:ext cx="405111" cy="259045"/>
    <xdr:sp macro="" textlink="">
      <xdr:nvSpPr>
        <xdr:cNvPr id="661" name="n_3mainValue【学校施設】&#10;有形固定資産減価償却率">
          <a:extLst>
            <a:ext uri="{FF2B5EF4-FFF2-40B4-BE49-F238E27FC236}">
              <a16:creationId xmlns:a16="http://schemas.microsoft.com/office/drawing/2014/main" id="{D30B847A-73EF-4AD2-8CB8-A62B85459373}"/>
            </a:ext>
          </a:extLst>
        </xdr:cNvPr>
        <xdr:cNvSpPr txBox="1"/>
      </xdr:nvSpPr>
      <xdr:spPr>
        <a:xfrm>
          <a:off x="13500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67073</xdr:rowOff>
    </xdr:from>
    <xdr:ext cx="405111" cy="259045"/>
    <xdr:sp macro="" textlink="">
      <xdr:nvSpPr>
        <xdr:cNvPr id="662" name="n_4mainValue【学校施設】&#10;有形固定資産減価償却率">
          <a:extLst>
            <a:ext uri="{FF2B5EF4-FFF2-40B4-BE49-F238E27FC236}">
              <a16:creationId xmlns:a16="http://schemas.microsoft.com/office/drawing/2014/main" id="{2DE85E7E-595B-4FEF-BA88-FAE1F2AFEA18}"/>
            </a:ext>
          </a:extLst>
        </xdr:cNvPr>
        <xdr:cNvSpPr txBox="1"/>
      </xdr:nvSpPr>
      <xdr:spPr>
        <a:xfrm>
          <a:off x="12611744" y="1052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84AD9EF5-3E8C-4DED-A752-888A92249C9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F0FBD48A-0EF3-478E-8A74-8023E425660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7A08C4F-BE84-487A-AC10-A8954C84768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963969E2-E57D-4868-9875-59EC12238B1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95824A92-3F11-4153-9EE2-FE2C478311D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B2CE9D00-413D-4F05-B9E3-A85FCD680E1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9EB06BB5-93F8-414C-9CB7-B4640906AB3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E2202C91-6F33-4189-AE31-87D5DA57396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43C4DD4E-9A3E-4DBF-BCA4-53719F2CB65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34E3DBD9-45BF-4A95-BD3B-53109CF3677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a:extLst>
            <a:ext uri="{FF2B5EF4-FFF2-40B4-BE49-F238E27FC236}">
              <a16:creationId xmlns:a16="http://schemas.microsoft.com/office/drawing/2014/main" id="{E6FE754B-1D0D-4BAD-BDAB-A898B5A7E54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a:extLst>
            <a:ext uri="{FF2B5EF4-FFF2-40B4-BE49-F238E27FC236}">
              <a16:creationId xmlns:a16="http://schemas.microsoft.com/office/drawing/2014/main" id="{A59E3C2B-A90E-4EBD-BF7A-8197646D40B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a:extLst>
            <a:ext uri="{FF2B5EF4-FFF2-40B4-BE49-F238E27FC236}">
              <a16:creationId xmlns:a16="http://schemas.microsoft.com/office/drawing/2014/main" id="{053F41CD-538A-41B9-B779-DF7FB0D485D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a:extLst>
            <a:ext uri="{FF2B5EF4-FFF2-40B4-BE49-F238E27FC236}">
              <a16:creationId xmlns:a16="http://schemas.microsoft.com/office/drawing/2014/main" id="{BB47BCF2-B47B-42E1-B7C1-2805C0EB585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a:extLst>
            <a:ext uri="{FF2B5EF4-FFF2-40B4-BE49-F238E27FC236}">
              <a16:creationId xmlns:a16="http://schemas.microsoft.com/office/drawing/2014/main" id="{4BDED0C2-60C4-410E-BF7E-F19D2EBA0A4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a:extLst>
            <a:ext uri="{FF2B5EF4-FFF2-40B4-BE49-F238E27FC236}">
              <a16:creationId xmlns:a16="http://schemas.microsoft.com/office/drawing/2014/main" id="{877213A4-DD17-4327-A3C6-9266DFB75A0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a:extLst>
            <a:ext uri="{FF2B5EF4-FFF2-40B4-BE49-F238E27FC236}">
              <a16:creationId xmlns:a16="http://schemas.microsoft.com/office/drawing/2014/main" id="{8DAE955E-5C26-41A8-BFFE-3B59FC5B1AF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a:extLst>
            <a:ext uri="{FF2B5EF4-FFF2-40B4-BE49-F238E27FC236}">
              <a16:creationId xmlns:a16="http://schemas.microsoft.com/office/drawing/2014/main" id="{DBE1EACA-071B-48B3-87DB-2688BFB748A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a:extLst>
            <a:ext uri="{FF2B5EF4-FFF2-40B4-BE49-F238E27FC236}">
              <a16:creationId xmlns:a16="http://schemas.microsoft.com/office/drawing/2014/main" id="{C807377D-B2EE-43A4-8D8A-742A7172B6F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a:extLst>
            <a:ext uri="{FF2B5EF4-FFF2-40B4-BE49-F238E27FC236}">
              <a16:creationId xmlns:a16="http://schemas.microsoft.com/office/drawing/2014/main" id="{F1DEB3E0-CFAC-4DEC-A679-7AFC97ADDDA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a:extLst>
            <a:ext uri="{FF2B5EF4-FFF2-40B4-BE49-F238E27FC236}">
              <a16:creationId xmlns:a16="http://schemas.microsoft.com/office/drawing/2014/main" id="{81C12C93-7EC8-41CD-B507-A6C22D1FBFB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88B378C3-33DC-495B-902E-D458793D276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C532C393-1804-4036-9FB4-C51F9238089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a16="http://schemas.microsoft.com/office/drawing/2014/main" id="{46EB5EA9-99D0-47F5-8074-4FD9BB0DC3A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687" name="直線コネクタ 686">
          <a:extLst>
            <a:ext uri="{FF2B5EF4-FFF2-40B4-BE49-F238E27FC236}">
              <a16:creationId xmlns:a16="http://schemas.microsoft.com/office/drawing/2014/main" id="{87923704-1624-475F-B5D0-D0288C103D25}"/>
            </a:ext>
          </a:extLst>
        </xdr:cNvPr>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688" name="【学校施設】&#10;一人当たり面積最小値テキスト">
          <a:extLst>
            <a:ext uri="{FF2B5EF4-FFF2-40B4-BE49-F238E27FC236}">
              <a16:creationId xmlns:a16="http://schemas.microsoft.com/office/drawing/2014/main" id="{A2053DE0-CFC9-4BD4-8F19-1ED3EFAE8A1C}"/>
            </a:ext>
          </a:extLst>
        </xdr:cNvPr>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689" name="直線コネクタ 688">
          <a:extLst>
            <a:ext uri="{FF2B5EF4-FFF2-40B4-BE49-F238E27FC236}">
              <a16:creationId xmlns:a16="http://schemas.microsoft.com/office/drawing/2014/main" id="{0ABB13E8-9F9B-45FD-BED7-1622432C93CB}"/>
            </a:ext>
          </a:extLst>
        </xdr:cNvPr>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690" name="【学校施設】&#10;一人当たり面積最大値テキスト">
          <a:extLst>
            <a:ext uri="{FF2B5EF4-FFF2-40B4-BE49-F238E27FC236}">
              <a16:creationId xmlns:a16="http://schemas.microsoft.com/office/drawing/2014/main" id="{9EA7EFF8-7E1C-4548-9A9C-DAFDC197D712}"/>
            </a:ext>
          </a:extLst>
        </xdr:cNvPr>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691" name="直線コネクタ 690">
          <a:extLst>
            <a:ext uri="{FF2B5EF4-FFF2-40B4-BE49-F238E27FC236}">
              <a16:creationId xmlns:a16="http://schemas.microsoft.com/office/drawing/2014/main" id="{9646CBAE-654A-4428-A959-1ABC62A3D506}"/>
            </a:ext>
          </a:extLst>
        </xdr:cNvPr>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28465</xdr:rowOff>
    </xdr:from>
    <xdr:ext cx="469744" cy="259045"/>
    <xdr:sp macro="" textlink="">
      <xdr:nvSpPr>
        <xdr:cNvPr id="692" name="【学校施設】&#10;一人当たり面積平均値テキスト">
          <a:extLst>
            <a:ext uri="{FF2B5EF4-FFF2-40B4-BE49-F238E27FC236}">
              <a16:creationId xmlns:a16="http://schemas.microsoft.com/office/drawing/2014/main" id="{2AECC1FA-A6BB-4EB8-945E-A8A8A8627EC9}"/>
            </a:ext>
          </a:extLst>
        </xdr:cNvPr>
        <xdr:cNvSpPr txBox="1"/>
      </xdr:nvSpPr>
      <xdr:spPr>
        <a:xfrm>
          <a:off x="22199600" y="10315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693" name="フローチャート: 判断 692">
          <a:extLst>
            <a:ext uri="{FF2B5EF4-FFF2-40B4-BE49-F238E27FC236}">
              <a16:creationId xmlns:a16="http://schemas.microsoft.com/office/drawing/2014/main" id="{6F055A26-13CF-41AD-9F1E-B70543BAB1FC}"/>
            </a:ext>
          </a:extLst>
        </xdr:cNvPr>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694" name="フローチャート: 判断 693">
          <a:extLst>
            <a:ext uri="{FF2B5EF4-FFF2-40B4-BE49-F238E27FC236}">
              <a16:creationId xmlns:a16="http://schemas.microsoft.com/office/drawing/2014/main" id="{763D20E7-6898-4E9D-AB3E-2FA9191DC80D}"/>
            </a:ext>
          </a:extLst>
        </xdr:cNvPr>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695" name="フローチャート: 判断 694">
          <a:extLst>
            <a:ext uri="{FF2B5EF4-FFF2-40B4-BE49-F238E27FC236}">
              <a16:creationId xmlns:a16="http://schemas.microsoft.com/office/drawing/2014/main" id="{B2496FE2-CD4A-42BF-94FF-CEB4364BB795}"/>
            </a:ext>
          </a:extLst>
        </xdr:cNvPr>
        <xdr:cNvSpPr/>
      </xdr:nvSpPr>
      <xdr:spPr>
        <a:xfrm>
          <a:off x="20383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696" name="フローチャート: 判断 695">
          <a:extLst>
            <a:ext uri="{FF2B5EF4-FFF2-40B4-BE49-F238E27FC236}">
              <a16:creationId xmlns:a16="http://schemas.microsoft.com/office/drawing/2014/main" id="{E6429640-5509-4448-BA96-943D745DE64C}"/>
            </a:ext>
          </a:extLst>
        </xdr:cNvPr>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697" name="フローチャート: 判断 696">
          <a:extLst>
            <a:ext uri="{FF2B5EF4-FFF2-40B4-BE49-F238E27FC236}">
              <a16:creationId xmlns:a16="http://schemas.microsoft.com/office/drawing/2014/main" id="{E68D8F98-7DC2-48A8-8295-8F2C2E0187A8}"/>
            </a:ext>
          </a:extLst>
        </xdr:cNvPr>
        <xdr:cNvSpPr/>
      </xdr:nvSpPr>
      <xdr:spPr>
        <a:xfrm>
          <a:off x="186055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EE68FDC5-578D-4584-AC80-2446ADBC746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FFB5A3A4-861B-4672-B38F-13404C48012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C3EBE97-CC7C-4F56-8D88-3028625C733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FCF96921-2FB1-41B9-8BE3-DDD3B8DE1D9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DDF248B5-C35E-44B3-AD5C-459A73703EE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115316</xdr:rowOff>
    </xdr:from>
    <xdr:to>
      <xdr:col>116</xdr:col>
      <xdr:colOff>114300</xdr:colOff>
      <xdr:row>62</xdr:row>
      <xdr:rowOff>45466</xdr:rowOff>
    </xdr:to>
    <xdr:sp macro="" textlink="">
      <xdr:nvSpPr>
        <xdr:cNvPr id="703" name="楕円 702">
          <a:extLst>
            <a:ext uri="{FF2B5EF4-FFF2-40B4-BE49-F238E27FC236}">
              <a16:creationId xmlns:a16="http://schemas.microsoft.com/office/drawing/2014/main" id="{E3702379-611E-497C-B35D-1A9C60442C6D}"/>
            </a:ext>
          </a:extLst>
        </xdr:cNvPr>
        <xdr:cNvSpPr/>
      </xdr:nvSpPr>
      <xdr:spPr>
        <a:xfrm>
          <a:off x="22110700" y="105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93743</xdr:rowOff>
    </xdr:from>
    <xdr:ext cx="469744" cy="259045"/>
    <xdr:sp macro="" textlink="">
      <xdr:nvSpPr>
        <xdr:cNvPr id="704" name="【学校施設】&#10;一人当たり面積該当値テキスト">
          <a:extLst>
            <a:ext uri="{FF2B5EF4-FFF2-40B4-BE49-F238E27FC236}">
              <a16:creationId xmlns:a16="http://schemas.microsoft.com/office/drawing/2014/main" id="{C53F5670-904B-40B0-B988-F4D7EE8CE6F9}"/>
            </a:ext>
          </a:extLst>
        </xdr:cNvPr>
        <xdr:cNvSpPr txBox="1"/>
      </xdr:nvSpPr>
      <xdr:spPr>
        <a:xfrm>
          <a:off x="22199600" y="1055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84074</xdr:rowOff>
    </xdr:from>
    <xdr:to>
      <xdr:col>112</xdr:col>
      <xdr:colOff>38100</xdr:colOff>
      <xdr:row>62</xdr:row>
      <xdr:rowOff>14224</xdr:rowOff>
    </xdr:to>
    <xdr:sp macro="" textlink="">
      <xdr:nvSpPr>
        <xdr:cNvPr id="705" name="楕円 704">
          <a:extLst>
            <a:ext uri="{FF2B5EF4-FFF2-40B4-BE49-F238E27FC236}">
              <a16:creationId xmlns:a16="http://schemas.microsoft.com/office/drawing/2014/main" id="{D1B5DE25-C531-427B-ACD5-C78105A0E324}"/>
            </a:ext>
          </a:extLst>
        </xdr:cNvPr>
        <xdr:cNvSpPr/>
      </xdr:nvSpPr>
      <xdr:spPr>
        <a:xfrm>
          <a:off x="212725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134874</xdr:rowOff>
    </xdr:from>
    <xdr:to>
      <xdr:col>116</xdr:col>
      <xdr:colOff>63500</xdr:colOff>
      <xdr:row>61</xdr:row>
      <xdr:rowOff>166116</xdr:rowOff>
    </xdr:to>
    <xdr:cxnSp macro="">
      <xdr:nvCxnSpPr>
        <xdr:cNvPr id="706" name="直線コネクタ 705">
          <a:extLst>
            <a:ext uri="{FF2B5EF4-FFF2-40B4-BE49-F238E27FC236}">
              <a16:creationId xmlns:a16="http://schemas.microsoft.com/office/drawing/2014/main" id="{72665D1D-CAC0-489D-A94C-518D2E67DCDB}"/>
            </a:ext>
          </a:extLst>
        </xdr:cNvPr>
        <xdr:cNvCxnSpPr/>
      </xdr:nvCxnSpPr>
      <xdr:spPr>
        <a:xfrm>
          <a:off x="21323300" y="10593324"/>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100076</xdr:rowOff>
    </xdr:from>
    <xdr:to>
      <xdr:col>107</xdr:col>
      <xdr:colOff>101600</xdr:colOff>
      <xdr:row>62</xdr:row>
      <xdr:rowOff>30226</xdr:rowOff>
    </xdr:to>
    <xdr:sp macro="" textlink="">
      <xdr:nvSpPr>
        <xdr:cNvPr id="707" name="楕円 706">
          <a:extLst>
            <a:ext uri="{FF2B5EF4-FFF2-40B4-BE49-F238E27FC236}">
              <a16:creationId xmlns:a16="http://schemas.microsoft.com/office/drawing/2014/main" id="{D1128374-C47A-4AF6-9924-EC88B0E78E74}"/>
            </a:ext>
          </a:extLst>
        </xdr:cNvPr>
        <xdr:cNvSpPr/>
      </xdr:nvSpPr>
      <xdr:spPr>
        <a:xfrm>
          <a:off x="20383500" y="1055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134874</xdr:rowOff>
    </xdr:from>
    <xdr:to>
      <xdr:col>111</xdr:col>
      <xdr:colOff>177800</xdr:colOff>
      <xdr:row>61</xdr:row>
      <xdr:rowOff>150876</xdr:rowOff>
    </xdr:to>
    <xdr:cxnSp macro="">
      <xdr:nvCxnSpPr>
        <xdr:cNvPr id="708" name="直線コネクタ 707">
          <a:extLst>
            <a:ext uri="{FF2B5EF4-FFF2-40B4-BE49-F238E27FC236}">
              <a16:creationId xmlns:a16="http://schemas.microsoft.com/office/drawing/2014/main" id="{65C0C118-003A-46F7-B120-E1A056F4759B}"/>
            </a:ext>
          </a:extLst>
        </xdr:cNvPr>
        <xdr:cNvCxnSpPr/>
      </xdr:nvCxnSpPr>
      <xdr:spPr>
        <a:xfrm flipV="1">
          <a:off x="20434300" y="1059332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115316</xdr:rowOff>
    </xdr:from>
    <xdr:to>
      <xdr:col>102</xdr:col>
      <xdr:colOff>165100</xdr:colOff>
      <xdr:row>62</xdr:row>
      <xdr:rowOff>45466</xdr:rowOff>
    </xdr:to>
    <xdr:sp macro="" textlink="">
      <xdr:nvSpPr>
        <xdr:cNvPr id="709" name="楕円 708">
          <a:extLst>
            <a:ext uri="{FF2B5EF4-FFF2-40B4-BE49-F238E27FC236}">
              <a16:creationId xmlns:a16="http://schemas.microsoft.com/office/drawing/2014/main" id="{081C63E4-AD11-41D1-9A2A-4D40F5277CD2}"/>
            </a:ext>
          </a:extLst>
        </xdr:cNvPr>
        <xdr:cNvSpPr/>
      </xdr:nvSpPr>
      <xdr:spPr>
        <a:xfrm>
          <a:off x="19494500" y="105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150876</xdr:rowOff>
    </xdr:from>
    <xdr:to>
      <xdr:col>107</xdr:col>
      <xdr:colOff>50800</xdr:colOff>
      <xdr:row>61</xdr:row>
      <xdr:rowOff>166116</xdr:rowOff>
    </xdr:to>
    <xdr:cxnSp macro="">
      <xdr:nvCxnSpPr>
        <xdr:cNvPr id="710" name="直線コネクタ 709">
          <a:extLst>
            <a:ext uri="{FF2B5EF4-FFF2-40B4-BE49-F238E27FC236}">
              <a16:creationId xmlns:a16="http://schemas.microsoft.com/office/drawing/2014/main" id="{CF3ABA6B-5FB4-4E44-A0BE-11FF86E48C92}"/>
            </a:ext>
          </a:extLst>
        </xdr:cNvPr>
        <xdr:cNvCxnSpPr/>
      </xdr:nvCxnSpPr>
      <xdr:spPr>
        <a:xfrm flipV="1">
          <a:off x="19545300" y="1060932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51308</xdr:rowOff>
    </xdr:from>
    <xdr:to>
      <xdr:col>98</xdr:col>
      <xdr:colOff>38100</xdr:colOff>
      <xdr:row>62</xdr:row>
      <xdr:rowOff>152908</xdr:rowOff>
    </xdr:to>
    <xdr:sp macro="" textlink="">
      <xdr:nvSpPr>
        <xdr:cNvPr id="711" name="楕円 710">
          <a:extLst>
            <a:ext uri="{FF2B5EF4-FFF2-40B4-BE49-F238E27FC236}">
              <a16:creationId xmlns:a16="http://schemas.microsoft.com/office/drawing/2014/main" id="{8880B367-2A9F-4CE1-8A6C-4EB120D2D27C}"/>
            </a:ext>
          </a:extLst>
        </xdr:cNvPr>
        <xdr:cNvSpPr/>
      </xdr:nvSpPr>
      <xdr:spPr>
        <a:xfrm>
          <a:off x="18605500" y="1068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166116</xdr:rowOff>
    </xdr:from>
    <xdr:to>
      <xdr:col>102</xdr:col>
      <xdr:colOff>114300</xdr:colOff>
      <xdr:row>62</xdr:row>
      <xdr:rowOff>102108</xdr:rowOff>
    </xdr:to>
    <xdr:cxnSp macro="">
      <xdr:nvCxnSpPr>
        <xdr:cNvPr id="712" name="直線コネクタ 711">
          <a:extLst>
            <a:ext uri="{FF2B5EF4-FFF2-40B4-BE49-F238E27FC236}">
              <a16:creationId xmlns:a16="http://schemas.microsoft.com/office/drawing/2014/main" id="{8C753383-F4F5-4FE0-98F3-326CE99F23D9}"/>
            </a:ext>
          </a:extLst>
        </xdr:cNvPr>
        <xdr:cNvCxnSpPr/>
      </xdr:nvCxnSpPr>
      <xdr:spPr>
        <a:xfrm flipV="1">
          <a:off x="18656300" y="10624566"/>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152671</xdr:rowOff>
    </xdr:from>
    <xdr:ext cx="469744" cy="259045"/>
    <xdr:sp macro="" textlink="">
      <xdr:nvSpPr>
        <xdr:cNvPr id="713" name="n_1aveValue【学校施設】&#10;一人当たり面積">
          <a:extLst>
            <a:ext uri="{FF2B5EF4-FFF2-40B4-BE49-F238E27FC236}">
              <a16:creationId xmlns:a16="http://schemas.microsoft.com/office/drawing/2014/main" id="{620B8912-E58A-4972-9CD1-690E794714F1}"/>
            </a:ext>
          </a:extLst>
        </xdr:cNvPr>
        <xdr:cNvSpPr txBox="1"/>
      </xdr:nvSpPr>
      <xdr:spPr>
        <a:xfrm>
          <a:off x="21075727" y="102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156481</xdr:rowOff>
    </xdr:from>
    <xdr:ext cx="469744" cy="259045"/>
    <xdr:sp macro="" textlink="">
      <xdr:nvSpPr>
        <xdr:cNvPr id="714" name="n_2aveValue【学校施設】&#10;一人当たり面積">
          <a:extLst>
            <a:ext uri="{FF2B5EF4-FFF2-40B4-BE49-F238E27FC236}">
              <a16:creationId xmlns:a16="http://schemas.microsoft.com/office/drawing/2014/main" id="{C2169380-A73F-4E72-B28B-BAE2B02A6601}"/>
            </a:ext>
          </a:extLst>
        </xdr:cNvPr>
        <xdr:cNvSpPr txBox="1"/>
      </xdr:nvSpPr>
      <xdr:spPr>
        <a:xfrm>
          <a:off x="20199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715" name="n_3aveValue【学校施設】&#10;一人当たり面積">
          <a:extLst>
            <a:ext uri="{FF2B5EF4-FFF2-40B4-BE49-F238E27FC236}">
              <a16:creationId xmlns:a16="http://schemas.microsoft.com/office/drawing/2014/main" id="{271889E3-4545-4877-BE18-3189BF6B88D2}"/>
            </a:ext>
          </a:extLst>
        </xdr:cNvPr>
        <xdr:cNvSpPr txBox="1"/>
      </xdr:nvSpPr>
      <xdr:spPr>
        <a:xfrm>
          <a:off x="19310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34561</xdr:rowOff>
    </xdr:from>
    <xdr:ext cx="469744" cy="259045"/>
    <xdr:sp macro="" textlink="">
      <xdr:nvSpPr>
        <xdr:cNvPr id="716" name="n_4aveValue【学校施設】&#10;一人当たり面積">
          <a:extLst>
            <a:ext uri="{FF2B5EF4-FFF2-40B4-BE49-F238E27FC236}">
              <a16:creationId xmlns:a16="http://schemas.microsoft.com/office/drawing/2014/main" id="{C907DE79-586E-4981-BBA0-4CCCB9C8B8DE}"/>
            </a:ext>
          </a:extLst>
        </xdr:cNvPr>
        <xdr:cNvSpPr txBox="1"/>
      </xdr:nvSpPr>
      <xdr:spPr>
        <a:xfrm>
          <a:off x="18421427" y="103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5351</xdr:rowOff>
    </xdr:from>
    <xdr:ext cx="469744" cy="259045"/>
    <xdr:sp macro="" textlink="">
      <xdr:nvSpPr>
        <xdr:cNvPr id="717" name="n_1mainValue【学校施設】&#10;一人当たり面積">
          <a:extLst>
            <a:ext uri="{FF2B5EF4-FFF2-40B4-BE49-F238E27FC236}">
              <a16:creationId xmlns:a16="http://schemas.microsoft.com/office/drawing/2014/main" id="{6B08422B-6EF6-4E41-957E-CFED26D324FE}"/>
            </a:ext>
          </a:extLst>
        </xdr:cNvPr>
        <xdr:cNvSpPr txBox="1"/>
      </xdr:nvSpPr>
      <xdr:spPr>
        <a:xfrm>
          <a:off x="21075727" y="1063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21353</xdr:rowOff>
    </xdr:from>
    <xdr:ext cx="469744" cy="259045"/>
    <xdr:sp macro="" textlink="">
      <xdr:nvSpPr>
        <xdr:cNvPr id="718" name="n_2mainValue【学校施設】&#10;一人当たり面積">
          <a:extLst>
            <a:ext uri="{FF2B5EF4-FFF2-40B4-BE49-F238E27FC236}">
              <a16:creationId xmlns:a16="http://schemas.microsoft.com/office/drawing/2014/main" id="{C225EBDD-5AF4-4F64-B86B-30995FD9EE47}"/>
            </a:ext>
          </a:extLst>
        </xdr:cNvPr>
        <xdr:cNvSpPr txBox="1"/>
      </xdr:nvSpPr>
      <xdr:spPr>
        <a:xfrm>
          <a:off x="20199427" y="1065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36593</xdr:rowOff>
    </xdr:from>
    <xdr:ext cx="469744" cy="259045"/>
    <xdr:sp macro="" textlink="">
      <xdr:nvSpPr>
        <xdr:cNvPr id="719" name="n_3mainValue【学校施設】&#10;一人当たり面積">
          <a:extLst>
            <a:ext uri="{FF2B5EF4-FFF2-40B4-BE49-F238E27FC236}">
              <a16:creationId xmlns:a16="http://schemas.microsoft.com/office/drawing/2014/main" id="{E1546F28-9979-4BBB-AB60-EC36E295237F}"/>
            </a:ext>
          </a:extLst>
        </xdr:cNvPr>
        <xdr:cNvSpPr txBox="1"/>
      </xdr:nvSpPr>
      <xdr:spPr>
        <a:xfrm>
          <a:off x="19310427" y="1066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144035</xdr:rowOff>
    </xdr:from>
    <xdr:ext cx="469744" cy="259045"/>
    <xdr:sp macro="" textlink="">
      <xdr:nvSpPr>
        <xdr:cNvPr id="720" name="n_4mainValue【学校施設】&#10;一人当たり面積">
          <a:extLst>
            <a:ext uri="{FF2B5EF4-FFF2-40B4-BE49-F238E27FC236}">
              <a16:creationId xmlns:a16="http://schemas.microsoft.com/office/drawing/2014/main" id="{D3480E78-5258-41B0-93C1-8E45E0039042}"/>
            </a:ext>
          </a:extLst>
        </xdr:cNvPr>
        <xdr:cNvSpPr txBox="1"/>
      </xdr:nvSpPr>
      <xdr:spPr>
        <a:xfrm>
          <a:off x="18421427" y="1077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B4D5B25E-BB5C-465F-B7B8-EC43F09F553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4DB5EB4A-55DA-4374-B966-48F6C405E59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599D0331-EA2A-4DA9-9417-7B62CCB034B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C42CCC4E-706B-4E8D-91EB-31FE8CDAF07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C62EBF48-AC0F-4B0F-9F90-573E2C29FD3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7465E176-0C3C-45A4-B666-20203A1F17A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2F100063-89AD-49DD-A802-EF38772F43A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A7C4032E-3410-49BF-84C5-E765408F166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955CB772-11EB-4DFA-ADAA-F802D3D63D1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8A13913A-27D5-4EAA-80F7-64349D897A4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0B8BE6E2-DFB2-4875-AA5A-FC9851AB6D6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a:extLst>
            <a:ext uri="{FF2B5EF4-FFF2-40B4-BE49-F238E27FC236}">
              <a16:creationId xmlns:a16="http://schemas.microsoft.com/office/drawing/2014/main" id="{E1AA5E76-C848-4706-992B-D1FD3E1A1E5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3" name="テキスト ボックス 732">
          <a:extLst>
            <a:ext uri="{FF2B5EF4-FFF2-40B4-BE49-F238E27FC236}">
              <a16:creationId xmlns:a16="http://schemas.microsoft.com/office/drawing/2014/main" id="{14D5796E-17C2-45CA-8360-71CE97F8116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a:extLst>
            <a:ext uri="{FF2B5EF4-FFF2-40B4-BE49-F238E27FC236}">
              <a16:creationId xmlns:a16="http://schemas.microsoft.com/office/drawing/2014/main" id="{6F3D78C4-60A1-49FD-95DA-66D8519A80F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5" name="テキスト ボックス 734">
          <a:extLst>
            <a:ext uri="{FF2B5EF4-FFF2-40B4-BE49-F238E27FC236}">
              <a16:creationId xmlns:a16="http://schemas.microsoft.com/office/drawing/2014/main" id="{B95FBC87-6828-441D-A23C-9C17122E081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a:extLst>
            <a:ext uri="{FF2B5EF4-FFF2-40B4-BE49-F238E27FC236}">
              <a16:creationId xmlns:a16="http://schemas.microsoft.com/office/drawing/2014/main" id="{3567C822-D1E8-4192-A580-5D97FE02104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7" name="テキスト ボックス 736">
          <a:extLst>
            <a:ext uri="{FF2B5EF4-FFF2-40B4-BE49-F238E27FC236}">
              <a16:creationId xmlns:a16="http://schemas.microsoft.com/office/drawing/2014/main" id="{33EEDBBC-85A0-42C1-8FE0-730C2A1B752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a:extLst>
            <a:ext uri="{FF2B5EF4-FFF2-40B4-BE49-F238E27FC236}">
              <a16:creationId xmlns:a16="http://schemas.microsoft.com/office/drawing/2014/main" id="{0AD86EEC-BD64-4A74-9C03-AE3832190CC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9" name="テキスト ボックス 738">
          <a:extLst>
            <a:ext uri="{FF2B5EF4-FFF2-40B4-BE49-F238E27FC236}">
              <a16:creationId xmlns:a16="http://schemas.microsoft.com/office/drawing/2014/main" id="{F5661860-C3BC-40CC-98AB-A7070D7F41C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a:extLst>
            <a:ext uri="{FF2B5EF4-FFF2-40B4-BE49-F238E27FC236}">
              <a16:creationId xmlns:a16="http://schemas.microsoft.com/office/drawing/2014/main" id="{3F15169B-3AC9-46EC-AD9A-C24592FF202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1" name="テキスト ボックス 740">
          <a:extLst>
            <a:ext uri="{FF2B5EF4-FFF2-40B4-BE49-F238E27FC236}">
              <a16:creationId xmlns:a16="http://schemas.microsoft.com/office/drawing/2014/main" id="{BAA133CD-566A-4827-8262-F9912AC00434}"/>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id="{587F43B5-50CC-43B2-9E46-894BB4F60B5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3" name="テキスト ボックス 742">
          <a:extLst>
            <a:ext uri="{FF2B5EF4-FFF2-40B4-BE49-F238E27FC236}">
              <a16:creationId xmlns:a16="http://schemas.microsoft.com/office/drawing/2014/main" id="{28309C8A-B010-404B-9E11-9A59DF4E616B}"/>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a:extLst>
            <a:ext uri="{FF2B5EF4-FFF2-40B4-BE49-F238E27FC236}">
              <a16:creationId xmlns:a16="http://schemas.microsoft.com/office/drawing/2014/main" id="{E298E74A-24F0-404F-AE9E-B80FA80F935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745" name="直線コネクタ 744">
          <a:extLst>
            <a:ext uri="{FF2B5EF4-FFF2-40B4-BE49-F238E27FC236}">
              <a16:creationId xmlns:a16="http://schemas.microsoft.com/office/drawing/2014/main" id="{12D44C9A-0BB3-4E0A-9DCB-A613CBAFF67E}"/>
            </a:ext>
          </a:extLst>
        </xdr:cNvPr>
        <xdr:cNvCxnSpPr/>
      </xdr:nvCxnSpPr>
      <xdr:spPr>
        <a:xfrm flipV="1">
          <a:off x="16318864" y="133654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6" name="【児童館】&#10;有形固定資産減価償却率最小値テキスト">
          <a:extLst>
            <a:ext uri="{FF2B5EF4-FFF2-40B4-BE49-F238E27FC236}">
              <a16:creationId xmlns:a16="http://schemas.microsoft.com/office/drawing/2014/main" id="{49DA1899-CA53-4D35-8A4D-86BB583BCFB4}"/>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7" name="直線コネクタ 746">
          <a:extLst>
            <a:ext uri="{FF2B5EF4-FFF2-40B4-BE49-F238E27FC236}">
              <a16:creationId xmlns:a16="http://schemas.microsoft.com/office/drawing/2014/main" id="{1328A121-903C-46BB-B28A-CC4456F988C7}"/>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748" name="【児童館】&#10;有形固定資産減価償却率最大値テキスト">
          <a:extLst>
            <a:ext uri="{FF2B5EF4-FFF2-40B4-BE49-F238E27FC236}">
              <a16:creationId xmlns:a16="http://schemas.microsoft.com/office/drawing/2014/main" id="{DE85FB7D-ACA5-4B28-8B14-951B37860FB3}"/>
            </a:ext>
          </a:extLst>
        </xdr:cNvPr>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749" name="直線コネクタ 748">
          <a:extLst>
            <a:ext uri="{FF2B5EF4-FFF2-40B4-BE49-F238E27FC236}">
              <a16:creationId xmlns:a16="http://schemas.microsoft.com/office/drawing/2014/main" id="{547B7035-7D4B-4EBE-BF81-528D4B8425CC}"/>
            </a:ext>
          </a:extLst>
        </xdr:cNvPr>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8272</xdr:rowOff>
    </xdr:from>
    <xdr:ext cx="405111" cy="259045"/>
    <xdr:sp macro="" textlink="">
      <xdr:nvSpPr>
        <xdr:cNvPr id="750" name="【児童館】&#10;有形固定資産減価償却率平均値テキスト">
          <a:extLst>
            <a:ext uri="{FF2B5EF4-FFF2-40B4-BE49-F238E27FC236}">
              <a16:creationId xmlns:a16="http://schemas.microsoft.com/office/drawing/2014/main" id="{2836F365-3335-41C1-88AE-831BB2959DA0}"/>
            </a:ext>
          </a:extLst>
        </xdr:cNvPr>
        <xdr:cNvSpPr txBox="1"/>
      </xdr:nvSpPr>
      <xdr:spPr>
        <a:xfrm>
          <a:off x="16357600" y="14067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751" name="フローチャート: 判断 750">
          <a:extLst>
            <a:ext uri="{FF2B5EF4-FFF2-40B4-BE49-F238E27FC236}">
              <a16:creationId xmlns:a16="http://schemas.microsoft.com/office/drawing/2014/main" id="{55B729F8-8B7D-4217-B5A7-93AE55061BFA}"/>
            </a:ext>
          </a:extLst>
        </xdr:cNvPr>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752" name="フローチャート: 判断 751">
          <a:extLst>
            <a:ext uri="{FF2B5EF4-FFF2-40B4-BE49-F238E27FC236}">
              <a16:creationId xmlns:a16="http://schemas.microsoft.com/office/drawing/2014/main" id="{6450474D-0DD2-427D-9B64-ADC2B5AAEF19}"/>
            </a:ext>
          </a:extLst>
        </xdr:cNvPr>
        <xdr:cNvSpPr/>
      </xdr:nvSpPr>
      <xdr:spPr>
        <a:xfrm>
          <a:off x="15430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753" name="フローチャート: 判断 752">
          <a:extLst>
            <a:ext uri="{FF2B5EF4-FFF2-40B4-BE49-F238E27FC236}">
              <a16:creationId xmlns:a16="http://schemas.microsoft.com/office/drawing/2014/main" id="{891FFFE6-1525-422E-92BD-06CB3012AED7}"/>
            </a:ext>
          </a:extLst>
        </xdr:cNvPr>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754" name="フローチャート: 判断 753">
          <a:extLst>
            <a:ext uri="{FF2B5EF4-FFF2-40B4-BE49-F238E27FC236}">
              <a16:creationId xmlns:a16="http://schemas.microsoft.com/office/drawing/2014/main" id="{7A876B35-9B27-4CDB-BA8E-D67A9D9408BA}"/>
            </a:ext>
          </a:extLst>
        </xdr:cNvPr>
        <xdr:cNvSpPr/>
      </xdr:nvSpPr>
      <xdr:spPr>
        <a:xfrm>
          <a:off x="13652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755" name="フローチャート: 判断 754">
          <a:extLst>
            <a:ext uri="{FF2B5EF4-FFF2-40B4-BE49-F238E27FC236}">
              <a16:creationId xmlns:a16="http://schemas.microsoft.com/office/drawing/2014/main" id="{C052CB41-00BB-4F94-885D-57EA005BB99D}"/>
            </a:ext>
          </a:extLst>
        </xdr:cNvPr>
        <xdr:cNvSpPr/>
      </xdr:nvSpPr>
      <xdr:spPr>
        <a:xfrm>
          <a:off x="12763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ACA19746-BB99-4157-9BF6-695105DE5CE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40577C1A-10AA-42D7-B2AF-4167A6056F8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17349B0E-84DD-4C64-B466-4E671AEA5A1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68614681-594A-49E7-A354-13FF2463AE4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EF165903-706A-448D-B9FD-6BA05960B77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151130</xdr:rowOff>
    </xdr:from>
    <xdr:to>
      <xdr:col>85</xdr:col>
      <xdr:colOff>177800</xdr:colOff>
      <xdr:row>84</xdr:row>
      <xdr:rowOff>81280</xdr:rowOff>
    </xdr:to>
    <xdr:sp macro="" textlink="">
      <xdr:nvSpPr>
        <xdr:cNvPr id="761" name="楕円 760">
          <a:extLst>
            <a:ext uri="{FF2B5EF4-FFF2-40B4-BE49-F238E27FC236}">
              <a16:creationId xmlns:a16="http://schemas.microsoft.com/office/drawing/2014/main" id="{96F185FB-EB8C-4460-8F66-5A1DF60627FA}"/>
            </a:ext>
          </a:extLst>
        </xdr:cNvPr>
        <xdr:cNvSpPr/>
      </xdr:nvSpPr>
      <xdr:spPr>
        <a:xfrm>
          <a:off x="162687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129557</xdr:rowOff>
    </xdr:from>
    <xdr:ext cx="405111" cy="259045"/>
    <xdr:sp macro="" textlink="">
      <xdr:nvSpPr>
        <xdr:cNvPr id="762" name="【児童館】&#10;有形固定資産減価償却率該当値テキスト">
          <a:extLst>
            <a:ext uri="{FF2B5EF4-FFF2-40B4-BE49-F238E27FC236}">
              <a16:creationId xmlns:a16="http://schemas.microsoft.com/office/drawing/2014/main" id="{F7D09F4A-FBB9-4503-89B1-661C1A36EB99}"/>
            </a:ext>
          </a:extLst>
        </xdr:cNvPr>
        <xdr:cNvSpPr txBox="1"/>
      </xdr:nvSpPr>
      <xdr:spPr>
        <a:xfrm>
          <a:off x="16357600"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122555</xdr:rowOff>
    </xdr:from>
    <xdr:to>
      <xdr:col>81</xdr:col>
      <xdr:colOff>101600</xdr:colOff>
      <xdr:row>84</xdr:row>
      <xdr:rowOff>52705</xdr:rowOff>
    </xdr:to>
    <xdr:sp macro="" textlink="">
      <xdr:nvSpPr>
        <xdr:cNvPr id="763" name="楕円 762">
          <a:extLst>
            <a:ext uri="{FF2B5EF4-FFF2-40B4-BE49-F238E27FC236}">
              <a16:creationId xmlns:a16="http://schemas.microsoft.com/office/drawing/2014/main" id="{493DEB31-DF00-44FE-837F-73AB872CA09A}"/>
            </a:ext>
          </a:extLst>
        </xdr:cNvPr>
        <xdr:cNvSpPr/>
      </xdr:nvSpPr>
      <xdr:spPr>
        <a:xfrm>
          <a:off x="154305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1905</xdr:rowOff>
    </xdr:from>
    <xdr:to>
      <xdr:col>85</xdr:col>
      <xdr:colOff>127000</xdr:colOff>
      <xdr:row>84</xdr:row>
      <xdr:rowOff>30480</xdr:rowOff>
    </xdr:to>
    <xdr:cxnSp macro="">
      <xdr:nvCxnSpPr>
        <xdr:cNvPr id="764" name="直線コネクタ 763">
          <a:extLst>
            <a:ext uri="{FF2B5EF4-FFF2-40B4-BE49-F238E27FC236}">
              <a16:creationId xmlns:a16="http://schemas.microsoft.com/office/drawing/2014/main" id="{E6ED8ACD-185E-4F5D-9F22-ECC8BFD80BCB}"/>
            </a:ext>
          </a:extLst>
        </xdr:cNvPr>
        <xdr:cNvCxnSpPr/>
      </xdr:nvCxnSpPr>
      <xdr:spPr>
        <a:xfrm>
          <a:off x="15481300" y="144037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92075</xdr:rowOff>
    </xdr:from>
    <xdr:to>
      <xdr:col>76</xdr:col>
      <xdr:colOff>165100</xdr:colOff>
      <xdr:row>84</xdr:row>
      <xdr:rowOff>22225</xdr:rowOff>
    </xdr:to>
    <xdr:sp macro="" textlink="">
      <xdr:nvSpPr>
        <xdr:cNvPr id="765" name="楕円 764">
          <a:extLst>
            <a:ext uri="{FF2B5EF4-FFF2-40B4-BE49-F238E27FC236}">
              <a16:creationId xmlns:a16="http://schemas.microsoft.com/office/drawing/2014/main" id="{61C8194F-A2C7-42A8-B7A5-D7DD06634DA5}"/>
            </a:ext>
          </a:extLst>
        </xdr:cNvPr>
        <xdr:cNvSpPr/>
      </xdr:nvSpPr>
      <xdr:spPr>
        <a:xfrm>
          <a:off x="14541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142875</xdr:rowOff>
    </xdr:from>
    <xdr:to>
      <xdr:col>81</xdr:col>
      <xdr:colOff>50800</xdr:colOff>
      <xdr:row>84</xdr:row>
      <xdr:rowOff>1905</xdr:rowOff>
    </xdr:to>
    <xdr:cxnSp macro="">
      <xdr:nvCxnSpPr>
        <xdr:cNvPr id="766" name="直線コネクタ 765">
          <a:extLst>
            <a:ext uri="{FF2B5EF4-FFF2-40B4-BE49-F238E27FC236}">
              <a16:creationId xmlns:a16="http://schemas.microsoft.com/office/drawing/2014/main" id="{40286E09-E83E-431B-850D-A2DC9A8370A6}"/>
            </a:ext>
          </a:extLst>
        </xdr:cNvPr>
        <xdr:cNvCxnSpPr/>
      </xdr:nvCxnSpPr>
      <xdr:spPr>
        <a:xfrm>
          <a:off x="14592300" y="143732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63500</xdr:rowOff>
    </xdr:from>
    <xdr:to>
      <xdr:col>72</xdr:col>
      <xdr:colOff>38100</xdr:colOff>
      <xdr:row>83</xdr:row>
      <xdr:rowOff>165100</xdr:rowOff>
    </xdr:to>
    <xdr:sp macro="" textlink="">
      <xdr:nvSpPr>
        <xdr:cNvPr id="767" name="楕円 766">
          <a:extLst>
            <a:ext uri="{FF2B5EF4-FFF2-40B4-BE49-F238E27FC236}">
              <a16:creationId xmlns:a16="http://schemas.microsoft.com/office/drawing/2014/main" id="{8FCC2959-9A56-4E98-9149-A88CBFCC0653}"/>
            </a:ext>
          </a:extLst>
        </xdr:cNvPr>
        <xdr:cNvSpPr/>
      </xdr:nvSpPr>
      <xdr:spPr>
        <a:xfrm>
          <a:off x="13652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114300</xdr:rowOff>
    </xdr:from>
    <xdr:to>
      <xdr:col>76</xdr:col>
      <xdr:colOff>114300</xdr:colOff>
      <xdr:row>83</xdr:row>
      <xdr:rowOff>142875</xdr:rowOff>
    </xdr:to>
    <xdr:cxnSp macro="">
      <xdr:nvCxnSpPr>
        <xdr:cNvPr id="768" name="直線コネクタ 767">
          <a:extLst>
            <a:ext uri="{FF2B5EF4-FFF2-40B4-BE49-F238E27FC236}">
              <a16:creationId xmlns:a16="http://schemas.microsoft.com/office/drawing/2014/main" id="{D04CA62E-5E5A-4184-8E35-8726128C46E2}"/>
            </a:ext>
          </a:extLst>
        </xdr:cNvPr>
        <xdr:cNvCxnSpPr/>
      </xdr:nvCxnSpPr>
      <xdr:spPr>
        <a:xfrm>
          <a:off x="13703300" y="143446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34925</xdr:rowOff>
    </xdr:from>
    <xdr:to>
      <xdr:col>67</xdr:col>
      <xdr:colOff>101600</xdr:colOff>
      <xdr:row>83</xdr:row>
      <xdr:rowOff>136525</xdr:rowOff>
    </xdr:to>
    <xdr:sp macro="" textlink="">
      <xdr:nvSpPr>
        <xdr:cNvPr id="769" name="楕円 768">
          <a:extLst>
            <a:ext uri="{FF2B5EF4-FFF2-40B4-BE49-F238E27FC236}">
              <a16:creationId xmlns:a16="http://schemas.microsoft.com/office/drawing/2014/main" id="{22539415-2C6D-468F-8881-B632D7E10682}"/>
            </a:ext>
          </a:extLst>
        </xdr:cNvPr>
        <xdr:cNvSpPr/>
      </xdr:nvSpPr>
      <xdr:spPr>
        <a:xfrm>
          <a:off x="12763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85725</xdr:rowOff>
    </xdr:from>
    <xdr:to>
      <xdr:col>71</xdr:col>
      <xdr:colOff>177800</xdr:colOff>
      <xdr:row>83</xdr:row>
      <xdr:rowOff>114300</xdr:rowOff>
    </xdr:to>
    <xdr:cxnSp macro="">
      <xdr:nvCxnSpPr>
        <xdr:cNvPr id="770" name="直線コネクタ 769">
          <a:extLst>
            <a:ext uri="{FF2B5EF4-FFF2-40B4-BE49-F238E27FC236}">
              <a16:creationId xmlns:a16="http://schemas.microsoft.com/office/drawing/2014/main" id="{DF15774A-59D4-447D-82E1-BE886B5E10C2}"/>
            </a:ext>
          </a:extLst>
        </xdr:cNvPr>
        <xdr:cNvCxnSpPr/>
      </xdr:nvCxnSpPr>
      <xdr:spPr>
        <a:xfrm>
          <a:off x="12814300" y="143160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61613</xdr:rowOff>
    </xdr:from>
    <xdr:ext cx="405111" cy="259045"/>
    <xdr:sp macro="" textlink="">
      <xdr:nvSpPr>
        <xdr:cNvPr id="771" name="n_1aveValue【児童館】&#10;有形固定資産減価償却率">
          <a:extLst>
            <a:ext uri="{FF2B5EF4-FFF2-40B4-BE49-F238E27FC236}">
              <a16:creationId xmlns:a16="http://schemas.microsoft.com/office/drawing/2014/main" id="{5B7F4E25-4102-470C-9D57-A16353EDF640}"/>
            </a:ext>
          </a:extLst>
        </xdr:cNvPr>
        <xdr:cNvSpPr txBox="1"/>
      </xdr:nvSpPr>
      <xdr:spPr>
        <a:xfrm>
          <a:off x="15266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772" name="n_2aveValue【児童館】&#10;有形固定資産減価償却率">
          <a:extLst>
            <a:ext uri="{FF2B5EF4-FFF2-40B4-BE49-F238E27FC236}">
              <a16:creationId xmlns:a16="http://schemas.microsoft.com/office/drawing/2014/main" id="{7273D655-F5AE-42FD-9C6A-CD3A67993DCD}"/>
            </a:ext>
          </a:extLst>
        </xdr:cNvPr>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162577</xdr:rowOff>
    </xdr:from>
    <xdr:ext cx="405111" cy="259045"/>
    <xdr:sp macro="" textlink="">
      <xdr:nvSpPr>
        <xdr:cNvPr id="773" name="n_3aveValue【児童館】&#10;有形固定資産減価償却率">
          <a:extLst>
            <a:ext uri="{FF2B5EF4-FFF2-40B4-BE49-F238E27FC236}">
              <a16:creationId xmlns:a16="http://schemas.microsoft.com/office/drawing/2014/main" id="{56BA6CBC-03D2-4832-B79B-F6BD73DE4BD7}"/>
            </a:ext>
          </a:extLst>
        </xdr:cNvPr>
        <xdr:cNvSpPr txBox="1"/>
      </xdr:nvSpPr>
      <xdr:spPr>
        <a:xfrm>
          <a:off x="13500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149241</xdr:rowOff>
    </xdr:from>
    <xdr:ext cx="405111" cy="259045"/>
    <xdr:sp macro="" textlink="">
      <xdr:nvSpPr>
        <xdr:cNvPr id="774" name="n_4aveValue【児童館】&#10;有形固定資産減価償却率">
          <a:extLst>
            <a:ext uri="{FF2B5EF4-FFF2-40B4-BE49-F238E27FC236}">
              <a16:creationId xmlns:a16="http://schemas.microsoft.com/office/drawing/2014/main" id="{DBA54834-4869-4806-802E-40D8ADF9139B}"/>
            </a:ext>
          </a:extLst>
        </xdr:cNvPr>
        <xdr:cNvSpPr txBox="1"/>
      </xdr:nvSpPr>
      <xdr:spPr>
        <a:xfrm>
          <a:off x="12611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43832</xdr:rowOff>
    </xdr:from>
    <xdr:ext cx="405111" cy="259045"/>
    <xdr:sp macro="" textlink="">
      <xdr:nvSpPr>
        <xdr:cNvPr id="775" name="n_1mainValue【児童館】&#10;有形固定資産減価償却率">
          <a:extLst>
            <a:ext uri="{FF2B5EF4-FFF2-40B4-BE49-F238E27FC236}">
              <a16:creationId xmlns:a16="http://schemas.microsoft.com/office/drawing/2014/main" id="{CF138795-2B6C-4DC3-A7D0-1C6FA3239E64}"/>
            </a:ext>
          </a:extLst>
        </xdr:cNvPr>
        <xdr:cNvSpPr txBox="1"/>
      </xdr:nvSpPr>
      <xdr:spPr>
        <a:xfrm>
          <a:off x="15266044" y="1444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13352</xdr:rowOff>
    </xdr:from>
    <xdr:ext cx="405111" cy="259045"/>
    <xdr:sp macro="" textlink="">
      <xdr:nvSpPr>
        <xdr:cNvPr id="776" name="n_2mainValue【児童館】&#10;有形固定資産減価償却率">
          <a:extLst>
            <a:ext uri="{FF2B5EF4-FFF2-40B4-BE49-F238E27FC236}">
              <a16:creationId xmlns:a16="http://schemas.microsoft.com/office/drawing/2014/main" id="{8029C3CE-76DB-4817-A14F-7E9FFE51AB58}"/>
            </a:ext>
          </a:extLst>
        </xdr:cNvPr>
        <xdr:cNvSpPr txBox="1"/>
      </xdr:nvSpPr>
      <xdr:spPr>
        <a:xfrm>
          <a:off x="143897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156227</xdr:rowOff>
    </xdr:from>
    <xdr:ext cx="405111" cy="259045"/>
    <xdr:sp macro="" textlink="">
      <xdr:nvSpPr>
        <xdr:cNvPr id="777" name="n_3mainValue【児童館】&#10;有形固定資産減価償却率">
          <a:extLst>
            <a:ext uri="{FF2B5EF4-FFF2-40B4-BE49-F238E27FC236}">
              <a16:creationId xmlns:a16="http://schemas.microsoft.com/office/drawing/2014/main" id="{C5642AA2-F0EF-4783-A5A4-C703416B5E4B}"/>
            </a:ext>
          </a:extLst>
        </xdr:cNvPr>
        <xdr:cNvSpPr txBox="1"/>
      </xdr:nvSpPr>
      <xdr:spPr>
        <a:xfrm>
          <a:off x="13500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127652</xdr:rowOff>
    </xdr:from>
    <xdr:ext cx="405111" cy="259045"/>
    <xdr:sp macro="" textlink="">
      <xdr:nvSpPr>
        <xdr:cNvPr id="778" name="n_4mainValue【児童館】&#10;有形固定資産減価償却率">
          <a:extLst>
            <a:ext uri="{FF2B5EF4-FFF2-40B4-BE49-F238E27FC236}">
              <a16:creationId xmlns:a16="http://schemas.microsoft.com/office/drawing/2014/main" id="{3CC9E23C-B00C-46F8-A348-DAA59A811E14}"/>
            </a:ext>
          </a:extLst>
        </xdr:cNvPr>
        <xdr:cNvSpPr txBox="1"/>
      </xdr:nvSpPr>
      <xdr:spPr>
        <a:xfrm>
          <a:off x="126117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a:extLst>
            <a:ext uri="{FF2B5EF4-FFF2-40B4-BE49-F238E27FC236}">
              <a16:creationId xmlns:a16="http://schemas.microsoft.com/office/drawing/2014/main" id="{43B39136-D83D-447D-A8D9-E8DFD6E2B93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a:extLst>
            <a:ext uri="{FF2B5EF4-FFF2-40B4-BE49-F238E27FC236}">
              <a16:creationId xmlns:a16="http://schemas.microsoft.com/office/drawing/2014/main" id="{7595DA70-66AE-491D-80AD-35FFD27DDBC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a:extLst>
            <a:ext uri="{FF2B5EF4-FFF2-40B4-BE49-F238E27FC236}">
              <a16:creationId xmlns:a16="http://schemas.microsoft.com/office/drawing/2014/main" id="{0A9C9D3C-1280-44DF-9720-2D5A03B43B9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a:extLst>
            <a:ext uri="{FF2B5EF4-FFF2-40B4-BE49-F238E27FC236}">
              <a16:creationId xmlns:a16="http://schemas.microsoft.com/office/drawing/2014/main" id="{B4FB8135-9D6A-44B8-8047-9EFAFCB83BA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a:extLst>
            <a:ext uri="{FF2B5EF4-FFF2-40B4-BE49-F238E27FC236}">
              <a16:creationId xmlns:a16="http://schemas.microsoft.com/office/drawing/2014/main" id="{519C0B9D-D0AE-480A-8B05-90F296B96AB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a:extLst>
            <a:ext uri="{FF2B5EF4-FFF2-40B4-BE49-F238E27FC236}">
              <a16:creationId xmlns:a16="http://schemas.microsoft.com/office/drawing/2014/main" id="{35FE0D82-1E52-4803-8DEA-92FD611240E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a:extLst>
            <a:ext uri="{FF2B5EF4-FFF2-40B4-BE49-F238E27FC236}">
              <a16:creationId xmlns:a16="http://schemas.microsoft.com/office/drawing/2014/main" id="{911D9A17-6F99-4CE4-894D-CE92CCD73E8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a:extLst>
            <a:ext uri="{FF2B5EF4-FFF2-40B4-BE49-F238E27FC236}">
              <a16:creationId xmlns:a16="http://schemas.microsoft.com/office/drawing/2014/main" id="{B9F27CED-9BC6-48DB-80C6-66145B89803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a:extLst>
            <a:ext uri="{FF2B5EF4-FFF2-40B4-BE49-F238E27FC236}">
              <a16:creationId xmlns:a16="http://schemas.microsoft.com/office/drawing/2014/main" id="{15E79B80-7AC4-475D-B091-99B11C36749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a:extLst>
            <a:ext uri="{FF2B5EF4-FFF2-40B4-BE49-F238E27FC236}">
              <a16:creationId xmlns:a16="http://schemas.microsoft.com/office/drawing/2014/main" id="{5FCFA0DE-5C37-429F-BEAA-2D02A341362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9" name="直線コネクタ 788">
          <a:extLst>
            <a:ext uri="{FF2B5EF4-FFF2-40B4-BE49-F238E27FC236}">
              <a16:creationId xmlns:a16="http://schemas.microsoft.com/office/drawing/2014/main" id="{4977C304-78CC-4718-9810-C44C97D32B0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0" name="テキスト ボックス 789">
          <a:extLst>
            <a:ext uri="{FF2B5EF4-FFF2-40B4-BE49-F238E27FC236}">
              <a16:creationId xmlns:a16="http://schemas.microsoft.com/office/drawing/2014/main" id="{EBBC8360-959F-40B9-887C-C472749A689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1" name="直線コネクタ 790">
          <a:extLst>
            <a:ext uri="{FF2B5EF4-FFF2-40B4-BE49-F238E27FC236}">
              <a16:creationId xmlns:a16="http://schemas.microsoft.com/office/drawing/2014/main" id="{9C9A64DD-0CD7-47FD-9B38-EF8ACF8F9E6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2" name="テキスト ボックス 791">
          <a:extLst>
            <a:ext uri="{FF2B5EF4-FFF2-40B4-BE49-F238E27FC236}">
              <a16:creationId xmlns:a16="http://schemas.microsoft.com/office/drawing/2014/main" id="{872FF415-1C64-45A7-AA44-A2FC907DB70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3" name="直線コネクタ 792">
          <a:extLst>
            <a:ext uri="{FF2B5EF4-FFF2-40B4-BE49-F238E27FC236}">
              <a16:creationId xmlns:a16="http://schemas.microsoft.com/office/drawing/2014/main" id="{1A6F5474-03E9-40FA-8231-0BEDC242206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4" name="テキスト ボックス 793">
          <a:extLst>
            <a:ext uri="{FF2B5EF4-FFF2-40B4-BE49-F238E27FC236}">
              <a16:creationId xmlns:a16="http://schemas.microsoft.com/office/drawing/2014/main" id="{87B6D935-753B-4DAA-B9D7-E8A09C946D4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5" name="直線コネクタ 794">
          <a:extLst>
            <a:ext uri="{FF2B5EF4-FFF2-40B4-BE49-F238E27FC236}">
              <a16:creationId xmlns:a16="http://schemas.microsoft.com/office/drawing/2014/main" id="{CCAFCE31-43F0-44A5-AA0C-0BFE3FE5E2D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6" name="テキスト ボックス 795">
          <a:extLst>
            <a:ext uri="{FF2B5EF4-FFF2-40B4-BE49-F238E27FC236}">
              <a16:creationId xmlns:a16="http://schemas.microsoft.com/office/drawing/2014/main" id="{8B9F0213-2ABB-4D9D-B0C1-524A0C73586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7" name="直線コネクタ 796">
          <a:extLst>
            <a:ext uri="{FF2B5EF4-FFF2-40B4-BE49-F238E27FC236}">
              <a16:creationId xmlns:a16="http://schemas.microsoft.com/office/drawing/2014/main" id="{66A5FE66-D9E5-4F1B-B8F4-72A7AD77F09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8" name="テキスト ボックス 797">
          <a:extLst>
            <a:ext uri="{FF2B5EF4-FFF2-40B4-BE49-F238E27FC236}">
              <a16:creationId xmlns:a16="http://schemas.microsoft.com/office/drawing/2014/main" id="{1012FCAF-8E15-40CC-BA15-3E78790BA58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7AD530AE-7B46-4B31-AEC3-FDE32753DD0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7FFCB03F-9237-472D-AE6D-24049AA358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a:extLst>
            <a:ext uri="{FF2B5EF4-FFF2-40B4-BE49-F238E27FC236}">
              <a16:creationId xmlns:a16="http://schemas.microsoft.com/office/drawing/2014/main" id="{F40DEF3D-FFDA-465F-9015-2D716C8F127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2" name="直線コネクタ 801">
          <a:extLst>
            <a:ext uri="{FF2B5EF4-FFF2-40B4-BE49-F238E27FC236}">
              <a16:creationId xmlns:a16="http://schemas.microsoft.com/office/drawing/2014/main" id="{8715D451-2D06-4F00-AB8A-1372550224F5}"/>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3" name="【児童館】&#10;一人当たり面積最小値テキスト">
          <a:extLst>
            <a:ext uri="{FF2B5EF4-FFF2-40B4-BE49-F238E27FC236}">
              <a16:creationId xmlns:a16="http://schemas.microsoft.com/office/drawing/2014/main" id="{763E5DE7-EB01-4F45-B755-6D3B18736726}"/>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4" name="直線コネクタ 803">
          <a:extLst>
            <a:ext uri="{FF2B5EF4-FFF2-40B4-BE49-F238E27FC236}">
              <a16:creationId xmlns:a16="http://schemas.microsoft.com/office/drawing/2014/main" id="{8E8FB36B-4924-4C02-87A2-FD6018E9112D}"/>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5" name="【児童館】&#10;一人当たり面積最大値テキスト">
          <a:extLst>
            <a:ext uri="{FF2B5EF4-FFF2-40B4-BE49-F238E27FC236}">
              <a16:creationId xmlns:a16="http://schemas.microsoft.com/office/drawing/2014/main" id="{36AFF891-E869-45D7-8DFE-18A8C3BFDD8C}"/>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6" name="直線コネクタ 805">
          <a:extLst>
            <a:ext uri="{FF2B5EF4-FFF2-40B4-BE49-F238E27FC236}">
              <a16:creationId xmlns:a16="http://schemas.microsoft.com/office/drawing/2014/main" id="{4F279763-A5D6-4B3F-9651-F1C5268CE9F4}"/>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807" name="【児童館】&#10;一人当たり面積平均値テキスト">
          <a:extLst>
            <a:ext uri="{FF2B5EF4-FFF2-40B4-BE49-F238E27FC236}">
              <a16:creationId xmlns:a16="http://schemas.microsoft.com/office/drawing/2014/main" id="{95DA64E5-ACEC-4583-995E-6CE0E3BB7760}"/>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8" name="フローチャート: 判断 807">
          <a:extLst>
            <a:ext uri="{FF2B5EF4-FFF2-40B4-BE49-F238E27FC236}">
              <a16:creationId xmlns:a16="http://schemas.microsoft.com/office/drawing/2014/main" id="{AA7F129A-3571-412E-8AE7-7F0FD51C7102}"/>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9" name="フローチャート: 判断 808">
          <a:extLst>
            <a:ext uri="{FF2B5EF4-FFF2-40B4-BE49-F238E27FC236}">
              <a16:creationId xmlns:a16="http://schemas.microsoft.com/office/drawing/2014/main" id="{9CF8C8AD-F070-401C-ACB7-EF53E2903B7E}"/>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10" name="フローチャート: 判断 809">
          <a:extLst>
            <a:ext uri="{FF2B5EF4-FFF2-40B4-BE49-F238E27FC236}">
              <a16:creationId xmlns:a16="http://schemas.microsoft.com/office/drawing/2014/main" id="{225FE81A-084D-4D82-BB56-11ED770A1674}"/>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11" name="フローチャート: 判断 810">
          <a:extLst>
            <a:ext uri="{FF2B5EF4-FFF2-40B4-BE49-F238E27FC236}">
              <a16:creationId xmlns:a16="http://schemas.microsoft.com/office/drawing/2014/main" id="{04EE85A8-5A91-4119-98D4-9DDFC467EBC2}"/>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12" name="フローチャート: 判断 811">
          <a:extLst>
            <a:ext uri="{FF2B5EF4-FFF2-40B4-BE49-F238E27FC236}">
              <a16:creationId xmlns:a16="http://schemas.microsoft.com/office/drawing/2014/main" id="{BDA133CE-5DB3-4DF7-B421-EE1616B0FF50}"/>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DD35301-E29A-429D-98F1-EC9DFC6398F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89D69988-335A-4DC9-B9DF-3EDB4FBE63D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FADE92B2-233B-41A2-881A-6C860480328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A973C2F4-7E0C-4FA0-B1D0-1AF598ADCC7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83A4E60-5F10-4039-AD4D-757E05DF7BD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44450</xdr:rowOff>
    </xdr:from>
    <xdr:to>
      <xdr:col>116</xdr:col>
      <xdr:colOff>114300</xdr:colOff>
      <xdr:row>80</xdr:row>
      <xdr:rowOff>146050</xdr:rowOff>
    </xdr:to>
    <xdr:sp macro="" textlink="">
      <xdr:nvSpPr>
        <xdr:cNvPr id="818" name="楕円 817">
          <a:extLst>
            <a:ext uri="{FF2B5EF4-FFF2-40B4-BE49-F238E27FC236}">
              <a16:creationId xmlns:a16="http://schemas.microsoft.com/office/drawing/2014/main" id="{BF403CF3-35EE-4F0C-9C6E-96B124E7173F}"/>
            </a:ext>
          </a:extLst>
        </xdr:cNvPr>
        <xdr:cNvSpPr/>
      </xdr:nvSpPr>
      <xdr:spPr>
        <a:xfrm>
          <a:off x="22110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67327</xdr:rowOff>
    </xdr:from>
    <xdr:ext cx="469744" cy="259045"/>
    <xdr:sp macro="" textlink="">
      <xdr:nvSpPr>
        <xdr:cNvPr id="819" name="【児童館】&#10;一人当たり面積該当値テキスト">
          <a:extLst>
            <a:ext uri="{FF2B5EF4-FFF2-40B4-BE49-F238E27FC236}">
              <a16:creationId xmlns:a16="http://schemas.microsoft.com/office/drawing/2014/main" id="{0396D800-B91C-4063-94A2-896769B5D5DC}"/>
            </a:ext>
          </a:extLst>
        </xdr:cNvPr>
        <xdr:cNvSpPr txBox="1"/>
      </xdr:nvSpPr>
      <xdr:spPr>
        <a:xfrm>
          <a:off x="22199600"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44450</xdr:rowOff>
    </xdr:from>
    <xdr:to>
      <xdr:col>112</xdr:col>
      <xdr:colOff>38100</xdr:colOff>
      <xdr:row>80</xdr:row>
      <xdr:rowOff>146050</xdr:rowOff>
    </xdr:to>
    <xdr:sp macro="" textlink="">
      <xdr:nvSpPr>
        <xdr:cNvPr id="820" name="楕円 819">
          <a:extLst>
            <a:ext uri="{FF2B5EF4-FFF2-40B4-BE49-F238E27FC236}">
              <a16:creationId xmlns:a16="http://schemas.microsoft.com/office/drawing/2014/main" id="{1D4B5486-9F05-4379-9592-DA9D4B0B0CB9}"/>
            </a:ext>
          </a:extLst>
        </xdr:cNvPr>
        <xdr:cNvSpPr/>
      </xdr:nvSpPr>
      <xdr:spPr>
        <a:xfrm>
          <a:off x="21272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95250</xdr:rowOff>
    </xdr:from>
    <xdr:to>
      <xdr:col>116</xdr:col>
      <xdr:colOff>63500</xdr:colOff>
      <xdr:row>80</xdr:row>
      <xdr:rowOff>95250</xdr:rowOff>
    </xdr:to>
    <xdr:cxnSp macro="">
      <xdr:nvCxnSpPr>
        <xdr:cNvPr id="821" name="直線コネクタ 820">
          <a:extLst>
            <a:ext uri="{FF2B5EF4-FFF2-40B4-BE49-F238E27FC236}">
              <a16:creationId xmlns:a16="http://schemas.microsoft.com/office/drawing/2014/main" id="{1D74348B-9069-4168-AE0B-4B3102816874}"/>
            </a:ext>
          </a:extLst>
        </xdr:cNvPr>
        <xdr:cNvCxnSpPr/>
      </xdr:nvCxnSpPr>
      <xdr:spPr>
        <a:xfrm>
          <a:off x="21323300" y="13811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63500</xdr:rowOff>
    </xdr:from>
    <xdr:to>
      <xdr:col>107</xdr:col>
      <xdr:colOff>101600</xdr:colOff>
      <xdr:row>80</xdr:row>
      <xdr:rowOff>165100</xdr:rowOff>
    </xdr:to>
    <xdr:sp macro="" textlink="">
      <xdr:nvSpPr>
        <xdr:cNvPr id="822" name="楕円 821">
          <a:extLst>
            <a:ext uri="{FF2B5EF4-FFF2-40B4-BE49-F238E27FC236}">
              <a16:creationId xmlns:a16="http://schemas.microsoft.com/office/drawing/2014/main" id="{2A766A6B-0979-4657-BEF9-4DE0682C9C0D}"/>
            </a:ext>
          </a:extLst>
        </xdr:cNvPr>
        <xdr:cNvSpPr/>
      </xdr:nvSpPr>
      <xdr:spPr>
        <a:xfrm>
          <a:off x="20383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95250</xdr:rowOff>
    </xdr:from>
    <xdr:to>
      <xdr:col>111</xdr:col>
      <xdr:colOff>177800</xdr:colOff>
      <xdr:row>80</xdr:row>
      <xdr:rowOff>114300</xdr:rowOff>
    </xdr:to>
    <xdr:cxnSp macro="">
      <xdr:nvCxnSpPr>
        <xdr:cNvPr id="823" name="直線コネクタ 822">
          <a:extLst>
            <a:ext uri="{FF2B5EF4-FFF2-40B4-BE49-F238E27FC236}">
              <a16:creationId xmlns:a16="http://schemas.microsoft.com/office/drawing/2014/main" id="{40498E03-10C1-4818-BB8E-947E3BB1A706}"/>
            </a:ext>
          </a:extLst>
        </xdr:cNvPr>
        <xdr:cNvCxnSpPr/>
      </xdr:nvCxnSpPr>
      <xdr:spPr>
        <a:xfrm flipV="1">
          <a:off x="20434300" y="13811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82550</xdr:rowOff>
    </xdr:from>
    <xdr:to>
      <xdr:col>102</xdr:col>
      <xdr:colOff>165100</xdr:colOff>
      <xdr:row>81</xdr:row>
      <xdr:rowOff>12700</xdr:rowOff>
    </xdr:to>
    <xdr:sp macro="" textlink="">
      <xdr:nvSpPr>
        <xdr:cNvPr id="824" name="楕円 823">
          <a:extLst>
            <a:ext uri="{FF2B5EF4-FFF2-40B4-BE49-F238E27FC236}">
              <a16:creationId xmlns:a16="http://schemas.microsoft.com/office/drawing/2014/main" id="{1036EF15-DA5D-48FF-9909-FBAA3C23FC51}"/>
            </a:ext>
          </a:extLst>
        </xdr:cNvPr>
        <xdr:cNvSpPr/>
      </xdr:nvSpPr>
      <xdr:spPr>
        <a:xfrm>
          <a:off x="19494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114300</xdr:rowOff>
    </xdr:from>
    <xdr:to>
      <xdr:col>107</xdr:col>
      <xdr:colOff>50800</xdr:colOff>
      <xdr:row>80</xdr:row>
      <xdr:rowOff>133350</xdr:rowOff>
    </xdr:to>
    <xdr:cxnSp macro="">
      <xdr:nvCxnSpPr>
        <xdr:cNvPr id="825" name="直線コネクタ 824">
          <a:extLst>
            <a:ext uri="{FF2B5EF4-FFF2-40B4-BE49-F238E27FC236}">
              <a16:creationId xmlns:a16="http://schemas.microsoft.com/office/drawing/2014/main" id="{1A305555-4BF4-4B8F-A5AD-B1C72DCEEFF8}"/>
            </a:ext>
          </a:extLst>
        </xdr:cNvPr>
        <xdr:cNvCxnSpPr/>
      </xdr:nvCxnSpPr>
      <xdr:spPr>
        <a:xfrm flipV="1">
          <a:off x="19545300" y="13830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82550</xdr:rowOff>
    </xdr:from>
    <xdr:to>
      <xdr:col>98</xdr:col>
      <xdr:colOff>38100</xdr:colOff>
      <xdr:row>81</xdr:row>
      <xdr:rowOff>12700</xdr:rowOff>
    </xdr:to>
    <xdr:sp macro="" textlink="">
      <xdr:nvSpPr>
        <xdr:cNvPr id="826" name="楕円 825">
          <a:extLst>
            <a:ext uri="{FF2B5EF4-FFF2-40B4-BE49-F238E27FC236}">
              <a16:creationId xmlns:a16="http://schemas.microsoft.com/office/drawing/2014/main" id="{C012FD61-CC61-4167-B41E-15489D16B178}"/>
            </a:ext>
          </a:extLst>
        </xdr:cNvPr>
        <xdr:cNvSpPr/>
      </xdr:nvSpPr>
      <xdr:spPr>
        <a:xfrm>
          <a:off x="18605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133350</xdr:rowOff>
    </xdr:from>
    <xdr:to>
      <xdr:col>102</xdr:col>
      <xdr:colOff>114300</xdr:colOff>
      <xdr:row>80</xdr:row>
      <xdr:rowOff>133350</xdr:rowOff>
    </xdr:to>
    <xdr:cxnSp macro="">
      <xdr:nvCxnSpPr>
        <xdr:cNvPr id="827" name="直線コネクタ 826">
          <a:extLst>
            <a:ext uri="{FF2B5EF4-FFF2-40B4-BE49-F238E27FC236}">
              <a16:creationId xmlns:a16="http://schemas.microsoft.com/office/drawing/2014/main" id="{32121220-11FE-4FDD-ACA1-B51F9E8C503A}"/>
            </a:ext>
          </a:extLst>
        </xdr:cNvPr>
        <xdr:cNvCxnSpPr/>
      </xdr:nvCxnSpPr>
      <xdr:spPr>
        <a:xfrm>
          <a:off x="18656300" y="13849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828" name="n_1aveValue【児童館】&#10;一人当たり面積">
          <a:extLst>
            <a:ext uri="{FF2B5EF4-FFF2-40B4-BE49-F238E27FC236}">
              <a16:creationId xmlns:a16="http://schemas.microsoft.com/office/drawing/2014/main" id="{E5BC5A03-4E46-47BA-A389-A1DACEA4536B}"/>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829" name="n_2aveValue【児童館】&#10;一人当たり面積">
          <a:extLst>
            <a:ext uri="{FF2B5EF4-FFF2-40B4-BE49-F238E27FC236}">
              <a16:creationId xmlns:a16="http://schemas.microsoft.com/office/drawing/2014/main" id="{EB0120E2-6E3F-40F9-A9D9-9F09EDB0249E}"/>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830" name="n_3aveValue【児童館】&#10;一人当たり面積">
          <a:extLst>
            <a:ext uri="{FF2B5EF4-FFF2-40B4-BE49-F238E27FC236}">
              <a16:creationId xmlns:a16="http://schemas.microsoft.com/office/drawing/2014/main" id="{6D986689-D349-4950-863F-B2D505316600}"/>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831" name="n_4aveValue【児童館】&#10;一人当たり面積">
          <a:extLst>
            <a:ext uri="{FF2B5EF4-FFF2-40B4-BE49-F238E27FC236}">
              <a16:creationId xmlns:a16="http://schemas.microsoft.com/office/drawing/2014/main" id="{C769B803-CCD6-4E2B-8DA0-1D45E9F167BC}"/>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162577</xdr:rowOff>
    </xdr:from>
    <xdr:ext cx="469744" cy="259045"/>
    <xdr:sp macro="" textlink="">
      <xdr:nvSpPr>
        <xdr:cNvPr id="832" name="n_1mainValue【児童館】&#10;一人当たり面積">
          <a:extLst>
            <a:ext uri="{FF2B5EF4-FFF2-40B4-BE49-F238E27FC236}">
              <a16:creationId xmlns:a16="http://schemas.microsoft.com/office/drawing/2014/main" id="{8FFA62E0-CDEA-49D6-B09C-6AD0A1A98BE5}"/>
            </a:ext>
          </a:extLst>
        </xdr:cNvPr>
        <xdr:cNvSpPr txBox="1"/>
      </xdr:nvSpPr>
      <xdr:spPr>
        <a:xfrm>
          <a:off x="210757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10177</xdr:rowOff>
    </xdr:from>
    <xdr:ext cx="469744" cy="259045"/>
    <xdr:sp macro="" textlink="">
      <xdr:nvSpPr>
        <xdr:cNvPr id="833" name="n_2mainValue【児童館】&#10;一人当たり面積">
          <a:extLst>
            <a:ext uri="{FF2B5EF4-FFF2-40B4-BE49-F238E27FC236}">
              <a16:creationId xmlns:a16="http://schemas.microsoft.com/office/drawing/2014/main" id="{A57EDC3F-0938-4FB3-BD4E-5C81A5C0946D}"/>
            </a:ext>
          </a:extLst>
        </xdr:cNvPr>
        <xdr:cNvSpPr txBox="1"/>
      </xdr:nvSpPr>
      <xdr:spPr>
        <a:xfrm>
          <a:off x="20199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29227</xdr:rowOff>
    </xdr:from>
    <xdr:ext cx="469744" cy="259045"/>
    <xdr:sp macro="" textlink="">
      <xdr:nvSpPr>
        <xdr:cNvPr id="834" name="n_3mainValue【児童館】&#10;一人当たり面積">
          <a:extLst>
            <a:ext uri="{FF2B5EF4-FFF2-40B4-BE49-F238E27FC236}">
              <a16:creationId xmlns:a16="http://schemas.microsoft.com/office/drawing/2014/main" id="{11242F8A-BDDA-43CD-AADF-10973A7233B9}"/>
            </a:ext>
          </a:extLst>
        </xdr:cNvPr>
        <xdr:cNvSpPr txBox="1"/>
      </xdr:nvSpPr>
      <xdr:spPr>
        <a:xfrm>
          <a:off x="19310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29227</xdr:rowOff>
    </xdr:from>
    <xdr:ext cx="469744" cy="259045"/>
    <xdr:sp macro="" textlink="">
      <xdr:nvSpPr>
        <xdr:cNvPr id="835" name="n_4mainValue【児童館】&#10;一人当たり面積">
          <a:extLst>
            <a:ext uri="{FF2B5EF4-FFF2-40B4-BE49-F238E27FC236}">
              <a16:creationId xmlns:a16="http://schemas.microsoft.com/office/drawing/2014/main" id="{37F181D8-F25A-4FF6-82A8-637A803A5FC9}"/>
            </a:ext>
          </a:extLst>
        </xdr:cNvPr>
        <xdr:cNvSpPr txBox="1"/>
      </xdr:nvSpPr>
      <xdr:spPr>
        <a:xfrm>
          <a:off x="18421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5C4194B9-FFB7-4730-889D-10D7D8D9A8C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CB8C4E49-681B-4638-95A9-19E7C32FE5A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F5B96EBF-A336-45DE-863D-74E795D0385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3981AD59-2AFB-4254-9D8F-9814FAB71F9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26F1CA81-586F-4FD2-87A0-2DFFF405858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D61CF6E4-B906-4C9A-A6B5-A8AA7866E47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36E4BEB0-6250-4FD5-B797-3DD5C4612B7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F126FB9C-D95E-435A-B712-36C41A65989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E645B5C1-4AD5-4ABB-A839-0D582BD9DA7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1FCD01D7-591A-4045-992A-0B3CAD8B4B0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7268D70D-20F2-438D-A4AC-C35003DE9EE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a:extLst>
            <a:ext uri="{FF2B5EF4-FFF2-40B4-BE49-F238E27FC236}">
              <a16:creationId xmlns:a16="http://schemas.microsoft.com/office/drawing/2014/main" id="{A936493A-7D5F-41F6-AC41-638F4B71DBD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8" name="テキスト ボックス 847">
          <a:extLst>
            <a:ext uri="{FF2B5EF4-FFF2-40B4-BE49-F238E27FC236}">
              <a16:creationId xmlns:a16="http://schemas.microsoft.com/office/drawing/2014/main" id="{CC8120B9-A425-4B3F-A60F-5ACCDE10FD1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a:extLst>
            <a:ext uri="{FF2B5EF4-FFF2-40B4-BE49-F238E27FC236}">
              <a16:creationId xmlns:a16="http://schemas.microsoft.com/office/drawing/2014/main" id="{9DB0CAEC-A5AE-4393-A5C4-01F4744601C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a:extLst>
            <a:ext uri="{FF2B5EF4-FFF2-40B4-BE49-F238E27FC236}">
              <a16:creationId xmlns:a16="http://schemas.microsoft.com/office/drawing/2014/main" id="{0CF3EF0E-AF84-48E5-AE3B-CF0B637D449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a:extLst>
            <a:ext uri="{FF2B5EF4-FFF2-40B4-BE49-F238E27FC236}">
              <a16:creationId xmlns:a16="http://schemas.microsoft.com/office/drawing/2014/main" id="{2467EB4E-7D54-4310-BF52-7272E9E11EC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a:extLst>
            <a:ext uri="{FF2B5EF4-FFF2-40B4-BE49-F238E27FC236}">
              <a16:creationId xmlns:a16="http://schemas.microsoft.com/office/drawing/2014/main" id="{B9CD95AF-8313-4201-A0D1-858489FBEC2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a:extLst>
            <a:ext uri="{FF2B5EF4-FFF2-40B4-BE49-F238E27FC236}">
              <a16:creationId xmlns:a16="http://schemas.microsoft.com/office/drawing/2014/main" id="{DC46E944-5481-45C9-9E04-11292BB6B4B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a:extLst>
            <a:ext uri="{FF2B5EF4-FFF2-40B4-BE49-F238E27FC236}">
              <a16:creationId xmlns:a16="http://schemas.microsoft.com/office/drawing/2014/main" id="{3D6EED64-2F29-4660-8CF2-51BFC927E43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a:extLst>
            <a:ext uri="{FF2B5EF4-FFF2-40B4-BE49-F238E27FC236}">
              <a16:creationId xmlns:a16="http://schemas.microsoft.com/office/drawing/2014/main" id="{657E529F-3646-471B-B6B6-279E240AA85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a:extLst>
            <a:ext uri="{FF2B5EF4-FFF2-40B4-BE49-F238E27FC236}">
              <a16:creationId xmlns:a16="http://schemas.microsoft.com/office/drawing/2014/main" id="{6B305BA7-291F-4444-B9EC-C9FEF5A5135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a:extLst>
            <a:ext uri="{FF2B5EF4-FFF2-40B4-BE49-F238E27FC236}">
              <a16:creationId xmlns:a16="http://schemas.microsoft.com/office/drawing/2014/main" id="{09388292-D8EE-4D7E-B281-82DA462F1D7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8" name="テキスト ボックス 857">
          <a:extLst>
            <a:ext uri="{FF2B5EF4-FFF2-40B4-BE49-F238E27FC236}">
              <a16:creationId xmlns:a16="http://schemas.microsoft.com/office/drawing/2014/main" id="{2E6C7690-045D-4A07-9595-39E06FBD122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a:extLst>
            <a:ext uri="{FF2B5EF4-FFF2-40B4-BE49-F238E27FC236}">
              <a16:creationId xmlns:a16="http://schemas.microsoft.com/office/drawing/2014/main" id="{8E3C1B68-B77E-42C7-B827-BF181914B58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a:extLst>
            <a:ext uri="{FF2B5EF4-FFF2-40B4-BE49-F238E27FC236}">
              <a16:creationId xmlns:a16="http://schemas.microsoft.com/office/drawing/2014/main" id="{BDF2492B-8B29-40EF-A8EB-D57AE66A9A6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861" name="直線コネクタ 860">
          <a:extLst>
            <a:ext uri="{FF2B5EF4-FFF2-40B4-BE49-F238E27FC236}">
              <a16:creationId xmlns:a16="http://schemas.microsoft.com/office/drawing/2014/main" id="{11FB5ED4-9E16-426F-BC53-87FF49E4FC43}"/>
            </a:ext>
          </a:extLst>
        </xdr:cNvPr>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862" name="【公民館】&#10;有形固定資産減価償却率最小値テキスト">
          <a:extLst>
            <a:ext uri="{FF2B5EF4-FFF2-40B4-BE49-F238E27FC236}">
              <a16:creationId xmlns:a16="http://schemas.microsoft.com/office/drawing/2014/main" id="{37CC480F-06CB-4B98-9C91-1F600257BD51}"/>
            </a:ext>
          </a:extLst>
        </xdr:cNvPr>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863" name="直線コネクタ 862">
          <a:extLst>
            <a:ext uri="{FF2B5EF4-FFF2-40B4-BE49-F238E27FC236}">
              <a16:creationId xmlns:a16="http://schemas.microsoft.com/office/drawing/2014/main" id="{2491FD0A-1AAB-480B-B1C8-C70FE6B26E6D}"/>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864" name="【公民館】&#10;有形固定資産減価償却率最大値テキスト">
          <a:extLst>
            <a:ext uri="{FF2B5EF4-FFF2-40B4-BE49-F238E27FC236}">
              <a16:creationId xmlns:a16="http://schemas.microsoft.com/office/drawing/2014/main" id="{109508B1-9798-47FE-AAF7-919A46210CFA}"/>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865" name="直線コネクタ 864">
          <a:extLst>
            <a:ext uri="{FF2B5EF4-FFF2-40B4-BE49-F238E27FC236}">
              <a16:creationId xmlns:a16="http://schemas.microsoft.com/office/drawing/2014/main" id="{E2BCF075-599B-40E6-8DA9-CBEC61EEF67F}"/>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51543</xdr:rowOff>
    </xdr:from>
    <xdr:ext cx="405111" cy="259045"/>
    <xdr:sp macro="" textlink="">
      <xdr:nvSpPr>
        <xdr:cNvPr id="866" name="【公民館】&#10;有形固定資産減価償却率平均値テキスト">
          <a:extLst>
            <a:ext uri="{FF2B5EF4-FFF2-40B4-BE49-F238E27FC236}">
              <a16:creationId xmlns:a16="http://schemas.microsoft.com/office/drawing/2014/main" id="{8CA93CB8-52FC-47A2-B224-53828674EDEE}"/>
            </a:ext>
          </a:extLst>
        </xdr:cNvPr>
        <xdr:cNvSpPr txBox="1"/>
      </xdr:nvSpPr>
      <xdr:spPr>
        <a:xfrm>
          <a:off x="16357600" y="1788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867" name="フローチャート: 判断 866">
          <a:extLst>
            <a:ext uri="{FF2B5EF4-FFF2-40B4-BE49-F238E27FC236}">
              <a16:creationId xmlns:a16="http://schemas.microsoft.com/office/drawing/2014/main" id="{D5B6ADB7-F8EC-4051-AAD8-11505474CB95}"/>
            </a:ext>
          </a:extLst>
        </xdr:cNvPr>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868" name="フローチャート: 判断 867">
          <a:extLst>
            <a:ext uri="{FF2B5EF4-FFF2-40B4-BE49-F238E27FC236}">
              <a16:creationId xmlns:a16="http://schemas.microsoft.com/office/drawing/2014/main" id="{058C34E4-325D-4252-AAD9-95AB45CFE2E9}"/>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869" name="フローチャート: 判断 868">
          <a:extLst>
            <a:ext uri="{FF2B5EF4-FFF2-40B4-BE49-F238E27FC236}">
              <a16:creationId xmlns:a16="http://schemas.microsoft.com/office/drawing/2014/main" id="{E14DB69F-5A97-4770-B86B-DC9CA15B7349}"/>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870" name="フローチャート: 判断 869">
          <a:extLst>
            <a:ext uri="{FF2B5EF4-FFF2-40B4-BE49-F238E27FC236}">
              <a16:creationId xmlns:a16="http://schemas.microsoft.com/office/drawing/2014/main" id="{AC9AC237-E15A-41B1-8B03-BA8724073D15}"/>
            </a:ext>
          </a:extLst>
        </xdr:cNvPr>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871" name="フローチャート: 判断 870">
          <a:extLst>
            <a:ext uri="{FF2B5EF4-FFF2-40B4-BE49-F238E27FC236}">
              <a16:creationId xmlns:a16="http://schemas.microsoft.com/office/drawing/2014/main" id="{A62B10FF-0A9D-4913-8BAA-0AD47490C101}"/>
            </a:ext>
          </a:extLst>
        </xdr:cNvPr>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5F91C79D-90B5-4711-A48B-B7E1243FA02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156A617-CD74-4498-A536-C5FFDBA669D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56664726-658E-43B6-B4A3-257853468C6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92A63795-24BC-4F30-9710-FEF5EC98908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2CFBB869-E449-46FB-BFFD-A4096E9E51D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53158</xdr:rowOff>
    </xdr:from>
    <xdr:to>
      <xdr:col>85</xdr:col>
      <xdr:colOff>177800</xdr:colOff>
      <xdr:row>106</xdr:row>
      <xdr:rowOff>154758</xdr:rowOff>
    </xdr:to>
    <xdr:sp macro="" textlink="">
      <xdr:nvSpPr>
        <xdr:cNvPr id="877" name="楕円 876">
          <a:extLst>
            <a:ext uri="{FF2B5EF4-FFF2-40B4-BE49-F238E27FC236}">
              <a16:creationId xmlns:a16="http://schemas.microsoft.com/office/drawing/2014/main" id="{EF05D52C-26D0-4841-9BE3-28B49BFB9ADE}"/>
            </a:ext>
          </a:extLst>
        </xdr:cNvPr>
        <xdr:cNvSpPr/>
      </xdr:nvSpPr>
      <xdr:spPr>
        <a:xfrm>
          <a:off x="162687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31585</xdr:rowOff>
    </xdr:from>
    <xdr:ext cx="405111" cy="259045"/>
    <xdr:sp macro="" textlink="">
      <xdr:nvSpPr>
        <xdr:cNvPr id="878" name="【公民館】&#10;有形固定資産減価償却率該当値テキスト">
          <a:extLst>
            <a:ext uri="{FF2B5EF4-FFF2-40B4-BE49-F238E27FC236}">
              <a16:creationId xmlns:a16="http://schemas.microsoft.com/office/drawing/2014/main" id="{535FE75D-1803-411C-A005-87E1C85866C2}"/>
            </a:ext>
          </a:extLst>
        </xdr:cNvPr>
        <xdr:cNvSpPr txBox="1"/>
      </xdr:nvSpPr>
      <xdr:spPr>
        <a:xfrm>
          <a:off x="16357600"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44994</xdr:rowOff>
    </xdr:from>
    <xdr:to>
      <xdr:col>81</xdr:col>
      <xdr:colOff>101600</xdr:colOff>
      <xdr:row>106</xdr:row>
      <xdr:rowOff>146594</xdr:rowOff>
    </xdr:to>
    <xdr:sp macro="" textlink="">
      <xdr:nvSpPr>
        <xdr:cNvPr id="879" name="楕円 878">
          <a:extLst>
            <a:ext uri="{FF2B5EF4-FFF2-40B4-BE49-F238E27FC236}">
              <a16:creationId xmlns:a16="http://schemas.microsoft.com/office/drawing/2014/main" id="{C6290AE4-8BCD-4DE5-94F1-F3A9E3ADDDDF}"/>
            </a:ext>
          </a:extLst>
        </xdr:cNvPr>
        <xdr:cNvSpPr/>
      </xdr:nvSpPr>
      <xdr:spPr>
        <a:xfrm>
          <a:off x="15430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95794</xdr:rowOff>
    </xdr:from>
    <xdr:to>
      <xdr:col>85</xdr:col>
      <xdr:colOff>127000</xdr:colOff>
      <xdr:row>106</xdr:row>
      <xdr:rowOff>103958</xdr:rowOff>
    </xdr:to>
    <xdr:cxnSp macro="">
      <xdr:nvCxnSpPr>
        <xdr:cNvPr id="880" name="直線コネクタ 879">
          <a:extLst>
            <a:ext uri="{FF2B5EF4-FFF2-40B4-BE49-F238E27FC236}">
              <a16:creationId xmlns:a16="http://schemas.microsoft.com/office/drawing/2014/main" id="{B457D6FE-86CC-475E-845B-B53C448DEFB0}"/>
            </a:ext>
          </a:extLst>
        </xdr:cNvPr>
        <xdr:cNvCxnSpPr/>
      </xdr:nvCxnSpPr>
      <xdr:spPr>
        <a:xfrm>
          <a:off x="15481300" y="18269494"/>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12337</xdr:rowOff>
    </xdr:from>
    <xdr:to>
      <xdr:col>76</xdr:col>
      <xdr:colOff>165100</xdr:colOff>
      <xdr:row>106</xdr:row>
      <xdr:rowOff>113937</xdr:rowOff>
    </xdr:to>
    <xdr:sp macro="" textlink="">
      <xdr:nvSpPr>
        <xdr:cNvPr id="881" name="楕円 880">
          <a:extLst>
            <a:ext uri="{FF2B5EF4-FFF2-40B4-BE49-F238E27FC236}">
              <a16:creationId xmlns:a16="http://schemas.microsoft.com/office/drawing/2014/main" id="{DD4810F7-3F2C-4E84-B539-C8CD98E49864}"/>
            </a:ext>
          </a:extLst>
        </xdr:cNvPr>
        <xdr:cNvSpPr/>
      </xdr:nvSpPr>
      <xdr:spPr>
        <a:xfrm>
          <a:off x="14541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63137</xdr:rowOff>
    </xdr:from>
    <xdr:to>
      <xdr:col>81</xdr:col>
      <xdr:colOff>50800</xdr:colOff>
      <xdr:row>106</xdr:row>
      <xdr:rowOff>95794</xdr:rowOff>
    </xdr:to>
    <xdr:cxnSp macro="">
      <xdr:nvCxnSpPr>
        <xdr:cNvPr id="882" name="直線コネクタ 881">
          <a:extLst>
            <a:ext uri="{FF2B5EF4-FFF2-40B4-BE49-F238E27FC236}">
              <a16:creationId xmlns:a16="http://schemas.microsoft.com/office/drawing/2014/main" id="{2DD9E469-06C5-4DE9-9A07-C728E46166A6}"/>
            </a:ext>
          </a:extLst>
        </xdr:cNvPr>
        <xdr:cNvCxnSpPr/>
      </xdr:nvCxnSpPr>
      <xdr:spPr>
        <a:xfrm>
          <a:off x="14592300" y="182368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151130</xdr:rowOff>
    </xdr:from>
    <xdr:to>
      <xdr:col>72</xdr:col>
      <xdr:colOff>38100</xdr:colOff>
      <xdr:row>106</xdr:row>
      <xdr:rowOff>81280</xdr:rowOff>
    </xdr:to>
    <xdr:sp macro="" textlink="">
      <xdr:nvSpPr>
        <xdr:cNvPr id="883" name="楕円 882">
          <a:extLst>
            <a:ext uri="{FF2B5EF4-FFF2-40B4-BE49-F238E27FC236}">
              <a16:creationId xmlns:a16="http://schemas.microsoft.com/office/drawing/2014/main" id="{81587712-1A7C-448F-AF44-2AAD4B51FB76}"/>
            </a:ext>
          </a:extLst>
        </xdr:cNvPr>
        <xdr:cNvSpPr/>
      </xdr:nvSpPr>
      <xdr:spPr>
        <a:xfrm>
          <a:off x="1365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30480</xdr:rowOff>
    </xdr:from>
    <xdr:to>
      <xdr:col>76</xdr:col>
      <xdr:colOff>114300</xdr:colOff>
      <xdr:row>106</xdr:row>
      <xdr:rowOff>63137</xdr:rowOff>
    </xdr:to>
    <xdr:cxnSp macro="">
      <xdr:nvCxnSpPr>
        <xdr:cNvPr id="884" name="直線コネクタ 883">
          <a:extLst>
            <a:ext uri="{FF2B5EF4-FFF2-40B4-BE49-F238E27FC236}">
              <a16:creationId xmlns:a16="http://schemas.microsoft.com/office/drawing/2014/main" id="{3D86797F-11AC-429B-8CB2-A42CD2E4E937}"/>
            </a:ext>
          </a:extLst>
        </xdr:cNvPr>
        <xdr:cNvCxnSpPr/>
      </xdr:nvCxnSpPr>
      <xdr:spPr>
        <a:xfrm>
          <a:off x="13703300" y="182041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118473</xdr:rowOff>
    </xdr:from>
    <xdr:to>
      <xdr:col>67</xdr:col>
      <xdr:colOff>101600</xdr:colOff>
      <xdr:row>106</xdr:row>
      <xdr:rowOff>48623</xdr:rowOff>
    </xdr:to>
    <xdr:sp macro="" textlink="">
      <xdr:nvSpPr>
        <xdr:cNvPr id="885" name="楕円 884">
          <a:extLst>
            <a:ext uri="{FF2B5EF4-FFF2-40B4-BE49-F238E27FC236}">
              <a16:creationId xmlns:a16="http://schemas.microsoft.com/office/drawing/2014/main" id="{F84B0A0C-2FFF-401A-8498-B3DEE1E2D476}"/>
            </a:ext>
          </a:extLst>
        </xdr:cNvPr>
        <xdr:cNvSpPr/>
      </xdr:nvSpPr>
      <xdr:spPr>
        <a:xfrm>
          <a:off x="12763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169273</xdr:rowOff>
    </xdr:from>
    <xdr:to>
      <xdr:col>71</xdr:col>
      <xdr:colOff>177800</xdr:colOff>
      <xdr:row>106</xdr:row>
      <xdr:rowOff>30480</xdr:rowOff>
    </xdr:to>
    <xdr:cxnSp macro="">
      <xdr:nvCxnSpPr>
        <xdr:cNvPr id="886" name="直線コネクタ 885">
          <a:extLst>
            <a:ext uri="{FF2B5EF4-FFF2-40B4-BE49-F238E27FC236}">
              <a16:creationId xmlns:a16="http://schemas.microsoft.com/office/drawing/2014/main" id="{1639CCF8-9341-4174-9F22-86D5D0B9696D}"/>
            </a:ext>
          </a:extLst>
        </xdr:cNvPr>
        <xdr:cNvCxnSpPr/>
      </xdr:nvCxnSpPr>
      <xdr:spPr>
        <a:xfrm>
          <a:off x="12814300" y="181715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887" name="n_1aveValue【公民館】&#10;有形固定資産減価償却率">
          <a:extLst>
            <a:ext uri="{FF2B5EF4-FFF2-40B4-BE49-F238E27FC236}">
              <a16:creationId xmlns:a16="http://schemas.microsoft.com/office/drawing/2014/main" id="{32DA5804-351F-4EA2-8B58-4320C202F3A0}"/>
            </a:ext>
          </a:extLst>
        </xdr:cNvPr>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888" name="n_2aveValue【公民館】&#10;有形固定資産減価償却率">
          <a:extLst>
            <a:ext uri="{FF2B5EF4-FFF2-40B4-BE49-F238E27FC236}">
              <a16:creationId xmlns:a16="http://schemas.microsoft.com/office/drawing/2014/main" id="{09E722C4-22EF-497E-B7BD-CDC3AB9621FA}"/>
            </a:ext>
          </a:extLst>
        </xdr:cNvPr>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889" name="n_3aveValue【公民館】&#10;有形固定資産減価償却率">
          <a:extLst>
            <a:ext uri="{FF2B5EF4-FFF2-40B4-BE49-F238E27FC236}">
              <a16:creationId xmlns:a16="http://schemas.microsoft.com/office/drawing/2014/main" id="{C8EBB517-A659-4C07-8FFF-8DDB83C816AB}"/>
            </a:ext>
          </a:extLst>
        </xdr:cNvPr>
        <xdr:cNvSpPr txBox="1"/>
      </xdr:nvSpPr>
      <xdr:spPr>
        <a:xfrm>
          <a:off x="13500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83111</xdr:rowOff>
    </xdr:from>
    <xdr:ext cx="405111" cy="259045"/>
    <xdr:sp macro="" textlink="">
      <xdr:nvSpPr>
        <xdr:cNvPr id="890" name="n_4aveValue【公民館】&#10;有形固定資産減価償却率">
          <a:extLst>
            <a:ext uri="{FF2B5EF4-FFF2-40B4-BE49-F238E27FC236}">
              <a16:creationId xmlns:a16="http://schemas.microsoft.com/office/drawing/2014/main" id="{667E2D0B-E9BC-4633-BC12-29110956473E}"/>
            </a:ext>
          </a:extLst>
        </xdr:cNvPr>
        <xdr:cNvSpPr txBox="1"/>
      </xdr:nvSpPr>
      <xdr:spPr>
        <a:xfrm>
          <a:off x="126117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137721</xdr:rowOff>
    </xdr:from>
    <xdr:ext cx="405111" cy="259045"/>
    <xdr:sp macro="" textlink="">
      <xdr:nvSpPr>
        <xdr:cNvPr id="891" name="n_1mainValue【公民館】&#10;有形固定資産減価償却率">
          <a:extLst>
            <a:ext uri="{FF2B5EF4-FFF2-40B4-BE49-F238E27FC236}">
              <a16:creationId xmlns:a16="http://schemas.microsoft.com/office/drawing/2014/main" id="{627D7B7A-294D-4880-AD1A-C6EEEF448FD3}"/>
            </a:ext>
          </a:extLst>
        </xdr:cNvPr>
        <xdr:cNvSpPr txBox="1"/>
      </xdr:nvSpPr>
      <xdr:spPr>
        <a:xfrm>
          <a:off x="152660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105064</xdr:rowOff>
    </xdr:from>
    <xdr:ext cx="405111" cy="259045"/>
    <xdr:sp macro="" textlink="">
      <xdr:nvSpPr>
        <xdr:cNvPr id="892" name="n_2mainValue【公民館】&#10;有形固定資産減価償却率">
          <a:extLst>
            <a:ext uri="{FF2B5EF4-FFF2-40B4-BE49-F238E27FC236}">
              <a16:creationId xmlns:a16="http://schemas.microsoft.com/office/drawing/2014/main" id="{5D6EC065-9F3E-44EC-8A71-93171E0618A0}"/>
            </a:ext>
          </a:extLst>
        </xdr:cNvPr>
        <xdr:cNvSpPr txBox="1"/>
      </xdr:nvSpPr>
      <xdr:spPr>
        <a:xfrm>
          <a:off x="14389744" y="1827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72407</xdr:rowOff>
    </xdr:from>
    <xdr:ext cx="405111" cy="259045"/>
    <xdr:sp macro="" textlink="">
      <xdr:nvSpPr>
        <xdr:cNvPr id="893" name="n_3mainValue【公民館】&#10;有形固定資産減価償却率">
          <a:extLst>
            <a:ext uri="{FF2B5EF4-FFF2-40B4-BE49-F238E27FC236}">
              <a16:creationId xmlns:a16="http://schemas.microsoft.com/office/drawing/2014/main" id="{DAF80B5A-4499-4282-B81A-22C10B2B4D72}"/>
            </a:ext>
          </a:extLst>
        </xdr:cNvPr>
        <xdr:cNvSpPr txBox="1"/>
      </xdr:nvSpPr>
      <xdr:spPr>
        <a:xfrm>
          <a:off x="13500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39750</xdr:rowOff>
    </xdr:from>
    <xdr:ext cx="405111" cy="259045"/>
    <xdr:sp macro="" textlink="">
      <xdr:nvSpPr>
        <xdr:cNvPr id="894" name="n_4mainValue【公民館】&#10;有形固定資産減価償却率">
          <a:extLst>
            <a:ext uri="{FF2B5EF4-FFF2-40B4-BE49-F238E27FC236}">
              <a16:creationId xmlns:a16="http://schemas.microsoft.com/office/drawing/2014/main" id="{3D1A3705-9A4D-45B9-8B8C-B6FB233F39F1}"/>
            </a:ext>
          </a:extLst>
        </xdr:cNvPr>
        <xdr:cNvSpPr txBox="1"/>
      </xdr:nvSpPr>
      <xdr:spPr>
        <a:xfrm>
          <a:off x="12611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a:extLst>
            <a:ext uri="{FF2B5EF4-FFF2-40B4-BE49-F238E27FC236}">
              <a16:creationId xmlns:a16="http://schemas.microsoft.com/office/drawing/2014/main" id="{8C162B7B-60FC-4A13-A4FD-5CB49A7E377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a:extLst>
            <a:ext uri="{FF2B5EF4-FFF2-40B4-BE49-F238E27FC236}">
              <a16:creationId xmlns:a16="http://schemas.microsoft.com/office/drawing/2014/main" id="{ED795C35-BDE5-47A6-88F8-A58E403C485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a:extLst>
            <a:ext uri="{FF2B5EF4-FFF2-40B4-BE49-F238E27FC236}">
              <a16:creationId xmlns:a16="http://schemas.microsoft.com/office/drawing/2014/main" id="{FD7E9127-75B9-4C59-8D58-A03AE2B6D92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a:extLst>
            <a:ext uri="{FF2B5EF4-FFF2-40B4-BE49-F238E27FC236}">
              <a16:creationId xmlns:a16="http://schemas.microsoft.com/office/drawing/2014/main" id="{4A1F4B9B-2669-47EA-8713-3458301E48F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a:extLst>
            <a:ext uri="{FF2B5EF4-FFF2-40B4-BE49-F238E27FC236}">
              <a16:creationId xmlns:a16="http://schemas.microsoft.com/office/drawing/2014/main" id="{CF1CE210-2B41-4358-97D5-50C1C31221C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a:extLst>
            <a:ext uri="{FF2B5EF4-FFF2-40B4-BE49-F238E27FC236}">
              <a16:creationId xmlns:a16="http://schemas.microsoft.com/office/drawing/2014/main" id="{9BF3EDFA-5E38-42BE-830A-ADBB723D77F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a:extLst>
            <a:ext uri="{FF2B5EF4-FFF2-40B4-BE49-F238E27FC236}">
              <a16:creationId xmlns:a16="http://schemas.microsoft.com/office/drawing/2014/main" id="{9BEAFCA5-7E63-45BF-8ED9-9891771E99D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a:extLst>
            <a:ext uri="{FF2B5EF4-FFF2-40B4-BE49-F238E27FC236}">
              <a16:creationId xmlns:a16="http://schemas.microsoft.com/office/drawing/2014/main" id="{D887D3CA-4029-49DE-8979-17EBBD9DA53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a:extLst>
            <a:ext uri="{FF2B5EF4-FFF2-40B4-BE49-F238E27FC236}">
              <a16:creationId xmlns:a16="http://schemas.microsoft.com/office/drawing/2014/main" id="{4E916DB1-3CF6-497F-B014-58EDB0F2456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a:extLst>
            <a:ext uri="{FF2B5EF4-FFF2-40B4-BE49-F238E27FC236}">
              <a16:creationId xmlns:a16="http://schemas.microsoft.com/office/drawing/2014/main" id="{2CAF1716-02A9-4905-91EC-5966A90A0E6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a:extLst>
            <a:ext uri="{FF2B5EF4-FFF2-40B4-BE49-F238E27FC236}">
              <a16:creationId xmlns:a16="http://schemas.microsoft.com/office/drawing/2014/main" id="{EDD87A39-D6BE-41FE-9DA1-8DD5717E7AC8}"/>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a:extLst>
            <a:ext uri="{FF2B5EF4-FFF2-40B4-BE49-F238E27FC236}">
              <a16:creationId xmlns:a16="http://schemas.microsoft.com/office/drawing/2014/main" id="{FFE2A02B-8C8E-4D3D-9853-D32D2CAEA657}"/>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a:extLst>
            <a:ext uri="{FF2B5EF4-FFF2-40B4-BE49-F238E27FC236}">
              <a16:creationId xmlns:a16="http://schemas.microsoft.com/office/drawing/2014/main" id="{4041CB62-423E-4451-9726-D872BAC658D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a:extLst>
            <a:ext uri="{FF2B5EF4-FFF2-40B4-BE49-F238E27FC236}">
              <a16:creationId xmlns:a16="http://schemas.microsoft.com/office/drawing/2014/main" id="{888F8C39-6BDD-4A9A-9049-4E670904228B}"/>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a:extLst>
            <a:ext uri="{FF2B5EF4-FFF2-40B4-BE49-F238E27FC236}">
              <a16:creationId xmlns:a16="http://schemas.microsoft.com/office/drawing/2014/main" id="{989A413B-8626-4291-A7C7-5022D1C1333E}"/>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a:extLst>
            <a:ext uri="{FF2B5EF4-FFF2-40B4-BE49-F238E27FC236}">
              <a16:creationId xmlns:a16="http://schemas.microsoft.com/office/drawing/2014/main" id="{5CACD7C4-6D04-4C57-B6D4-45B554781BF8}"/>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a:extLst>
            <a:ext uri="{FF2B5EF4-FFF2-40B4-BE49-F238E27FC236}">
              <a16:creationId xmlns:a16="http://schemas.microsoft.com/office/drawing/2014/main" id="{F55D3F5B-F43A-427D-A44D-8D442B08E97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a:extLst>
            <a:ext uri="{FF2B5EF4-FFF2-40B4-BE49-F238E27FC236}">
              <a16:creationId xmlns:a16="http://schemas.microsoft.com/office/drawing/2014/main" id="{91B614DD-ED05-412D-A4D9-84BE99089893}"/>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7B3A651D-7266-483C-B3AC-C2BDDCC81D6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4A24B40E-0992-4013-9885-CDDA15D268F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a:extLst>
            <a:ext uri="{FF2B5EF4-FFF2-40B4-BE49-F238E27FC236}">
              <a16:creationId xmlns:a16="http://schemas.microsoft.com/office/drawing/2014/main" id="{E91621B4-C7B2-47A9-9A87-7ACA28A0558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916" name="直線コネクタ 915">
          <a:extLst>
            <a:ext uri="{FF2B5EF4-FFF2-40B4-BE49-F238E27FC236}">
              <a16:creationId xmlns:a16="http://schemas.microsoft.com/office/drawing/2014/main" id="{8CA632E1-8918-4DE6-BF04-01BB5ACC6D20}"/>
            </a:ext>
          </a:extLst>
        </xdr:cNvPr>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917" name="【公民館】&#10;一人当たり面積最小値テキスト">
          <a:extLst>
            <a:ext uri="{FF2B5EF4-FFF2-40B4-BE49-F238E27FC236}">
              <a16:creationId xmlns:a16="http://schemas.microsoft.com/office/drawing/2014/main" id="{D258C301-267D-42B9-8893-F07461F4C844}"/>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918" name="直線コネクタ 917">
          <a:extLst>
            <a:ext uri="{FF2B5EF4-FFF2-40B4-BE49-F238E27FC236}">
              <a16:creationId xmlns:a16="http://schemas.microsoft.com/office/drawing/2014/main" id="{5CAE2398-90E4-4A60-B12B-B9C2FE14FF50}"/>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19" name="【公民館】&#10;一人当たり面積最大値テキスト">
          <a:extLst>
            <a:ext uri="{FF2B5EF4-FFF2-40B4-BE49-F238E27FC236}">
              <a16:creationId xmlns:a16="http://schemas.microsoft.com/office/drawing/2014/main" id="{C30A9F15-C786-4E8B-B4AE-C56FFCD2A6F4}"/>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0" name="直線コネクタ 919">
          <a:extLst>
            <a:ext uri="{FF2B5EF4-FFF2-40B4-BE49-F238E27FC236}">
              <a16:creationId xmlns:a16="http://schemas.microsoft.com/office/drawing/2014/main" id="{802E6A45-E28C-4C83-98DC-B19B3A4A4D99}"/>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921" name="【公民館】&#10;一人当たり面積平均値テキスト">
          <a:extLst>
            <a:ext uri="{FF2B5EF4-FFF2-40B4-BE49-F238E27FC236}">
              <a16:creationId xmlns:a16="http://schemas.microsoft.com/office/drawing/2014/main" id="{35E8BF9A-97E0-4319-B92B-5228555F8045}"/>
            </a:ext>
          </a:extLst>
        </xdr:cNvPr>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922" name="フローチャート: 判断 921">
          <a:extLst>
            <a:ext uri="{FF2B5EF4-FFF2-40B4-BE49-F238E27FC236}">
              <a16:creationId xmlns:a16="http://schemas.microsoft.com/office/drawing/2014/main" id="{EEB7FEAE-FF8E-45AB-9303-8E52099AA215}"/>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923" name="フローチャート: 判断 922">
          <a:extLst>
            <a:ext uri="{FF2B5EF4-FFF2-40B4-BE49-F238E27FC236}">
              <a16:creationId xmlns:a16="http://schemas.microsoft.com/office/drawing/2014/main" id="{DDEC111A-19BC-4C5E-89D1-DE75EC5886AD}"/>
            </a:ext>
          </a:extLst>
        </xdr:cNvPr>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924" name="フローチャート: 判断 923">
          <a:extLst>
            <a:ext uri="{FF2B5EF4-FFF2-40B4-BE49-F238E27FC236}">
              <a16:creationId xmlns:a16="http://schemas.microsoft.com/office/drawing/2014/main" id="{0231E55C-54BD-4091-81B7-EB5501880E81}"/>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925" name="フローチャート: 判断 924">
          <a:extLst>
            <a:ext uri="{FF2B5EF4-FFF2-40B4-BE49-F238E27FC236}">
              <a16:creationId xmlns:a16="http://schemas.microsoft.com/office/drawing/2014/main" id="{8BE8EBDC-30D4-4E38-9111-964E392A3691}"/>
            </a:ext>
          </a:extLst>
        </xdr:cNvPr>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926" name="フローチャート: 判断 925">
          <a:extLst>
            <a:ext uri="{FF2B5EF4-FFF2-40B4-BE49-F238E27FC236}">
              <a16:creationId xmlns:a16="http://schemas.microsoft.com/office/drawing/2014/main" id="{C31136BF-026C-41E8-9149-D1A86C0B1B59}"/>
            </a:ext>
          </a:extLst>
        </xdr:cNvPr>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ECE00DF1-B6EA-4D87-A623-0E9C70EB9F6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CA7AB4C8-0097-4C05-BDA2-48F3055DE79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C0AAFED0-4E21-4C1B-B9DC-D592A0F9313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2235B932-A5B4-42E4-9A1B-190123CF669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C1745E7F-A2BC-4486-8945-986E961F4B9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932" name="楕円 931">
          <a:extLst>
            <a:ext uri="{FF2B5EF4-FFF2-40B4-BE49-F238E27FC236}">
              <a16:creationId xmlns:a16="http://schemas.microsoft.com/office/drawing/2014/main" id="{BDF04A0E-77F0-4712-9F2E-316759305911}"/>
            </a:ext>
          </a:extLst>
        </xdr:cNvPr>
        <xdr:cNvSpPr/>
      </xdr:nvSpPr>
      <xdr:spPr>
        <a:xfrm>
          <a:off x="221107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34562</xdr:rowOff>
    </xdr:from>
    <xdr:ext cx="469744" cy="259045"/>
    <xdr:sp macro="" textlink="">
      <xdr:nvSpPr>
        <xdr:cNvPr id="933" name="【公民館】&#10;一人当たり面積該当値テキスト">
          <a:extLst>
            <a:ext uri="{FF2B5EF4-FFF2-40B4-BE49-F238E27FC236}">
              <a16:creationId xmlns:a16="http://schemas.microsoft.com/office/drawing/2014/main" id="{68972817-B550-45A7-AF0E-0760DAC3C274}"/>
            </a:ext>
          </a:extLst>
        </xdr:cNvPr>
        <xdr:cNvSpPr txBox="1"/>
      </xdr:nvSpPr>
      <xdr:spPr>
        <a:xfrm>
          <a:off x="22199600" y="1803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155702</xdr:rowOff>
    </xdr:from>
    <xdr:to>
      <xdr:col>112</xdr:col>
      <xdr:colOff>38100</xdr:colOff>
      <xdr:row>106</xdr:row>
      <xdr:rowOff>85852</xdr:rowOff>
    </xdr:to>
    <xdr:sp macro="" textlink="">
      <xdr:nvSpPr>
        <xdr:cNvPr id="934" name="楕円 933">
          <a:extLst>
            <a:ext uri="{FF2B5EF4-FFF2-40B4-BE49-F238E27FC236}">
              <a16:creationId xmlns:a16="http://schemas.microsoft.com/office/drawing/2014/main" id="{451736A1-4A33-4836-9925-7E8A5D279353}"/>
            </a:ext>
          </a:extLst>
        </xdr:cNvPr>
        <xdr:cNvSpPr/>
      </xdr:nvSpPr>
      <xdr:spPr>
        <a:xfrm>
          <a:off x="21272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35052</xdr:rowOff>
    </xdr:from>
    <xdr:to>
      <xdr:col>116</xdr:col>
      <xdr:colOff>63500</xdr:colOff>
      <xdr:row>106</xdr:row>
      <xdr:rowOff>62485</xdr:rowOff>
    </xdr:to>
    <xdr:cxnSp macro="">
      <xdr:nvCxnSpPr>
        <xdr:cNvPr id="935" name="直線コネクタ 934">
          <a:extLst>
            <a:ext uri="{FF2B5EF4-FFF2-40B4-BE49-F238E27FC236}">
              <a16:creationId xmlns:a16="http://schemas.microsoft.com/office/drawing/2014/main" id="{C1CDDEE5-E383-43C8-9874-FACFA4E65C20}"/>
            </a:ext>
          </a:extLst>
        </xdr:cNvPr>
        <xdr:cNvCxnSpPr/>
      </xdr:nvCxnSpPr>
      <xdr:spPr>
        <a:xfrm>
          <a:off x="21323300" y="18208752"/>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160274</xdr:rowOff>
    </xdr:from>
    <xdr:to>
      <xdr:col>107</xdr:col>
      <xdr:colOff>101600</xdr:colOff>
      <xdr:row>106</xdr:row>
      <xdr:rowOff>90424</xdr:rowOff>
    </xdr:to>
    <xdr:sp macro="" textlink="">
      <xdr:nvSpPr>
        <xdr:cNvPr id="936" name="楕円 935">
          <a:extLst>
            <a:ext uri="{FF2B5EF4-FFF2-40B4-BE49-F238E27FC236}">
              <a16:creationId xmlns:a16="http://schemas.microsoft.com/office/drawing/2014/main" id="{C28A6740-3768-4BBA-B2A5-A7081ED09BAD}"/>
            </a:ext>
          </a:extLst>
        </xdr:cNvPr>
        <xdr:cNvSpPr/>
      </xdr:nvSpPr>
      <xdr:spPr>
        <a:xfrm>
          <a:off x="20383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35052</xdr:rowOff>
    </xdr:from>
    <xdr:to>
      <xdr:col>111</xdr:col>
      <xdr:colOff>177800</xdr:colOff>
      <xdr:row>106</xdr:row>
      <xdr:rowOff>39624</xdr:rowOff>
    </xdr:to>
    <xdr:cxnSp macro="">
      <xdr:nvCxnSpPr>
        <xdr:cNvPr id="937" name="直線コネクタ 936">
          <a:extLst>
            <a:ext uri="{FF2B5EF4-FFF2-40B4-BE49-F238E27FC236}">
              <a16:creationId xmlns:a16="http://schemas.microsoft.com/office/drawing/2014/main" id="{12914D8A-70B5-4EA7-A884-2016DB02A48D}"/>
            </a:ext>
          </a:extLst>
        </xdr:cNvPr>
        <xdr:cNvCxnSpPr/>
      </xdr:nvCxnSpPr>
      <xdr:spPr>
        <a:xfrm flipV="1">
          <a:off x="20434300" y="18208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164846</xdr:rowOff>
    </xdr:from>
    <xdr:to>
      <xdr:col>102</xdr:col>
      <xdr:colOff>165100</xdr:colOff>
      <xdr:row>106</xdr:row>
      <xdr:rowOff>94996</xdr:rowOff>
    </xdr:to>
    <xdr:sp macro="" textlink="">
      <xdr:nvSpPr>
        <xdr:cNvPr id="938" name="楕円 937">
          <a:extLst>
            <a:ext uri="{FF2B5EF4-FFF2-40B4-BE49-F238E27FC236}">
              <a16:creationId xmlns:a16="http://schemas.microsoft.com/office/drawing/2014/main" id="{5D1D42D8-B4BB-4761-A3EC-2A691FA04E21}"/>
            </a:ext>
          </a:extLst>
        </xdr:cNvPr>
        <xdr:cNvSpPr/>
      </xdr:nvSpPr>
      <xdr:spPr>
        <a:xfrm>
          <a:off x="19494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39624</xdr:rowOff>
    </xdr:from>
    <xdr:to>
      <xdr:col>107</xdr:col>
      <xdr:colOff>50800</xdr:colOff>
      <xdr:row>106</xdr:row>
      <xdr:rowOff>44196</xdr:rowOff>
    </xdr:to>
    <xdr:cxnSp macro="">
      <xdr:nvCxnSpPr>
        <xdr:cNvPr id="939" name="直線コネクタ 938">
          <a:extLst>
            <a:ext uri="{FF2B5EF4-FFF2-40B4-BE49-F238E27FC236}">
              <a16:creationId xmlns:a16="http://schemas.microsoft.com/office/drawing/2014/main" id="{20A22AD1-588D-4EEA-8ADA-CCB294686544}"/>
            </a:ext>
          </a:extLst>
        </xdr:cNvPr>
        <xdr:cNvCxnSpPr/>
      </xdr:nvCxnSpPr>
      <xdr:spPr>
        <a:xfrm flipV="1">
          <a:off x="19545300" y="18213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167132</xdr:rowOff>
    </xdr:from>
    <xdr:to>
      <xdr:col>98</xdr:col>
      <xdr:colOff>38100</xdr:colOff>
      <xdr:row>106</xdr:row>
      <xdr:rowOff>97282</xdr:rowOff>
    </xdr:to>
    <xdr:sp macro="" textlink="">
      <xdr:nvSpPr>
        <xdr:cNvPr id="940" name="楕円 939">
          <a:extLst>
            <a:ext uri="{FF2B5EF4-FFF2-40B4-BE49-F238E27FC236}">
              <a16:creationId xmlns:a16="http://schemas.microsoft.com/office/drawing/2014/main" id="{02584D79-C7B6-4267-9688-263909E817E4}"/>
            </a:ext>
          </a:extLst>
        </xdr:cNvPr>
        <xdr:cNvSpPr/>
      </xdr:nvSpPr>
      <xdr:spPr>
        <a:xfrm>
          <a:off x="186055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44196</xdr:rowOff>
    </xdr:from>
    <xdr:to>
      <xdr:col>102</xdr:col>
      <xdr:colOff>114300</xdr:colOff>
      <xdr:row>106</xdr:row>
      <xdr:rowOff>46482</xdr:rowOff>
    </xdr:to>
    <xdr:cxnSp macro="">
      <xdr:nvCxnSpPr>
        <xdr:cNvPr id="941" name="直線コネクタ 940">
          <a:extLst>
            <a:ext uri="{FF2B5EF4-FFF2-40B4-BE49-F238E27FC236}">
              <a16:creationId xmlns:a16="http://schemas.microsoft.com/office/drawing/2014/main" id="{9B4FCE75-2505-4C61-8AC2-145ECE06D82F}"/>
            </a:ext>
          </a:extLst>
        </xdr:cNvPr>
        <xdr:cNvCxnSpPr/>
      </xdr:nvCxnSpPr>
      <xdr:spPr>
        <a:xfrm flipV="1">
          <a:off x="18656300" y="182178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942" name="n_1aveValue【公民館】&#10;一人当たり面積">
          <a:extLst>
            <a:ext uri="{FF2B5EF4-FFF2-40B4-BE49-F238E27FC236}">
              <a16:creationId xmlns:a16="http://schemas.microsoft.com/office/drawing/2014/main" id="{E4671FF6-21FB-42CF-9A29-C18D261FCE32}"/>
            </a:ext>
          </a:extLst>
        </xdr:cNvPr>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943" name="n_2aveValue【公民館】&#10;一人当たり面積">
          <a:extLst>
            <a:ext uri="{FF2B5EF4-FFF2-40B4-BE49-F238E27FC236}">
              <a16:creationId xmlns:a16="http://schemas.microsoft.com/office/drawing/2014/main" id="{2078E977-F454-4F35-A653-25B243654401}"/>
            </a:ext>
          </a:extLst>
        </xdr:cNvPr>
        <xdr:cNvSpPr txBox="1"/>
      </xdr:nvSpPr>
      <xdr:spPr>
        <a:xfrm>
          <a:off x="20199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154703</xdr:rowOff>
    </xdr:from>
    <xdr:ext cx="469744" cy="259045"/>
    <xdr:sp macro="" textlink="">
      <xdr:nvSpPr>
        <xdr:cNvPr id="944" name="n_3aveValue【公民館】&#10;一人当たり面積">
          <a:extLst>
            <a:ext uri="{FF2B5EF4-FFF2-40B4-BE49-F238E27FC236}">
              <a16:creationId xmlns:a16="http://schemas.microsoft.com/office/drawing/2014/main" id="{C23BD5FC-C335-4728-B1C5-637F82C6BE0B}"/>
            </a:ext>
          </a:extLst>
        </xdr:cNvPr>
        <xdr:cNvSpPr txBox="1"/>
      </xdr:nvSpPr>
      <xdr:spPr>
        <a:xfrm>
          <a:off x="19310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xdr:rowOff>
    </xdr:from>
    <xdr:ext cx="469744" cy="259045"/>
    <xdr:sp macro="" textlink="">
      <xdr:nvSpPr>
        <xdr:cNvPr id="945" name="n_4aveValue【公民館】&#10;一人当たり面積">
          <a:extLst>
            <a:ext uri="{FF2B5EF4-FFF2-40B4-BE49-F238E27FC236}">
              <a16:creationId xmlns:a16="http://schemas.microsoft.com/office/drawing/2014/main" id="{91C9ADDA-AB91-4DF3-B6C9-CE376430E429}"/>
            </a:ext>
          </a:extLst>
        </xdr:cNvPr>
        <xdr:cNvSpPr txBox="1"/>
      </xdr:nvSpPr>
      <xdr:spPr>
        <a:xfrm>
          <a:off x="18421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102379</xdr:rowOff>
    </xdr:from>
    <xdr:ext cx="469744" cy="259045"/>
    <xdr:sp macro="" textlink="">
      <xdr:nvSpPr>
        <xdr:cNvPr id="946" name="n_1mainValue【公民館】&#10;一人当たり面積">
          <a:extLst>
            <a:ext uri="{FF2B5EF4-FFF2-40B4-BE49-F238E27FC236}">
              <a16:creationId xmlns:a16="http://schemas.microsoft.com/office/drawing/2014/main" id="{E9704F9B-EF3B-4279-A79E-BB2D570C7A4A}"/>
            </a:ext>
          </a:extLst>
        </xdr:cNvPr>
        <xdr:cNvSpPr txBox="1"/>
      </xdr:nvSpPr>
      <xdr:spPr>
        <a:xfrm>
          <a:off x="210757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106951</xdr:rowOff>
    </xdr:from>
    <xdr:ext cx="469744" cy="259045"/>
    <xdr:sp macro="" textlink="">
      <xdr:nvSpPr>
        <xdr:cNvPr id="947" name="n_2mainValue【公民館】&#10;一人当たり面積">
          <a:extLst>
            <a:ext uri="{FF2B5EF4-FFF2-40B4-BE49-F238E27FC236}">
              <a16:creationId xmlns:a16="http://schemas.microsoft.com/office/drawing/2014/main" id="{FDFA7A1D-69F9-42E9-989B-79825D1E1C37}"/>
            </a:ext>
          </a:extLst>
        </xdr:cNvPr>
        <xdr:cNvSpPr txBox="1"/>
      </xdr:nvSpPr>
      <xdr:spPr>
        <a:xfrm>
          <a:off x="20199427" y="1793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111523</xdr:rowOff>
    </xdr:from>
    <xdr:ext cx="469744" cy="259045"/>
    <xdr:sp macro="" textlink="">
      <xdr:nvSpPr>
        <xdr:cNvPr id="948" name="n_3mainValue【公民館】&#10;一人当たり面積">
          <a:extLst>
            <a:ext uri="{FF2B5EF4-FFF2-40B4-BE49-F238E27FC236}">
              <a16:creationId xmlns:a16="http://schemas.microsoft.com/office/drawing/2014/main" id="{31EBEF6D-343C-4D76-B820-B29801C2852E}"/>
            </a:ext>
          </a:extLst>
        </xdr:cNvPr>
        <xdr:cNvSpPr txBox="1"/>
      </xdr:nvSpPr>
      <xdr:spPr>
        <a:xfrm>
          <a:off x="19310427" y="1794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113809</xdr:rowOff>
    </xdr:from>
    <xdr:ext cx="469744" cy="259045"/>
    <xdr:sp macro="" textlink="">
      <xdr:nvSpPr>
        <xdr:cNvPr id="949" name="n_4mainValue【公民館】&#10;一人当たり面積">
          <a:extLst>
            <a:ext uri="{FF2B5EF4-FFF2-40B4-BE49-F238E27FC236}">
              <a16:creationId xmlns:a16="http://schemas.microsoft.com/office/drawing/2014/main" id="{9F2A55E7-97F2-4653-B387-C88DC024DC8F}"/>
            </a:ext>
          </a:extLst>
        </xdr:cNvPr>
        <xdr:cNvSpPr txBox="1"/>
      </xdr:nvSpPr>
      <xdr:spPr>
        <a:xfrm>
          <a:off x="18421427" y="1794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CC747CE7-C283-4F27-B526-853CFDBAA68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B5A284D1-8C3F-4396-AF14-AE25D49C538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9276EB99-0A15-41AC-AEE3-9FCE4FA799E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i="0">
              <a:solidFill>
                <a:sysClr val="windowText" lastClr="000000"/>
              </a:solidFill>
              <a:effectLst/>
              <a:latin typeface="+mn-lt"/>
              <a:ea typeface="+mn-ea"/>
              <a:cs typeface="+mn-cs"/>
            </a:rPr>
            <a:t>　道路</a:t>
          </a:r>
          <a:r>
            <a:rPr kumimoji="1" lang="ja-JP" altLang="en-US" sz="1100" i="0">
              <a:solidFill>
                <a:sysClr val="windowText" lastClr="000000"/>
              </a:solidFill>
              <a:effectLst/>
              <a:latin typeface="+mn-lt"/>
              <a:ea typeface="+mn-ea"/>
              <a:cs typeface="+mn-cs"/>
            </a:rPr>
            <a:t>の</a:t>
          </a:r>
          <a:r>
            <a:rPr kumimoji="1" lang="ja-JP" altLang="ja-JP" sz="1100" i="0">
              <a:solidFill>
                <a:sysClr val="windowText" lastClr="000000"/>
              </a:solidFill>
              <a:effectLst/>
              <a:latin typeface="+mn-lt"/>
              <a:ea typeface="+mn-ea"/>
              <a:cs typeface="+mn-cs"/>
            </a:rPr>
            <a:t>有形固定資産減価償却率は、昨年度から</a:t>
          </a:r>
          <a:r>
            <a:rPr kumimoji="1" lang="en-US" altLang="ja-JP" sz="1100" i="0">
              <a:solidFill>
                <a:sysClr val="windowText" lastClr="000000"/>
              </a:solidFill>
              <a:effectLst/>
              <a:latin typeface="+mn-lt"/>
              <a:ea typeface="+mn-ea"/>
              <a:cs typeface="+mn-cs"/>
            </a:rPr>
            <a:t>1.9</a:t>
          </a:r>
          <a:r>
            <a:rPr kumimoji="1" lang="ja-JP" altLang="ja-JP" sz="1100" i="0">
              <a:solidFill>
                <a:sysClr val="windowText" lastClr="000000"/>
              </a:solidFill>
              <a:effectLst/>
              <a:latin typeface="+mn-lt"/>
              <a:ea typeface="+mn-ea"/>
              <a:cs typeface="+mn-cs"/>
            </a:rPr>
            <a:t>ポイント上昇し</a:t>
          </a:r>
          <a:r>
            <a:rPr kumimoji="1" lang="en-US" altLang="ja-JP" sz="1100" i="0">
              <a:solidFill>
                <a:sysClr val="windowText" lastClr="000000"/>
              </a:solidFill>
              <a:effectLst/>
              <a:latin typeface="+mn-lt"/>
              <a:ea typeface="+mn-ea"/>
              <a:cs typeface="+mn-cs"/>
            </a:rPr>
            <a:t>33.9</a:t>
          </a:r>
          <a:r>
            <a:rPr kumimoji="1" lang="ja-JP" altLang="ja-JP" sz="1100" i="0">
              <a:solidFill>
                <a:sysClr val="windowText" lastClr="000000"/>
              </a:solidFill>
              <a:effectLst/>
              <a:latin typeface="+mn-lt"/>
              <a:ea typeface="+mn-ea"/>
              <a:cs typeface="+mn-cs"/>
            </a:rPr>
            <a:t>％となった</a:t>
          </a:r>
          <a:r>
            <a:rPr kumimoji="1" lang="ja-JP" altLang="en-US" sz="1100" i="0">
              <a:solidFill>
                <a:sysClr val="windowText" lastClr="000000"/>
              </a:solidFill>
              <a:effectLst/>
              <a:latin typeface="+mn-lt"/>
              <a:ea typeface="+mn-ea"/>
              <a:cs typeface="+mn-cs"/>
            </a:rPr>
            <a:t>が</a:t>
          </a:r>
          <a:r>
            <a:rPr kumimoji="1" lang="ja-JP" altLang="ja-JP" sz="1100" i="0">
              <a:solidFill>
                <a:sysClr val="windowText" lastClr="000000"/>
              </a:solidFill>
              <a:effectLst/>
              <a:latin typeface="+mn-lt"/>
              <a:ea typeface="+mn-ea"/>
              <a:cs typeface="+mn-cs"/>
            </a:rPr>
            <a:t>、類似団体や県内他市との比較</a:t>
          </a:r>
          <a:r>
            <a:rPr kumimoji="1" lang="ja-JP" altLang="en-US" sz="1100" i="0">
              <a:solidFill>
                <a:sysClr val="windowText" lastClr="000000"/>
              </a:solidFill>
              <a:effectLst/>
              <a:latin typeface="+mn-lt"/>
              <a:ea typeface="+mn-ea"/>
              <a:cs typeface="+mn-cs"/>
            </a:rPr>
            <a:t>では</a:t>
          </a:r>
          <a:r>
            <a:rPr kumimoji="1" lang="ja-JP" altLang="ja-JP" sz="1100" i="0">
              <a:solidFill>
                <a:sysClr val="windowText" lastClr="000000"/>
              </a:solidFill>
              <a:effectLst/>
              <a:latin typeface="+mn-lt"/>
              <a:ea typeface="+mn-ea"/>
              <a:cs typeface="+mn-cs"/>
            </a:rPr>
            <a:t>、他団体を大きく下回っている。</a:t>
          </a:r>
          <a:r>
            <a:rPr kumimoji="1" lang="ja-JP" altLang="en-US" sz="1100" i="0">
              <a:solidFill>
                <a:sysClr val="windowText" lastClr="000000"/>
              </a:solidFill>
              <a:effectLst/>
              <a:latin typeface="+mn-lt"/>
              <a:ea typeface="+mn-ea"/>
              <a:cs typeface="+mn-cs"/>
            </a:rPr>
            <a:t>一方、</a:t>
          </a:r>
          <a:r>
            <a:rPr kumimoji="1" lang="ja-JP" altLang="ja-JP" sz="1100" i="0">
              <a:solidFill>
                <a:sysClr val="windowText" lastClr="000000"/>
              </a:solidFill>
              <a:effectLst/>
              <a:latin typeface="+mn-lt"/>
              <a:ea typeface="+mn-ea"/>
              <a:cs typeface="+mn-cs"/>
            </a:rPr>
            <a:t>道路</a:t>
          </a:r>
          <a:r>
            <a:rPr kumimoji="1" lang="ja-JP" altLang="en-US" sz="1100" i="0">
              <a:solidFill>
                <a:sysClr val="windowText" lastClr="000000"/>
              </a:solidFill>
              <a:effectLst/>
              <a:latin typeface="+mn-lt"/>
              <a:ea typeface="+mn-ea"/>
              <a:cs typeface="+mn-cs"/>
            </a:rPr>
            <a:t>の</a:t>
          </a:r>
          <a:r>
            <a:rPr kumimoji="1" lang="ja-JP" altLang="ja-JP" sz="1100" i="0">
              <a:solidFill>
                <a:sysClr val="windowText" lastClr="000000"/>
              </a:solidFill>
              <a:effectLst/>
              <a:latin typeface="+mn-lt"/>
              <a:ea typeface="+mn-ea"/>
              <a:cs typeface="+mn-cs"/>
            </a:rPr>
            <a:t>一人当たり延長は、昨年度から</a:t>
          </a:r>
          <a:r>
            <a:rPr kumimoji="1" lang="en-US" altLang="ja-JP" sz="1100" i="0">
              <a:solidFill>
                <a:sysClr val="windowText" lastClr="000000"/>
              </a:solidFill>
              <a:effectLst/>
              <a:latin typeface="+mn-lt"/>
              <a:ea typeface="+mn-ea"/>
              <a:cs typeface="+mn-cs"/>
            </a:rPr>
            <a:t>0.11m</a:t>
          </a:r>
          <a:r>
            <a:rPr kumimoji="1" lang="ja-JP" altLang="ja-JP" sz="1100" i="0">
              <a:solidFill>
                <a:sysClr val="windowText" lastClr="000000"/>
              </a:solidFill>
              <a:effectLst/>
              <a:latin typeface="+mn-lt"/>
              <a:ea typeface="+mn-ea"/>
              <a:cs typeface="+mn-cs"/>
            </a:rPr>
            <a:t>上昇し</a:t>
          </a:r>
          <a:r>
            <a:rPr kumimoji="1" lang="en-US" altLang="ja-JP" sz="1100" i="0">
              <a:solidFill>
                <a:sysClr val="windowText" lastClr="000000"/>
              </a:solidFill>
              <a:effectLst/>
              <a:latin typeface="+mn-lt"/>
              <a:ea typeface="+mn-ea"/>
              <a:cs typeface="+mn-cs"/>
            </a:rPr>
            <a:t>8.490m</a:t>
          </a:r>
          <a:r>
            <a:rPr kumimoji="1" lang="ja-JP" altLang="ja-JP" sz="1100" i="0">
              <a:solidFill>
                <a:sysClr val="windowText" lastClr="000000"/>
              </a:solidFill>
              <a:effectLst/>
              <a:latin typeface="+mn-lt"/>
              <a:ea typeface="+mn-ea"/>
              <a:cs typeface="+mn-cs"/>
            </a:rPr>
            <a:t>となったものの、類似団体や県内他市と</a:t>
          </a:r>
          <a:r>
            <a:rPr kumimoji="1" lang="ja-JP" altLang="en-US" sz="1100" i="0">
              <a:solidFill>
                <a:sysClr val="windowText" lastClr="000000"/>
              </a:solidFill>
              <a:effectLst/>
              <a:latin typeface="+mn-lt"/>
              <a:ea typeface="+mn-ea"/>
              <a:cs typeface="+mn-cs"/>
            </a:rPr>
            <a:t>比べると</a:t>
          </a:r>
          <a:r>
            <a:rPr kumimoji="1" lang="ja-JP" altLang="ja-JP" sz="1100" i="0">
              <a:solidFill>
                <a:sysClr val="windowText" lastClr="000000"/>
              </a:solidFill>
              <a:effectLst/>
              <a:latin typeface="+mn-lt"/>
              <a:ea typeface="+mn-ea"/>
              <a:cs typeface="+mn-cs"/>
            </a:rPr>
            <a:t>他団体を下回っている</a:t>
          </a:r>
          <a:r>
            <a:rPr kumimoji="1" lang="ja-JP" altLang="en-US" sz="1100" i="0">
              <a:solidFill>
                <a:sysClr val="windowText" lastClr="000000"/>
              </a:solidFill>
              <a:effectLst/>
              <a:latin typeface="+mn-lt"/>
              <a:ea typeface="+mn-ea"/>
              <a:cs typeface="+mn-cs"/>
            </a:rPr>
            <a:t>。</a:t>
          </a:r>
          <a:endParaRPr lang="ja-JP" altLang="ja-JP" sz="1400" i="0">
            <a:solidFill>
              <a:sysClr val="windowText" lastClr="000000"/>
            </a:solidFill>
            <a:effectLst/>
          </a:endParaRPr>
        </a:p>
        <a:p>
          <a:r>
            <a:rPr kumimoji="1" lang="ja-JP" altLang="ja-JP" sz="1100" i="0">
              <a:solidFill>
                <a:sysClr val="windowText" lastClr="000000"/>
              </a:solidFill>
              <a:effectLst/>
              <a:latin typeface="+mn-lt"/>
              <a:ea typeface="+mn-ea"/>
              <a:cs typeface="+mn-cs"/>
            </a:rPr>
            <a:t>　認定こども園・幼稚園・保育所における有形固定資産減価償却率は、昨年度から</a:t>
          </a:r>
          <a:r>
            <a:rPr kumimoji="1" lang="en-US" altLang="ja-JP" sz="1100" i="0">
              <a:solidFill>
                <a:sysClr val="windowText" lastClr="000000"/>
              </a:solidFill>
              <a:effectLst/>
              <a:latin typeface="+mn-lt"/>
              <a:ea typeface="+mn-ea"/>
              <a:cs typeface="+mn-cs"/>
            </a:rPr>
            <a:t>0.7</a:t>
          </a:r>
          <a:r>
            <a:rPr kumimoji="1" lang="ja-JP" altLang="ja-JP" sz="1100" i="0">
              <a:solidFill>
                <a:sysClr val="windowText" lastClr="000000"/>
              </a:solidFill>
              <a:effectLst/>
              <a:latin typeface="+mn-lt"/>
              <a:ea typeface="+mn-ea"/>
              <a:cs typeface="+mn-cs"/>
            </a:rPr>
            <a:t>ポイント上昇し</a:t>
          </a:r>
          <a:r>
            <a:rPr kumimoji="1" lang="en-US" altLang="ja-JP" sz="1100" i="0">
              <a:solidFill>
                <a:sysClr val="windowText" lastClr="000000"/>
              </a:solidFill>
              <a:effectLst/>
              <a:latin typeface="+mn-lt"/>
              <a:ea typeface="+mn-ea"/>
              <a:cs typeface="+mn-cs"/>
            </a:rPr>
            <a:t>99.7</a:t>
          </a:r>
          <a:r>
            <a:rPr kumimoji="1" lang="ja-JP" altLang="ja-JP" sz="1100" i="0">
              <a:solidFill>
                <a:sysClr val="windowText" lastClr="000000"/>
              </a:solidFill>
              <a:effectLst/>
              <a:latin typeface="+mn-lt"/>
              <a:ea typeface="+mn-ea"/>
              <a:cs typeface="+mn-cs"/>
            </a:rPr>
            <a:t>％とな</a:t>
          </a:r>
          <a:r>
            <a:rPr kumimoji="1" lang="ja-JP" altLang="en-US" sz="1100" i="0">
              <a:solidFill>
                <a:sysClr val="windowText" lastClr="000000"/>
              </a:solidFill>
              <a:effectLst/>
              <a:latin typeface="+mn-lt"/>
              <a:ea typeface="+mn-ea"/>
              <a:cs typeface="+mn-cs"/>
            </a:rPr>
            <a:t>り、これらの施設の老朽化が著しいことが分かる。</a:t>
          </a:r>
          <a:r>
            <a:rPr kumimoji="1" lang="ja-JP" altLang="ja-JP" sz="1100" i="0">
              <a:solidFill>
                <a:sysClr val="windowText" lastClr="000000"/>
              </a:solidFill>
              <a:effectLst/>
              <a:latin typeface="+mn-lt"/>
              <a:ea typeface="+mn-ea"/>
              <a:cs typeface="+mn-cs"/>
            </a:rPr>
            <a:t>類似団体や県内他市と比較</a:t>
          </a:r>
          <a:r>
            <a:rPr kumimoji="1" lang="ja-JP" altLang="en-US" sz="1100" i="0">
              <a:solidFill>
                <a:sysClr val="windowText" lastClr="000000"/>
              </a:solidFill>
              <a:effectLst/>
              <a:latin typeface="+mn-lt"/>
              <a:ea typeface="+mn-ea"/>
              <a:cs typeface="+mn-cs"/>
            </a:rPr>
            <a:t>してみても</a:t>
          </a:r>
          <a:r>
            <a:rPr kumimoji="1" lang="ja-JP" altLang="ja-JP" sz="1100" i="0">
              <a:solidFill>
                <a:sysClr val="windowText" lastClr="000000"/>
              </a:solidFill>
              <a:effectLst/>
              <a:latin typeface="+mn-lt"/>
              <a:ea typeface="+mn-ea"/>
              <a:cs typeface="+mn-cs"/>
            </a:rPr>
            <a:t>他団体を大きく上回っている状況である</a:t>
          </a:r>
          <a:r>
            <a:rPr kumimoji="1" lang="ja-JP" altLang="en-US" sz="1100" i="0">
              <a:solidFill>
                <a:sysClr val="windowText" lastClr="000000"/>
              </a:solidFill>
              <a:effectLst/>
              <a:latin typeface="+mn-lt"/>
              <a:ea typeface="+mn-ea"/>
              <a:cs typeface="+mn-cs"/>
            </a:rPr>
            <a:t>が、</a:t>
          </a:r>
          <a:r>
            <a:rPr kumimoji="1" lang="ja-JP" altLang="ja-JP" sz="1100" b="0" i="0" baseline="0">
              <a:solidFill>
                <a:sysClr val="windowText" lastClr="000000"/>
              </a:solidFill>
              <a:effectLst/>
              <a:latin typeface="+mn-lt"/>
              <a:ea typeface="+mn-ea"/>
              <a:cs typeface="+mn-cs"/>
            </a:rPr>
            <a:t>保育所については平成</a:t>
          </a:r>
          <a:r>
            <a:rPr kumimoji="1" lang="en-US" altLang="ja-JP" sz="1100" b="0" i="0" baseline="0">
              <a:solidFill>
                <a:sysClr val="windowText" lastClr="000000"/>
              </a:solidFill>
              <a:effectLst/>
              <a:latin typeface="+mn-lt"/>
              <a:ea typeface="+mn-ea"/>
              <a:cs typeface="+mn-cs"/>
            </a:rPr>
            <a:t>29</a:t>
          </a:r>
          <a:r>
            <a:rPr kumimoji="1" lang="ja-JP" altLang="ja-JP" sz="1100" b="0" i="0" baseline="0">
              <a:solidFill>
                <a:sysClr val="windowText" lastClr="000000"/>
              </a:solidFill>
              <a:effectLst/>
              <a:latin typeface="+mn-lt"/>
              <a:ea typeface="+mn-ea"/>
              <a:cs typeface="+mn-cs"/>
            </a:rPr>
            <a:t>年</a:t>
          </a:r>
          <a:r>
            <a:rPr kumimoji="1" lang="ja-JP" altLang="en-US" sz="1100" b="0" i="0" baseline="0">
              <a:solidFill>
                <a:sysClr val="windowText" lastClr="000000"/>
              </a:solidFill>
              <a:effectLst/>
              <a:latin typeface="+mn-lt"/>
              <a:ea typeface="+mn-ea"/>
              <a:cs typeface="+mn-cs"/>
            </a:rPr>
            <a:t>以降公</a:t>
          </a:r>
          <a:r>
            <a:rPr kumimoji="1" lang="ja-JP" altLang="ja-JP" sz="1100" b="0" i="0" baseline="0">
              <a:solidFill>
                <a:sysClr val="windowText" lastClr="000000"/>
              </a:solidFill>
              <a:effectLst/>
              <a:latin typeface="+mn-lt"/>
              <a:ea typeface="+mn-ea"/>
              <a:cs typeface="+mn-cs"/>
            </a:rPr>
            <a:t>立保育所再編</a:t>
          </a:r>
          <a:r>
            <a:rPr kumimoji="1" lang="ja-JP" altLang="en-US" sz="1100" b="0" i="0" baseline="0">
              <a:solidFill>
                <a:sysClr val="windowText" lastClr="000000"/>
              </a:solidFill>
              <a:effectLst/>
              <a:latin typeface="+mn-lt"/>
              <a:ea typeface="+mn-ea"/>
              <a:cs typeface="+mn-cs"/>
            </a:rPr>
            <a:t>の取組を進めており、令和４年度には、３園を統合した新保育園が供用開始となり、</a:t>
          </a:r>
          <a:r>
            <a:rPr kumimoji="1" lang="ja-JP" altLang="ja-JP" sz="1100" b="0" i="0" baseline="0">
              <a:solidFill>
                <a:sysClr val="windowText" lastClr="000000"/>
              </a:solidFill>
              <a:effectLst/>
              <a:latin typeface="+mn-lt"/>
              <a:ea typeface="+mn-ea"/>
              <a:cs typeface="+mn-cs"/>
            </a:rPr>
            <a:t>有形固定資産減価償却率は</a:t>
          </a:r>
          <a:r>
            <a:rPr kumimoji="1" lang="ja-JP" altLang="en-US" sz="1100" b="0" i="0" baseline="0">
              <a:solidFill>
                <a:sysClr val="windowText" lastClr="000000"/>
              </a:solidFill>
              <a:effectLst/>
              <a:latin typeface="+mn-lt"/>
              <a:ea typeface="+mn-ea"/>
              <a:cs typeface="+mn-cs"/>
            </a:rPr>
            <a:t>改善</a:t>
          </a:r>
          <a:r>
            <a:rPr kumimoji="1" lang="ja-JP" altLang="ja-JP" sz="1100" b="0" i="0" baseline="0">
              <a:solidFill>
                <a:sysClr val="windowText" lastClr="000000"/>
              </a:solidFill>
              <a:effectLst/>
              <a:latin typeface="+mn-lt"/>
              <a:ea typeface="+mn-ea"/>
              <a:cs typeface="+mn-cs"/>
            </a:rPr>
            <a:t>すると</a:t>
          </a:r>
          <a:r>
            <a:rPr kumimoji="1" lang="ja-JP" altLang="en-US" sz="1100" b="0" i="0" baseline="0">
              <a:solidFill>
                <a:sysClr val="windowText" lastClr="000000"/>
              </a:solidFill>
              <a:effectLst/>
              <a:latin typeface="+mn-lt"/>
              <a:ea typeface="+mn-ea"/>
              <a:cs typeface="+mn-cs"/>
            </a:rPr>
            <a:t>予想している</a:t>
          </a:r>
          <a:r>
            <a:rPr kumimoji="1" lang="ja-JP" altLang="ja-JP" sz="1100" b="0" i="0" baseline="0">
              <a:solidFill>
                <a:sysClr val="windowText" lastClr="000000"/>
              </a:solidFill>
              <a:effectLst/>
              <a:latin typeface="+mn-lt"/>
              <a:ea typeface="+mn-ea"/>
              <a:cs typeface="+mn-cs"/>
            </a:rPr>
            <a:t>。</a:t>
          </a:r>
          <a:endParaRPr lang="ja-JP" altLang="ja-JP" sz="1400" i="0">
            <a:solidFill>
              <a:sysClr val="windowText" lastClr="000000"/>
            </a:solidFill>
            <a:effectLst/>
          </a:endParaRPr>
        </a:p>
        <a:p>
          <a:r>
            <a:rPr kumimoji="1" lang="ja-JP" altLang="ja-JP" sz="1100" i="0">
              <a:solidFill>
                <a:sysClr val="windowText" lastClr="000000"/>
              </a:solidFill>
              <a:effectLst/>
              <a:latin typeface="+mn-lt"/>
              <a:ea typeface="+mn-ea"/>
              <a:cs typeface="+mn-cs"/>
            </a:rPr>
            <a:t>　公営住宅</a:t>
          </a:r>
          <a:r>
            <a:rPr kumimoji="1" lang="ja-JP" altLang="en-US" sz="1100" i="0">
              <a:solidFill>
                <a:sysClr val="windowText" lastClr="000000"/>
              </a:solidFill>
              <a:effectLst/>
              <a:latin typeface="+mn-lt"/>
              <a:ea typeface="+mn-ea"/>
              <a:cs typeface="+mn-cs"/>
            </a:rPr>
            <a:t>の</a:t>
          </a:r>
          <a:r>
            <a:rPr kumimoji="1" lang="ja-JP" altLang="ja-JP" sz="1100" i="0">
              <a:solidFill>
                <a:sysClr val="windowText" lastClr="000000"/>
              </a:solidFill>
              <a:effectLst/>
              <a:latin typeface="+mn-lt"/>
              <a:ea typeface="+mn-ea"/>
              <a:cs typeface="+mn-cs"/>
            </a:rPr>
            <a:t>一人当たり面積は、昨年度から</a:t>
          </a:r>
          <a:r>
            <a:rPr kumimoji="1" lang="en-US" altLang="ja-JP" sz="1100" i="0">
              <a:solidFill>
                <a:sysClr val="windowText" lastClr="000000"/>
              </a:solidFill>
              <a:effectLst/>
              <a:latin typeface="+mn-lt"/>
              <a:ea typeface="+mn-ea"/>
              <a:cs typeface="+mn-cs"/>
            </a:rPr>
            <a:t>0.011</a:t>
          </a:r>
          <a:r>
            <a:rPr kumimoji="1" lang="ja-JP" altLang="ja-JP" sz="1100" i="0">
              <a:solidFill>
                <a:sysClr val="windowText" lastClr="000000"/>
              </a:solidFill>
              <a:effectLst/>
              <a:latin typeface="+mn-lt"/>
              <a:ea typeface="+mn-ea"/>
              <a:cs typeface="+mn-cs"/>
            </a:rPr>
            <a:t>ポイント増加し</a:t>
          </a:r>
          <a:r>
            <a:rPr kumimoji="1" lang="en-US" altLang="ja-JP" sz="1100" i="0">
              <a:solidFill>
                <a:sysClr val="windowText" lastClr="000000"/>
              </a:solidFill>
              <a:effectLst/>
              <a:latin typeface="+mn-lt"/>
              <a:ea typeface="+mn-ea"/>
              <a:cs typeface="+mn-cs"/>
            </a:rPr>
            <a:t>1.338㎡</a:t>
          </a:r>
          <a:r>
            <a:rPr kumimoji="1" lang="ja-JP" altLang="ja-JP" sz="1100" i="0">
              <a:solidFill>
                <a:sysClr val="windowText" lastClr="000000"/>
              </a:solidFill>
              <a:effectLst/>
              <a:latin typeface="+mn-lt"/>
              <a:ea typeface="+mn-ea"/>
              <a:cs typeface="+mn-cs"/>
            </a:rPr>
            <a:t>となり、類似団体や県内他市との比較</a:t>
          </a:r>
          <a:r>
            <a:rPr kumimoji="1" lang="ja-JP" altLang="en-US" sz="1100" i="0">
              <a:solidFill>
                <a:sysClr val="windowText" lastClr="000000"/>
              </a:solidFill>
              <a:effectLst/>
              <a:latin typeface="+mn-lt"/>
              <a:ea typeface="+mn-ea"/>
              <a:cs typeface="+mn-cs"/>
            </a:rPr>
            <a:t>で</a:t>
          </a:r>
          <a:r>
            <a:rPr kumimoji="1" lang="ja-JP" altLang="ja-JP" sz="1100" i="0">
              <a:solidFill>
                <a:sysClr val="windowText" lastClr="000000"/>
              </a:solidFill>
              <a:effectLst/>
              <a:latin typeface="+mn-lt"/>
              <a:ea typeface="+mn-ea"/>
              <a:cs typeface="+mn-cs"/>
            </a:rPr>
            <a:t>他団体を上回っている。</a:t>
          </a:r>
          <a:r>
            <a:rPr kumimoji="1" lang="ja-JP" altLang="en-US" sz="1100" i="0">
              <a:solidFill>
                <a:sysClr val="windowText" lastClr="000000"/>
              </a:solidFill>
              <a:effectLst/>
              <a:latin typeface="+mn-lt"/>
              <a:ea typeface="+mn-ea"/>
              <a:cs typeface="+mn-cs"/>
            </a:rPr>
            <a:t>有形固定資産減価償却率は</a:t>
          </a:r>
          <a:r>
            <a:rPr kumimoji="1" lang="en-US" altLang="ja-JP" sz="1100" i="0">
              <a:solidFill>
                <a:sysClr val="windowText" lastClr="000000"/>
              </a:solidFill>
              <a:effectLst/>
              <a:latin typeface="+mn-lt"/>
              <a:ea typeface="+mn-ea"/>
              <a:cs typeface="+mn-cs"/>
            </a:rPr>
            <a:t>80.3</a:t>
          </a:r>
          <a:r>
            <a:rPr kumimoji="1" lang="ja-JP" altLang="en-US" sz="1100" i="0">
              <a:solidFill>
                <a:sysClr val="windowText" lastClr="000000"/>
              </a:solidFill>
              <a:effectLst/>
              <a:latin typeface="+mn-lt"/>
              <a:ea typeface="+mn-ea"/>
              <a:cs typeface="+mn-cs"/>
            </a:rPr>
            <a:t>％と他団体との比較で高い水準となっているため、今後は、施設の統廃合も含めた再編整備及び適正な維持管理に取り組んでいく必要がある。</a:t>
          </a:r>
          <a:endParaRPr kumimoji="1" lang="en-US" altLang="ja-JP" sz="1100" i="0">
            <a:solidFill>
              <a:sysClr val="windowText" lastClr="000000"/>
            </a:solidFill>
            <a:effectLst/>
            <a:latin typeface="+mn-lt"/>
            <a:ea typeface="+mn-ea"/>
            <a:cs typeface="+mn-cs"/>
          </a:endParaRPr>
        </a:p>
        <a:p>
          <a:r>
            <a:rPr kumimoji="1" lang="ja-JP" altLang="en-US" sz="1100" i="0">
              <a:solidFill>
                <a:sysClr val="windowText" lastClr="000000"/>
              </a:solidFill>
              <a:effectLst/>
              <a:latin typeface="+mn-lt"/>
              <a:ea typeface="+mn-ea"/>
              <a:cs typeface="+mn-cs"/>
            </a:rPr>
            <a:t>　児童館の一人当たり面積は、</a:t>
          </a:r>
          <a:r>
            <a:rPr kumimoji="1" lang="en-US" altLang="ja-JP" sz="1100" i="0">
              <a:solidFill>
                <a:sysClr val="windowText" lastClr="000000"/>
              </a:solidFill>
              <a:effectLst/>
              <a:latin typeface="+mn-lt"/>
              <a:ea typeface="+mn-ea"/>
              <a:cs typeface="+mn-cs"/>
            </a:rPr>
            <a:t>0.055</a:t>
          </a:r>
          <a:r>
            <a:rPr kumimoji="1" lang="ja-JP" altLang="en-US" sz="1100" i="0">
              <a:solidFill>
                <a:sysClr val="windowText" lastClr="000000"/>
              </a:solidFill>
              <a:effectLst/>
              <a:latin typeface="+mn-lt"/>
              <a:ea typeface="+mn-ea"/>
              <a:cs typeface="+mn-cs"/>
            </a:rPr>
            <a:t>㎡であり、類似団体や県内他市を大きく上回る水準となっており、本市で児童館機能が充実していることが分かる。ただし、有形固定資産減価償却率は</a:t>
          </a:r>
          <a:r>
            <a:rPr kumimoji="1" lang="en-US" altLang="ja-JP" sz="1100" i="0">
              <a:solidFill>
                <a:sysClr val="windowText" lastClr="000000"/>
              </a:solidFill>
              <a:effectLst/>
              <a:latin typeface="+mn-lt"/>
              <a:ea typeface="+mn-ea"/>
              <a:cs typeface="+mn-cs"/>
            </a:rPr>
            <a:t>77.6</a:t>
          </a:r>
          <a:r>
            <a:rPr kumimoji="1" lang="ja-JP" altLang="en-US" sz="1100" i="0">
              <a:solidFill>
                <a:sysClr val="windowText" lastClr="000000"/>
              </a:solidFill>
              <a:effectLst/>
              <a:latin typeface="+mn-lt"/>
              <a:ea typeface="+mn-ea"/>
              <a:cs typeface="+mn-cs"/>
            </a:rPr>
            <a:t>％となっており、他団体と比較して高い数値を示している。公営住宅と同様に、今後の再編整備を含めた適正な維持管理を行っていく必要がある。</a:t>
          </a:r>
          <a:endParaRPr lang="ja-JP" altLang="ja-JP" sz="1400" i="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AE849EF-AFEA-4320-BE77-661298C4D42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10A8A69-EB43-4CA4-97BA-B6B85F303EB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A33D80B-B1EC-4774-96CE-1F712898DED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16E2578-80CC-49F9-B5A1-B2BCC2ED6A7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3CA0CF-4169-4B76-B8D7-FD81554EBC3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8B40586-3BA3-4BB4-85C8-6CE85FF63DA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387C084-4C2D-4343-A269-0AB08851D0A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3F6DBFB-5FCA-4D41-B0A5-0F0E0F62EDE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98092D8-AEF9-4264-BA04-585EE04F39B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C7504BE-8125-4340-966A-9D0A43A7B9C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60,850
60,155
133.09
33,409,252
32,102,809
1,189,265
18,957,499
40,152,234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B8CD78E-1A9C-4D64-AA80-7845A1BBC64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08D6FA5-C24A-42E9-A3F4-6E55A1B6DA7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A69F976-8CE8-4063-96AE-F3878D490C1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9A734AD-FB38-482C-B0AD-4D69AEC0273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D7D51FA-4FAC-4514-8AC4-2756002B4C2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3BDC1EE-3F78-4E2D-A401-70AE072BFDE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51B0D08-588D-4019-9998-315C4AA91CA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7283565-456F-46C8-963C-C61600444E2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8363FA4-23F2-44F0-BE7B-6410377B1A7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D43ED63-3C56-4A02-A9E3-95EFD8E65A5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06CA58E-F4A0-432F-91D3-9DFE9684C71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16A6423-6AF3-49E1-9E22-EA3B438226A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D91A4BB-892E-4A51-AC18-34F80F51896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F8EE535-AF68-49B3-BEE5-C77C6892CF6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45B20E1-EACD-4AC5-85E4-E1B0DC25076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D9423CB-6A7F-4EBB-8409-48732AC4DD6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59BA2BC-4AB8-427B-B276-D9F27DEBC24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C81839E-3452-4971-BF95-4643E9FA5E0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7997E1E-4072-4AC2-829F-B05A837C799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BFBFF4C-8486-4FF1-8C08-AD082F88791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365E386-5329-4BFB-87F9-B17B631A1FC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8C1EF00-D3FC-4133-A96E-6C4AEB11896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CBBE726-1424-410C-8B02-60B90F30462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E741DDF-059D-4363-9750-8B89CFA55B9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9622B01-D967-4477-A379-93EBE647089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E2A1BA7-3A1B-4181-9E06-FBAF363ACB3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E5202BE-D32B-47E1-BF5D-FB0DB793BE2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0C6D2E7-804B-47BB-B319-DBF9AF886BB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8E2A1F2-B9CC-4CDA-B7A1-C54AA81929B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74A4B1C-4971-4DCC-8963-0DF50C10B1C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BB98A2E-3D8E-422E-A802-38E64C5241A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443890C-9B9F-4A18-9CBC-08863096D3E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9720733-3570-403B-852F-66A17806F5A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17CACBA-398D-4C70-B401-4425857FB85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F11B724-9E35-432E-9413-F02DE03EB4B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D571AE3-B2C0-4C0E-80CF-7893266E487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1DD87D0-5D22-4A44-9EF7-364E21A31DE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E401E70-DB49-4B9F-8983-F2502F8AA08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1BCF9EC-63D4-43E4-8B86-AD2823CF4C4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32EE0F9-2766-4C1C-A162-B73D799B4AB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0197164-E8EE-47D0-971B-EAF68DEDA7E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11FBCDF-A247-42B6-94D4-A2760A3C725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A024E8B-14B2-46FF-98BE-737B778CF06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5458D9A-B23A-47B5-8779-F648F05962E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37320E1-08B4-419C-8FB4-E733BBA980D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95E7E94-0885-4E22-A5E9-8BEF9730869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6EA84AE4-4D7C-48E2-BAF1-7A8D274C6AFA}"/>
            </a:ext>
          </a:extLst>
        </xdr:cNvPr>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4A19ECE3-768B-4E08-B40F-8B2F752D4C84}"/>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3B47C683-31E3-4B3A-A487-7399CC52AD6B}"/>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a:extLst>
            <a:ext uri="{FF2B5EF4-FFF2-40B4-BE49-F238E27FC236}">
              <a16:creationId xmlns:a16="http://schemas.microsoft.com/office/drawing/2014/main" id="{990FDD07-DE90-4BBD-A06F-55958CE678CD}"/>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08ADFED4-5B34-4E5C-8147-E31AAE932814}"/>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a:extLst>
            <a:ext uri="{FF2B5EF4-FFF2-40B4-BE49-F238E27FC236}">
              <a16:creationId xmlns:a16="http://schemas.microsoft.com/office/drawing/2014/main" id="{20308D29-1B2A-47E8-88FE-629EAC5DCB94}"/>
            </a:ext>
          </a:extLst>
        </xdr:cNvPr>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a:extLst>
            <a:ext uri="{FF2B5EF4-FFF2-40B4-BE49-F238E27FC236}">
              <a16:creationId xmlns:a16="http://schemas.microsoft.com/office/drawing/2014/main" id="{1D363E38-152B-4468-9319-49D240221A0D}"/>
            </a:ext>
          </a:extLst>
        </xdr:cNvPr>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7C1D3491-363E-4FC0-91A7-396012830539}"/>
            </a:ext>
          </a:extLst>
        </xdr:cNvPr>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171B31FE-5F56-4C34-8AA9-8B1610024020}"/>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BE5C2012-CA17-46BA-AA93-4897E28148F9}"/>
            </a:ext>
          </a:extLst>
        </xdr:cNvPr>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561FB7E4-27B7-4ABB-B10D-7E59779525A6}"/>
            </a:ext>
          </a:extLst>
        </xdr:cNvPr>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739B1DD-FA99-4D6D-83D9-9124E804903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C23755F-CE38-4D8F-A6F9-90E9C08EB36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D31599C-3A21-497B-8B24-FADAD471989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A0F3D2B-FE32-4BE7-991B-5938FD66298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796E01D-F036-480F-9CF3-8106C777E1C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134801</xdr:rowOff>
    </xdr:from>
    <xdr:to>
      <xdr:col>24</xdr:col>
      <xdr:colOff>114300</xdr:colOff>
      <xdr:row>38</xdr:row>
      <xdr:rowOff>64951</xdr:rowOff>
    </xdr:to>
    <xdr:sp macro="" textlink="">
      <xdr:nvSpPr>
        <xdr:cNvPr id="74" name="楕円 73">
          <a:extLst>
            <a:ext uri="{FF2B5EF4-FFF2-40B4-BE49-F238E27FC236}">
              <a16:creationId xmlns:a16="http://schemas.microsoft.com/office/drawing/2014/main" id="{2176E2A2-ED64-492C-A51D-C7C160D75326}"/>
            </a:ext>
          </a:extLst>
        </xdr:cNvPr>
        <xdr:cNvSpPr/>
      </xdr:nvSpPr>
      <xdr:spPr>
        <a:xfrm>
          <a:off x="45847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113228</xdr:rowOff>
    </xdr:from>
    <xdr:ext cx="405111" cy="259045"/>
    <xdr:sp macro="" textlink="">
      <xdr:nvSpPr>
        <xdr:cNvPr id="75" name="【図書館】&#10;有形固定資産減価償却率該当値テキスト">
          <a:extLst>
            <a:ext uri="{FF2B5EF4-FFF2-40B4-BE49-F238E27FC236}">
              <a16:creationId xmlns:a16="http://schemas.microsoft.com/office/drawing/2014/main" id="{D777F142-E16D-4E72-AF4D-B79DA4608D81}"/>
            </a:ext>
          </a:extLst>
        </xdr:cNvPr>
        <xdr:cNvSpPr txBox="1"/>
      </xdr:nvSpPr>
      <xdr:spPr>
        <a:xfrm>
          <a:off x="4673600"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98878</xdr:rowOff>
    </xdr:from>
    <xdr:to>
      <xdr:col>20</xdr:col>
      <xdr:colOff>38100</xdr:colOff>
      <xdr:row>38</xdr:row>
      <xdr:rowOff>29028</xdr:rowOff>
    </xdr:to>
    <xdr:sp macro="" textlink="">
      <xdr:nvSpPr>
        <xdr:cNvPr id="76" name="楕円 75">
          <a:extLst>
            <a:ext uri="{FF2B5EF4-FFF2-40B4-BE49-F238E27FC236}">
              <a16:creationId xmlns:a16="http://schemas.microsoft.com/office/drawing/2014/main" id="{495CE665-CF47-4171-A6D1-CFA238FCEF2D}"/>
            </a:ext>
          </a:extLst>
        </xdr:cNvPr>
        <xdr:cNvSpPr/>
      </xdr:nvSpPr>
      <xdr:spPr>
        <a:xfrm>
          <a:off x="3746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149678</xdr:rowOff>
    </xdr:from>
    <xdr:to>
      <xdr:col>24</xdr:col>
      <xdr:colOff>63500</xdr:colOff>
      <xdr:row>38</xdr:row>
      <xdr:rowOff>14151</xdr:rowOff>
    </xdr:to>
    <xdr:cxnSp macro="">
      <xdr:nvCxnSpPr>
        <xdr:cNvPr id="77" name="直線コネクタ 76">
          <a:extLst>
            <a:ext uri="{FF2B5EF4-FFF2-40B4-BE49-F238E27FC236}">
              <a16:creationId xmlns:a16="http://schemas.microsoft.com/office/drawing/2014/main" id="{9EA7F09D-3AA6-43FE-8DA2-507C85DF8DD6}"/>
            </a:ext>
          </a:extLst>
        </xdr:cNvPr>
        <xdr:cNvCxnSpPr/>
      </xdr:nvCxnSpPr>
      <xdr:spPr>
        <a:xfrm>
          <a:off x="3797300" y="649332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62956</xdr:rowOff>
    </xdr:from>
    <xdr:to>
      <xdr:col>15</xdr:col>
      <xdr:colOff>101600</xdr:colOff>
      <xdr:row>37</xdr:row>
      <xdr:rowOff>164556</xdr:rowOff>
    </xdr:to>
    <xdr:sp macro="" textlink="">
      <xdr:nvSpPr>
        <xdr:cNvPr id="78" name="楕円 77">
          <a:extLst>
            <a:ext uri="{FF2B5EF4-FFF2-40B4-BE49-F238E27FC236}">
              <a16:creationId xmlns:a16="http://schemas.microsoft.com/office/drawing/2014/main" id="{5E10869E-7A3B-430E-9419-8A518B3EBE49}"/>
            </a:ext>
          </a:extLst>
        </xdr:cNvPr>
        <xdr:cNvSpPr/>
      </xdr:nvSpPr>
      <xdr:spPr>
        <a:xfrm>
          <a:off x="2857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113756</xdr:rowOff>
    </xdr:from>
    <xdr:to>
      <xdr:col>19</xdr:col>
      <xdr:colOff>177800</xdr:colOff>
      <xdr:row>37</xdr:row>
      <xdr:rowOff>149678</xdr:rowOff>
    </xdr:to>
    <xdr:cxnSp macro="">
      <xdr:nvCxnSpPr>
        <xdr:cNvPr id="79" name="直線コネクタ 78">
          <a:extLst>
            <a:ext uri="{FF2B5EF4-FFF2-40B4-BE49-F238E27FC236}">
              <a16:creationId xmlns:a16="http://schemas.microsoft.com/office/drawing/2014/main" id="{E620573A-48A0-4113-9EE3-E8E46BCD69FF}"/>
            </a:ext>
          </a:extLst>
        </xdr:cNvPr>
        <xdr:cNvCxnSpPr/>
      </xdr:nvCxnSpPr>
      <xdr:spPr>
        <a:xfrm>
          <a:off x="2908300" y="64574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27033</xdr:rowOff>
    </xdr:from>
    <xdr:to>
      <xdr:col>10</xdr:col>
      <xdr:colOff>165100</xdr:colOff>
      <xdr:row>37</xdr:row>
      <xdr:rowOff>128633</xdr:rowOff>
    </xdr:to>
    <xdr:sp macro="" textlink="">
      <xdr:nvSpPr>
        <xdr:cNvPr id="80" name="楕円 79">
          <a:extLst>
            <a:ext uri="{FF2B5EF4-FFF2-40B4-BE49-F238E27FC236}">
              <a16:creationId xmlns:a16="http://schemas.microsoft.com/office/drawing/2014/main" id="{A79E1851-7040-4AA5-BB0C-9740BAEDCA1A}"/>
            </a:ext>
          </a:extLst>
        </xdr:cNvPr>
        <xdr:cNvSpPr/>
      </xdr:nvSpPr>
      <xdr:spPr>
        <a:xfrm>
          <a:off x="1968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77833</xdr:rowOff>
    </xdr:from>
    <xdr:to>
      <xdr:col>15</xdr:col>
      <xdr:colOff>50800</xdr:colOff>
      <xdr:row>37</xdr:row>
      <xdr:rowOff>113756</xdr:rowOff>
    </xdr:to>
    <xdr:cxnSp macro="">
      <xdr:nvCxnSpPr>
        <xdr:cNvPr id="81" name="直線コネクタ 80">
          <a:extLst>
            <a:ext uri="{FF2B5EF4-FFF2-40B4-BE49-F238E27FC236}">
              <a16:creationId xmlns:a16="http://schemas.microsoft.com/office/drawing/2014/main" id="{DC9BAC01-0705-4CFD-9BBD-84EFB6748FE5}"/>
            </a:ext>
          </a:extLst>
        </xdr:cNvPr>
        <xdr:cNvCxnSpPr/>
      </xdr:nvCxnSpPr>
      <xdr:spPr>
        <a:xfrm>
          <a:off x="2019300" y="64214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160927</xdr:rowOff>
    </xdr:from>
    <xdr:to>
      <xdr:col>6</xdr:col>
      <xdr:colOff>38100</xdr:colOff>
      <xdr:row>37</xdr:row>
      <xdr:rowOff>91077</xdr:rowOff>
    </xdr:to>
    <xdr:sp macro="" textlink="">
      <xdr:nvSpPr>
        <xdr:cNvPr id="82" name="楕円 81">
          <a:extLst>
            <a:ext uri="{FF2B5EF4-FFF2-40B4-BE49-F238E27FC236}">
              <a16:creationId xmlns:a16="http://schemas.microsoft.com/office/drawing/2014/main" id="{DAD3F4CD-D70B-469B-966E-3AFF2CAEE91A}"/>
            </a:ext>
          </a:extLst>
        </xdr:cNvPr>
        <xdr:cNvSpPr/>
      </xdr:nvSpPr>
      <xdr:spPr>
        <a:xfrm>
          <a:off x="1079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40277</xdr:rowOff>
    </xdr:from>
    <xdr:to>
      <xdr:col>10</xdr:col>
      <xdr:colOff>114300</xdr:colOff>
      <xdr:row>37</xdr:row>
      <xdr:rowOff>77833</xdr:rowOff>
    </xdr:to>
    <xdr:cxnSp macro="">
      <xdr:nvCxnSpPr>
        <xdr:cNvPr id="83" name="直線コネクタ 82">
          <a:extLst>
            <a:ext uri="{FF2B5EF4-FFF2-40B4-BE49-F238E27FC236}">
              <a16:creationId xmlns:a16="http://schemas.microsoft.com/office/drawing/2014/main" id="{770C035F-BD9A-437A-BD32-8AB98AE90751}"/>
            </a:ext>
          </a:extLst>
        </xdr:cNvPr>
        <xdr:cNvCxnSpPr/>
      </xdr:nvCxnSpPr>
      <xdr:spPr>
        <a:xfrm>
          <a:off x="1130300" y="638392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4" name="n_1aveValue【図書館】&#10;有形固定資産減価償却率">
          <a:extLst>
            <a:ext uri="{FF2B5EF4-FFF2-40B4-BE49-F238E27FC236}">
              <a16:creationId xmlns:a16="http://schemas.microsoft.com/office/drawing/2014/main" id="{28F73D05-4616-465E-A11C-60488852BBA7}"/>
            </a:ext>
          </a:extLst>
        </xdr:cNvPr>
        <xdr:cNvSpPr txBox="1"/>
      </xdr:nvSpPr>
      <xdr:spPr>
        <a:xfrm>
          <a:off x="3582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DE64532D-D4B7-4BBF-B9CB-73054DCC9406}"/>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a:extLst>
            <a:ext uri="{FF2B5EF4-FFF2-40B4-BE49-F238E27FC236}">
              <a16:creationId xmlns:a16="http://schemas.microsoft.com/office/drawing/2014/main" id="{9D595323-0EC1-4C3D-8861-1152102BB4AC}"/>
            </a:ext>
          </a:extLst>
        </xdr:cNvPr>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a:extLst>
            <a:ext uri="{FF2B5EF4-FFF2-40B4-BE49-F238E27FC236}">
              <a16:creationId xmlns:a16="http://schemas.microsoft.com/office/drawing/2014/main" id="{706FC0E2-F059-4D1B-BE34-3686C68F9B56}"/>
            </a:ext>
          </a:extLst>
        </xdr:cNvPr>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20155</xdr:rowOff>
    </xdr:from>
    <xdr:ext cx="405111" cy="259045"/>
    <xdr:sp macro="" textlink="">
      <xdr:nvSpPr>
        <xdr:cNvPr id="88" name="n_1mainValue【図書館】&#10;有形固定資産減価償却率">
          <a:extLst>
            <a:ext uri="{FF2B5EF4-FFF2-40B4-BE49-F238E27FC236}">
              <a16:creationId xmlns:a16="http://schemas.microsoft.com/office/drawing/2014/main" id="{72B698F4-217A-4553-A42D-B8BD773E9CC0}"/>
            </a:ext>
          </a:extLst>
        </xdr:cNvPr>
        <xdr:cNvSpPr txBox="1"/>
      </xdr:nvSpPr>
      <xdr:spPr>
        <a:xfrm>
          <a:off x="35820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155683</xdr:rowOff>
    </xdr:from>
    <xdr:ext cx="405111" cy="259045"/>
    <xdr:sp macro="" textlink="">
      <xdr:nvSpPr>
        <xdr:cNvPr id="89" name="n_2mainValue【図書館】&#10;有形固定資産減価償却率">
          <a:extLst>
            <a:ext uri="{FF2B5EF4-FFF2-40B4-BE49-F238E27FC236}">
              <a16:creationId xmlns:a16="http://schemas.microsoft.com/office/drawing/2014/main" id="{1204505C-DD98-4A5D-9C5D-42BF187DE26F}"/>
            </a:ext>
          </a:extLst>
        </xdr:cNvPr>
        <xdr:cNvSpPr txBox="1"/>
      </xdr:nvSpPr>
      <xdr:spPr>
        <a:xfrm>
          <a:off x="2705744"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119760</xdr:rowOff>
    </xdr:from>
    <xdr:ext cx="405111" cy="259045"/>
    <xdr:sp macro="" textlink="">
      <xdr:nvSpPr>
        <xdr:cNvPr id="90" name="n_3mainValue【図書館】&#10;有形固定資産減価償却率">
          <a:extLst>
            <a:ext uri="{FF2B5EF4-FFF2-40B4-BE49-F238E27FC236}">
              <a16:creationId xmlns:a16="http://schemas.microsoft.com/office/drawing/2014/main" id="{B21BFF0A-CDC9-4F98-987D-2A06A13AC9A9}"/>
            </a:ext>
          </a:extLst>
        </xdr:cNvPr>
        <xdr:cNvSpPr txBox="1"/>
      </xdr:nvSpPr>
      <xdr:spPr>
        <a:xfrm>
          <a:off x="18167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82204</xdr:rowOff>
    </xdr:from>
    <xdr:ext cx="405111" cy="259045"/>
    <xdr:sp macro="" textlink="">
      <xdr:nvSpPr>
        <xdr:cNvPr id="91" name="n_4mainValue【図書館】&#10;有形固定資産減価償却率">
          <a:extLst>
            <a:ext uri="{FF2B5EF4-FFF2-40B4-BE49-F238E27FC236}">
              <a16:creationId xmlns:a16="http://schemas.microsoft.com/office/drawing/2014/main" id="{C43E945F-3768-4983-8EE8-761BA089A882}"/>
            </a:ext>
          </a:extLst>
        </xdr:cNvPr>
        <xdr:cNvSpPr txBox="1"/>
      </xdr:nvSpPr>
      <xdr:spPr>
        <a:xfrm>
          <a:off x="927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6B9E03B-2AC1-4EDF-9CF7-C5706A13931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FC29756-AF12-455A-B195-303724887EF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D66A497-DB8B-490D-827F-654AE0DCFF3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6375693-C199-4637-B3FF-8B2FCBFD4E5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6936906-0A9C-4DCD-A718-C47AEDC581A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C7AA5FA-632C-443C-AC43-122F306BEEF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B4B2B86-4F8C-47DB-9E32-E52BC176066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E14B02C-6B5C-4037-96D3-F2A797BC36E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B4BA688-6290-473F-84E7-633F704EAE3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B4739AB-EEED-4066-A35E-34B4ACCB5CA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CEE56809-7FA6-43E8-B46B-6FF557E428F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99EA347F-C4F5-4A1E-86E5-A788EFAF0CC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5D4B7AAC-871B-4EE0-A409-540B6139483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1993CEE3-06F8-4460-A598-F97EAD10E157}"/>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929D4400-E33A-40E5-97A9-367D8DB2787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1A1C8E49-AE6C-4C2B-A5A9-E3EC0DED3DEB}"/>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A42EC96-B0E9-4315-9841-13521FDB681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8BD48175-AA66-4ABB-A686-A4FFF8F9C839}"/>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52840D1B-2404-4094-AFEB-5A4A667565B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B9C9B723-3EC3-4B7A-A1B4-3145FF66BEB6}"/>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CC26AB10-E0D3-424B-AB69-4CB3176D15F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CA494071-65C9-4F95-A84E-97AB0E113A1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5801D372-5768-4A34-9705-727FDD89B77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D7EAF8F1-6523-47AC-828E-FCD517A53216}"/>
            </a:ext>
          </a:extLst>
        </xdr:cNvPr>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BD9C7F0C-1D99-4578-9E6F-D7711E9045B7}"/>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2879839A-7010-49E8-B446-867E49EAFABF}"/>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F184E2E7-F730-4D00-A86C-2B634362EA2B}"/>
            </a:ext>
          </a:extLst>
        </xdr:cNvPr>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ADA02909-9247-45EE-BC98-FEFFC8BD9377}"/>
            </a:ext>
          </a:extLst>
        </xdr:cNvPr>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20" name="【図書館】&#10;一人当たり面積平均値テキスト">
          <a:extLst>
            <a:ext uri="{FF2B5EF4-FFF2-40B4-BE49-F238E27FC236}">
              <a16:creationId xmlns:a16="http://schemas.microsoft.com/office/drawing/2014/main" id="{782E7BF3-B5DE-40D9-B84D-0F565634E04A}"/>
            </a:ext>
          </a:extLst>
        </xdr:cNvPr>
        <xdr:cNvSpPr txBox="1"/>
      </xdr:nvSpPr>
      <xdr:spPr>
        <a:xfrm>
          <a:off x="105156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a:extLst>
            <a:ext uri="{FF2B5EF4-FFF2-40B4-BE49-F238E27FC236}">
              <a16:creationId xmlns:a16="http://schemas.microsoft.com/office/drawing/2014/main" id="{58FEB782-4235-459E-B3F1-FDFDFD287286}"/>
            </a:ext>
          </a:extLst>
        </xdr:cNvPr>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C82E858B-BFB7-408C-8E4E-3D056120581D}"/>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34A07296-54D2-4C41-B90F-EC8B379C0743}"/>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a:extLst>
            <a:ext uri="{FF2B5EF4-FFF2-40B4-BE49-F238E27FC236}">
              <a16:creationId xmlns:a16="http://schemas.microsoft.com/office/drawing/2014/main" id="{FFFFA616-5E64-4DB9-A930-5F4279BB9843}"/>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a:extLst>
            <a:ext uri="{FF2B5EF4-FFF2-40B4-BE49-F238E27FC236}">
              <a16:creationId xmlns:a16="http://schemas.microsoft.com/office/drawing/2014/main" id="{5F8F7981-4231-421D-BBB3-93D495AE21F3}"/>
            </a:ext>
          </a:extLst>
        </xdr:cNvPr>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305A51A-1904-432B-9E06-6729E56C45C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F00CBF7-3624-4B66-B458-8FF69D35D19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B137356-B343-4BA9-B83C-5DB97A96816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D77D958-86C6-4A9B-99D2-AB0A761269B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61F657E-B9C7-42FB-B9C2-324D6DAB656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107950</xdr:rowOff>
    </xdr:from>
    <xdr:to>
      <xdr:col>55</xdr:col>
      <xdr:colOff>50800</xdr:colOff>
      <xdr:row>38</xdr:row>
      <xdr:rowOff>38100</xdr:rowOff>
    </xdr:to>
    <xdr:sp macro="" textlink="">
      <xdr:nvSpPr>
        <xdr:cNvPr id="131" name="楕円 130">
          <a:extLst>
            <a:ext uri="{FF2B5EF4-FFF2-40B4-BE49-F238E27FC236}">
              <a16:creationId xmlns:a16="http://schemas.microsoft.com/office/drawing/2014/main" id="{B862DEA8-5249-4A7B-A04E-CFF27B49461C}"/>
            </a:ext>
          </a:extLst>
        </xdr:cNvPr>
        <xdr:cNvSpPr/>
      </xdr:nvSpPr>
      <xdr:spPr>
        <a:xfrm>
          <a:off x="104267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130827</xdr:rowOff>
    </xdr:from>
    <xdr:ext cx="469744" cy="259045"/>
    <xdr:sp macro="" textlink="">
      <xdr:nvSpPr>
        <xdr:cNvPr id="132" name="【図書館】&#10;一人当たり面積該当値テキスト">
          <a:extLst>
            <a:ext uri="{FF2B5EF4-FFF2-40B4-BE49-F238E27FC236}">
              <a16:creationId xmlns:a16="http://schemas.microsoft.com/office/drawing/2014/main" id="{347CC32D-5981-41BF-80D9-8134E61B285D}"/>
            </a:ext>
          </a:extLst>
        </xdr:cNvPr>
        <xdr:cNvSpPr txBox="1"/>
      </xdr:nvSpPr>
      <xdr:spPr>
        <a:xfrm>
          <a:off x="10515600"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120650</xdr:rowOff>
    </xdr:from>
    <xdr:to>
      <xdr:col>50</xdr:col>
      <xdr:colOff>165100</xdr:colOff>
      <xdr:row>38</xdr:row>
      <xdr:rowOff>50800</xdr:rowOff>
    </xdr:to>
    <xdr:sp macro="" textlink="">
      <xdr:nvSpPr>
        <xdr:cNvPr id="133" name="楕円 132">
          <a:extLst>
            <a:ext uri="{FF2B5EF4-FFF2-40B4-BE49-F238E27FC236}">
              <a16:creationId xmlns:a16="http://schemas.microsoft.com/office/drawing/2014/main" id="{A83BAD4D-9C63-4E33-AF65-EB711E97DD2C}"/>
            </a:ext>
          </a:extLst>
        </xdr:cNvPr>
        <xdr:cNvSpPr/>
      </xdr:nvSpPr>
      <xdr:spPr>
        <a:xfrm>
          <a:off x="9588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158750</xdr:rowOff>
    </xdr:from>
    <xdr:to>
      <xdr:col>55</xdr:col>
      <xdr:colOff>0</xdr:colOff>
      <xdr:row>38</xdr:row>
      <xdr:rowOff>0</xdr:rowOff>
    </xdr:to>
    <xdr:cxnSp macro="">
      <xdr:nvCxnSpPr>
        <xdr:cNvPr id="134" name="直線コネクタ 133">
          <a:extLst>
            <a:ext uri="{FF2B5EF4-FFF2-40B4-BE49-F238E27FC236}">
              <a16:creationId xmlns:a16="http://schemas.microsoft.com/office/drawing/2014/main" id="{DEE6C715-A5EB-4DC9-9429-E1DB40CEE6C1}"/>
            </a:ext>
          </a:extLst>
        </xdr:cNvPr>
        <xdr:cNvCxnSpPr/>
      </xdr:nvCxnSpPr>
      <xdr:spPr>
        <a:xfrm flipV="1">
          <a:off x="9639300" y="6502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133350</xdr:rowOff>
    </xdr:from>
    <xdr:to>
      <xdr:col>46</xdr:col>
      <xdr:colOff>38100</xdr:colOff>
      <xdr:row>38</xdr:row>
      <xdr:rowOff>63500</xdr:rowOff>
    </xdr:to>
    <xdr:sp macro="" textlink="">
      <xdr:nvSpPr>
        <xdr:cNvPr id="135" name="楕円 134">
          <a:extLst>
            <a:ext uri="{FF2B5EF4-FFF2-40B4-BE49-F238E27FC236}">
              <a16:creationId xmlns:a16="http://schemas.microsoft.com/office/drawing/2014/main" id="{2FC09B37-9C54-4C76-AB8D-411F625301CD}"/>
            </a:ext>
          </a:extLst>
        </xdr:cNvPr>
        <xdr:cNvSpPr/>
      </xdr:nvSpPr>
      <xdr:spPr>
        <a:xfrm>
          <a:off x="8699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0</xdr:rowOff>
    </xdr:from>
    <xdr:to>
      <xdr:col>50</xdr:col>
      <xdr:colOff>114300</xdr:colOff>
      <xdr:row>38</xdr:row>
      <xdr:rowOff>12700</xdr:rowOff>
    </xdr:to>
    <xdr:cxnSp macro="">
      <xdr:nvCxnSpPr>
        <xdr:cNvPr id="136" name="直線コネクタ 135">
          <a:extLst>
            <a:ext uri="{FF2B5EF4-FFF2-40B4-BE49-F238E27FC236}">
              <a16:creationId xmlns:a16="http://schemas.microsoft.com/office/drawing/2014/main" id="{D5867FD2-4F6B-47EE-874D-600C9B1CBC0F}"/>
            </a:ext>
          </a:extLst>
        </xdr:cNvPr>
        <xdr:cNvCxnSpPr/>
      </xdr:nvCxnSpPr>
      <xdr:spPr>
        <a:xfrm flipV="1">
          <a:off x="8750300" y="6515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146050</xdr:rowOff>
    </xdr:from>
    <xdr:to>
      <xdr:col>41</xdr:col>
      <xdr:colOff>101600</xdr:colOff>
      <xdr:row>38</xdr:row>
      <xdr:rowOff>76200</xdr:rowOff>
    </xdr:to>
    <xdr:sp macro="" textlink="">
      <xdr:nvSpPr>
        <xdr:cNvPr id="137" name="楕円 136">
          <a:extLst>
            <a:ext uri="{FF2B5EF4-FFF2-40B4-BE49-F238E27FC236}">
              <a16:creationId xmlns:a16="http://schemas.microsoft.com/office/drawing/2014/main" id="{68B09368-89D2-4C6F-BC7E-4B57EEC5AB14}"/>
            </a:ext>
          </a:extLst>
        </xdr:cNvPr>
        <xdr:cNvSpPr/>
      </xdr:nvSpPr>
      <xdr:spPr>
        <a:xfrm>
          <a:off x="781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12700</xdr:rowOff>
    </xdr:from>
    <xdr:to>
      <xdr:col>45</xdr:col>
      <xdr:colOff>177800</xdr:colOff>
      <xdr:row>38</xdr:row>
      <xdr:rowOff>25400</xdr:rowOff>
    </xdr:to>
    <xdr:cxnSp macro="">
      <xdr:nvCxnSpPr>
        <xdr:cNvPr id="138" name="直線コネクタ 137">
          <a:extLst>
            <a:ext uri="{FF2B5EF4-FFF2-40B4-BE49-F238E27FC236}">
              <a16:creationId xmlns:a16="http://schemas.microsoft.com/office/drawing/2014/main" id="{2B28961E-4792-4BB4-A32B-02C51A901A51}"/>
            </a:ext>
          </a:extLst>
        </xdr:cNvPr>
        <xdr:cNvCxnSpPr/>
      </xdr:nvCxnSpPr>
      <xdr:spPr>
        <a:xfrm flipV="1">
          <a:off x="7861300" y="6527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146050</xdr:rowOff>
    </xdr:from>
    <xdr:to>
      <xdr:col>36</xdr:col>
      <xdr:colOff>165100</xdr:colOff>
      <xdr:row>38</xdr:row>
      <xdr:rowOff>76200</xdr:rowOff>
    </xdr:to>
    <xdr:sp macro="" textlink="">
      <xdr:nvSpPr>
        <xdr:cNvPr id="139" name="楕円 138">
          <a:extLst>
            <a:ext uri="{FF2B5EF4-FFF2-40B4-BE49-F238E27FC236}">
              <a16:creationId xmlns:a16="http://schemas.microsoft.com/office/drawing/2014/main" id="{7485D552-04C9-4FFD-9A67-2AAEA1EBE3C0}"/>
            </a:ext>
          </a:extLst>
        </xdr:cNvPr>
        <xdr:cNvSpPr/>
      </xdr:nvSpPr>
      <xdr:spPr>
        <a:xfrm>
          <a:off x="692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25400</xdr:rowOff>
    </xdr:from>
    <xdr:to>
      <xdr:col>41</xdr:col>
      <xdr:colOff>50800</xdr:colOff>
      <xdr:row>38</xdr:row>
      <xdr:rowOff>25400</xdr:rowOff>
    </xdr:to>
    <xdr:cxnSp macro="">
      <xdr:nvCxnSpPr>
        <xdr:cNvPr id="140" name="直線コネクタ 139">
          <a:extLst>
            <a:ext uri="{FF2B5EF4-FFF2-40B4-BE49-F238E27FC236}">
              <a16:creationId xmlns:a16="http://schemas.microsoft.com/office/drawing/2014/main" id="{7E3C7D63-5E75-4B6C-A6AD-B94DC41A80F5}"/>
            </a:ext>
          </a:extLst>
        </xdr:cNvPr>
        <xdr:cNvCxnSpPr/>
      </xdr:nvCxnSpPr>
      <xdr:spPr>
        <a:xfrm>
          <a:off x="697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a:extLst>
            <a:ext uri="{FF2B5EF4-FFF2-40B4-BE49-F238E27FC236}">
              <a16:creationId xmlns:a16="http://schemas.microsoft.com/office/drawing/2014/main" id="{979C4AFB-0DE6-4AA3-BA31-76ABB8EDDE95}"/>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a:extLst>
            <a:ext uri="{FF2B5EF4-FFF2-40B4-BE49-F238E27FC236}">
              <a16:creationId xmlns:a16="http://schemas.microsoft.com/office/drawing/2014/main" id="{BB3C1B06-83BF-4E42-8316-90FCAFEDB2FF}"/>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a:extLst>
            <a:ext uri="{FF2B5EF4-FFF2-40B4-BE49-F238E27FC236}">
              <a16:creationId xmlns:a16="http://schemas.microsoft.com/office/drawing/2014/main" id="{82594EE3-C4D2-4FC1-95FD-B1C095DC8A3F}"/>
            </a:ext>
          </a:extLst>
        </xdr:cNvPr>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143527</xdr:rowOff>
    </xdr:from>
    <xdr:ext cx="469744" cy="259045"/>
    <xdr:sp macro="" textlink="">
      <xdr:nvSpPr>
        <xdr:cNvPr id="144" name="n_4aveValue【図書館】&#10;一人当たり面積">
          <a:extLst>
            <a:ext uri="{FF2B5EF4-FFF2-40B4-BE49-F238E27FC236}">
              <a16:creationId xmlns:a16="http://schemas.microsoft.com/office/drawing/2014/main" id="{ACA86D90-95CD-43A8-B52E-6CAC2539336D}"/>
            </a:ext>
          </a:extLst>
        </xdr:cNvPr>
        <xdr:cNvSpPr txBox="1"/>
      </xdr:nvSpPr>
      <xdr:spPr>
        <a:xfrm>
          <a:off x="6737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67327</xdr:rowOff>
    </xdr:from>
    <xdr:ext cx="469744" cy="259045"/>
    <xdr:sp macro="" textlink="">
      <xdr:nvSpPr>
        <xdr:cNvPr id="145" name="n_1mainValue【図書館】&#10;一人当たり面積">
          <a:extLst>
            <a:ext uri="{FF2B5EF4-FFF2-40B4-BE49-F238E27FC236}">
              <a16:creationId xmlns:a16="http://schemas.microsoft.com/office/drawing/2014/main" id="{BF002BFC-C223-4931-BB87-9DA7D976F314}"/>
            </a:ext>
          </a:extLst>
        </xdr:cNvPr>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80027</xdr:rowOff>
    </xdr:from>
    <xdr:ext cx="469744" cy="259045"/>
    <xdr:sp macro="" textlink="">
      <xdr:nvSpPr>
        <xdr:cNvPr id="146" name="n_2mainValue【図書館】&#10;一人当たり面積">
          <a:extLst>
            <a:ext uri="{FF2B5EF4-FFF2-40B4-BE49-F238E27FC236}">
              <a16:creationId xmlns:a16="http://schemas.microsoft.com/office/drawing/2014/main" id="{9988C849-0EF0-47BA-BA94-1F1F2E93F31E}"/>
            </a:ext>
          </a:extLst>
        </xdr:cNvPr>
        <xdr:cNvSpPr txBox="1"/>
      </xdr:nvSpPr>
      <xdr:spPr>
        <a:xfrm>
          <a:off x="8515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92727</xdr:rowOff>
    </xdr:from>
    <xdr:ext cx="469744" cy="259045"/>
    <xdr:sp macro="" textlink="">
      <xdr:nvSpPr>
        <xdr:cNvPr id="147" name="n_3mainValue【図書館】&#10;一人当たり面積">
          <a:extLst>
            <a:ext uri="{FF2B5EF4-FFF2-40B4-BE49-F238E27FC236}">
              <a16:creationId xmlns:a16="http://schemas.microsoft.com/office/drawing/2014/main" id="{F99A09CF-9D24-465C-A411-B47CDA01CE09}"/>
            </a:ext>
          </a:extLst>
        </xdr:cNvPr>
        <xdr:cNvSpPr txBox="1"/>
      </xdr:nvSpPr>
      <xdr:spPr>
        <a:xfrm>
          <a:off x="7626427"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92727</xdr:rowOff>
    </xdr:from>
    <xdr:ext cx="469744" cy="259045"/>
    <xdr:sp macro="" textlink="">
      <xdr:nvSpPr>
        <xdr:cNvPr id="148" name="n_4mainValue【図書館】&#10;一人当たり面積">
          <a:extLst>
            <a:ext uri="{FF2B5EF4-FFF2-40B4-BE49-F238E27FC236}">
              <a16:creationId xmlns:a16="http://schemas.microsoft.com/office/drawing/2014/main" id="{80BA2F50-20A8-418A-8834-E3CC619D0560}"/>
            </a:ext>
          </a:extLst>
        </xdr:cNvPr>
        <xdr:cNvSpPr txBox="1"/>
      </xdr:nvSpPr>
      <xdr:spPr>
        <a:xfrm>
          <a:off x="6737427"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F6859CBD-FE55-43A3-98CD-44CAF791EAA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D66DEC0D-01FF-4A59-8024-9A7F50401A1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F7274615-C334-497A-8552-3F546B0E7D5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FC94BB45-84E6-4116-BA7C-0CED50F850C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B1E548A4-DA73-4A25-A4B7-2FCEDC0E2E2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DD101F39-2819-40C9-B255-84058270291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E355534C-A22D-42FF-B275-27D2989BA42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C57C3F25-DC64-46B8-AC8B-A473196A0AC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7F7138E2-753D-4158-8C17-BC9A48F7732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EC5D0D48-E0F7-4A5E-8A21-2E504DD117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46FA1E47-367E-49AF-8607-5ABAC14A33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B9B14237-175A-4FD3-94C0-4E4ECE82E76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3662FFB-9B54-4A60-8B88-1B6D07F60FD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D03419B9-3610-4F75-B666-A96FBC8139A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A10F9FF4-2C3A-4A94-A5FB-E916C1083DF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4992BC21-A28C-4CF2-91B7-D539B6EEA05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234641EE-2619-4C28-AB65-205B1E95B48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56450CF0-D161-422C-9721-24000E406BC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6E9EABC3-BDBC-4805-9154-7740C2FEEFF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EBB9A443-B16C-4896-931C-81B64C0AEE6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43EF5D73-3CA6-4CBF-B2B5-1A48BBEF064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6FC91A37-20D2-411E-B1E7-6A37E58D2A8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54F3258C-30D0-4EE2-86B4-1DE140F34D8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E1C6CC0F-019E-4B26-A4F9-89834AB37E1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C10355D7-53DD-4F7A-A5D5-06141CEDC9A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a:extLst>
            <a:ext uri="{FF2B5EF4-FFF2-40B4-BE49-F238E27FC236}">
              <a16:creationId xmlns:a16="http://schemas.microsoft.com/office/drawing/2014/main" id="{9CEED0AC-02BE-46EE-ACAA-197CF7948774}"/>
            </a:ext>
          </a:extLst>
        </xdr:cNvPr>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73D53671-D00D-4FD4-8DC6-088821506D9F}"/>
            </a:ext>
          </a:extLst>
        </xdr:cNvPr>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a:extLst>
            <a:ext uri="{FF2B5EF4-FFF2-40B4-BE49-F238E27FC236}">
              <a16:creationId xmlns:a16="http://schemas.microsoft.com/office/drawing/2014/main" id="{8BE2B4B3-6C68-4080-B82C-B8827A863F4C}"/>
            </a:ext>
          </a:extLst>
        </xdr:cNvPr>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FC7DC64C-5EDE-4485-9290-D3BF010EDF7E}"/>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a:extLst>
            <a:ext uri="{FF2B5EF4-FFF2-40B4-BE49-F238E27FC236}">
              <a16:creationId xmlns:a16="http://schemas.microsoft.com/office/drawing/2014/main" id="{90664D54-067C-4E7D-91B1-87D1FA432A1B}"/>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B826FE4F-34DC-483D-B64E-A48C31C869EB}"/>
            </a:ext>
          </a:extLst>
        </xdr:cNvPr>
        <xdr:cNvSpPr txBox="1"/>
      </xdr:nvSpPr>
      <xdr:spPr>
        <a:xfrm>
          <a:off x="4673600" y="1030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a:extLst>
            <a:ext uri="{FF2B5EF4-FFF2-40B4-BE49-F238E27FC236}">
              <a16:creationId xmlns:a16="http://schemas.microsoft.com/office/drawing/2014/main" id="{35E05FE2-D581-47FA-8B6C-45BA229D4964}"/>
            </a:ext>
          </a:extLst>
        </xdr:cNvPr>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A0A3EB71-E165-47C4-AC19-6D4708A45C99}"/>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a:extLst>
            <a:ext uri="{FF2B5EF4-FFF2-40B4-BE49-F238E27FC236}">
              <a16:creationId xmlns:a16="http://schemas.microsoft.com/office/drawing/2014/main" id="{19450C8B-9947-412F-A116-D62F48EA14E3}"/>
            </a:ext>
          </a:extLst>
        </xdr:cNvPr>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10DEA4F0-C74B-4295-AEFE-7DFDB897329B}"/>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a:extLst>
            <a:ext uri="{FF2B5EF4-FFF2-40B4-BE49-F238E27FC236}">
              <a16:creationId xmlns:a16="http://schemas.microsoft.com/office/drawing/2014/main" id="{8B456AD7-2F99-4D6A-A8E0-180F93BE317C}"/>
            </a:ext>
          </a:extLst>
        </xdr:cNvPr>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B98BA21-3865-408D-98D5-31EEA8564BC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5EC0B80-C447-465F-8079-4D3812EEF7C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1D4BF28-5056-48CC-95BD-2C4D4865B07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BDA8317-F42E-47E3-AAAB-8FFE1059821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48BA9746-EE44-4E3E-B506-EB4DB3C22CA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117384</xdr:rowOff>
    </xdr:from>
    <xdr:to>
      <xdr:col>24</xdr:col>
      <xdr:colOff>114300</xdr:colOff>
      <xdr:row>63</xdr:row>
      <xdr:rowOff>47534</xdr:rowOff>
    </xdr:to>
    <xdr:sp macro="" textlink="">
      <xdr:nvSpPr>
        <xdr:cNvPr id="190" name="楕円 189">
          <a:extLst>
            <a:ext uri="{FF2B5EF4-FFF2-40B4-BE49-F238E27FC236}">
              <a16:creationId xmlns:a16="http://schemas.microsoft.com/office/drawing/2014/main" id="{6B3911AF-E5D7-4F5B-9F8F-E6294F17ABFF}"/>
            </a:ext>
          </a:extLst>
        </xdr:cNvPr>
        <xdr:cNvSpPr/>
      </xdr:nvSpPr>
      <xdr:spPr>
        <a:xfrm>
          <a:off x="4584700" y="107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95811</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AB1B97B6-384B-450A-8B1E-F975A4ED1F8B}"/>
            </a:ext>
          </a:extLst>
        </xdr:cNvPr>
        <xdr:cNvSpPr txBox="1"/>
      </xdr:nvSpPr>
      <xdr:spPr>
        <a:xfrm>
          <a:off x="4673600" y="1072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89626</xdr:rowOff>
    </xdr:from>
    <xdr:to>
      <xdr:col>20</xdr:col>
      <xdr:colOff>38100</xdr:colOff>
      <xdr:row>63</xdr:row>
      <xdr:rowOff>19776</xdr:rowOff>
    </xdr:to>
    <xdr:sp macro="" textlink="">
      <xdr:nvSpPr>
        <xdr:cNvPr id="192" name="楕円 191">
          <a:extLst>
            <a:ext uri="{FF2B5EF4-FFF2-40B4-BE49-F238E27FC236}">
              <a16:creationId xmlns:a16="http://schemas.microsoft.com/office/drawing/2014/main" id="{3B73ED60-8099-409A-8B0E-149AE98601BD}"/>
            </a:ext>
          </a:extLst>
        </xdr:cNvPr>
        <xdr:cNvSpPr/>
      </xdr:nvSpPr>
      <xdr:spPr>
        <a:xfrm>
          <a:off x="3746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140426</xdr:rowOff>
    </xdr:from>
    <xdr:to>
      <xdr:col>24</xdr:col>
      <xdr:colOff>63500</xdr:colOff>
      <xdr:row>62</xdr:row>
      <xdr:rowOff>168184</xdr:rowOff>
    </xdr:to>
    <xdr:cxnSp macro="">
      <xdr:nvCxnSpPr>
        <xdr:cNvPr id="193" name="直線コネクタ 192">
          <a:extLst>
            <a:ext uri="{FF2B5EF4-FFF2-40B4-BE49-F238E27FC236}">
              <a16:creationId xmlns:a16="http://schemas.microsoft.com/office/drawing/2014/main" id="{F20FFC22-E74E-4F65-B6EC-54FCA96CC762}"/>
            </a:ext>
          </a:extLst>
        </xdr:cNvPr>
        <xdr:cNvCxnSpPr/>
      </xdr:nvCxnSpPr>
      <xdr:spPr>
        <a:xfrm>
          <a:off x="3797300" y="1077032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60234</xdr:rowOff>
    </xdr:from>
    <xdr:to>
      <xdr:col>15</xdr:col>
      <xdr:colOff>101600</xdr:colOff>
      <xdr:row>62</xdr:row>
      <xdr:rowOff>161834</xdr:rowOff>
    </xdr:to>
    <xdr:sp macro="" textlink="">
      <xdr:nvSpPr>
        <xdr:cNvPr id="194" name="楕円 193">
          <a:extLst>
            <a:ext uri="{FF2B5EF4-FFF2-40B4-BE49-F238E27FC236}">
              <a16:creationId xmlns:a16="http://schemas.microsoft.com/office/drawing/2014/main" id="{A569E78B-CF62-44D0-B1AC-A015BE6DB613}"/>
            </a:ext>
          </a:extLst>
        </xdr:cNvPr>
        <xdr:cNvSpPr/>
      </xdr:nvSpPr>
      <xdr:spPr>
        <a:xfrm>
          <a:off x="2857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111034</xdr:rowOff>
    </xdr:from>
    <xdr:to>
      <xdr:col>19</xdr:col>
      <xdr:colOff>177800</xdr:colOff>
      <xdr:row>62</xdr:row>
      <xdr:rowOff>140426</xdr:rowOff>
    </xdr:to>
    <xdr:cxnSp macro="">
      <xdr:nvCxnSpPr>
        <xdr:cNvPr id="195" name="直線コネクタ 194">
          <a:extLst>
            <a:ext uri="{FF2B5EF4-FFF2-40B4-BE49-F238E27FC236}">
              <a16:creationId xmlns:a16="http://schemas.microsoft.com/office/drawing/2014/main" id="{174096DA-248C-4421-AA70-83BC78DAAA99}"/>
            </a:ext>
          </a:extLst>
        </xdr:cNvPr>
        <xdr:cNvCxnSpPr/>
      </xdr:nvCxnSpPr>
      <xdr:spPr>
        <a:xfrm>
          <a:off x="2908300" y="1074093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30843</xdr:rowOff>
    </xdr:from>
    <xdr:to>
      <xdr:col>10</xdr:col>
      <xdr:colOff>165100</xdr:colOff>
      <xdr:row>62</xdr:row>
      <xdr:rowOff>132443</xdr:rowOff>
    </xdr:to>
    <xdr:sp macro="" textlink="">
      <xdr:nvSpPr>
        <xdr:cNvPr id="196" name="楕円 195">
          <a:extLst>
            <a:ext uri="{FF2B5EF4-FFF2-40B4-BE49-F238E27FC236}">
              <a16:creationId xmlns:a16="http://schemas.microsoft.com/office/drawing/2014/main" id="{F2A8307D-865B-4DEB-A807-F6A034A6E217}"/>
            </a:ext>
          </a:extLst>
        </xdr:cNvPr>
        <xdr:cNvSpPr/>
      </xdr:nvSpPr>
      <xdr:spPr>
        <a:xfrm>
          <a:off x="1968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81643</xdr:rowOff>
    </xdr:from>
    <xdr:to>
      <xdr:col>15</xdr:col>
      <xdr:colOff>50800</xdr:colOff>
      <xdr:row>62</xdr:row>
      <xdr:rowOff>111034</xdr:rowOff>
    </xdr:to>
    <xdr:cxnSp macro="">
      <xdr:nvCxnSpPr>
        <xdr:cNvPr id="197" name="直線コネクタ 196">
          <a:extLst>
            <a:ext uri="{FF2B5EF4-FFF2-40B4-BE49-F238E27FC236}">
              <a16:creationId xmlns:a16="http://schemas.microsoft.com/office/drawing/2014/main" id="{2DA3C449-5295-4B5E-AA96-D64BC07755E6}"/>
            </a:ext>
          </a:extLst>
        </xdr:cNvPr>
        <xdr:cNvCxnSpPr/>
      </xdr:nvCxnSpPr>
      <xdr:spPr>
        <a:xfrm>
          <a:off x="2019300" y="107115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1451</xdr:rowOff>
    </xdr:from>
    <xdr:to>
      <xdr:col>6</xdr:col>
      <xdr:colOff>38100</xdr:colOff>
      <xdr:row>62</xdr:row>
      <xdr:rowOff>103051</xdr:rowOff>
    </xdr:to>
    <xdr:sp macro="" textlink="">
      <xdr:nvSpPr>
        <xdr:cNvPr id="198" name="楕円 197">
          <a:extLst>
            <a:ext uri="{FF2B5EF4-FFF2-40B4-BE49-F238E27FC236}">
              <a16:creationId xmlns:a16="http://schemas.microsoft.com/office/drawing/2014/main" id="{7C4B5FA7-53C3-4DF6-A473-FD7A069E7A02}"/>
            </a:ext>
          </a:extLst>
        </xdr:cNvPr>
        <xdr:cNvSpPr/>
      </xdr:nvSpPr>
      <xdr:spPr>
        <a:xfrm>
          <a:off x="1079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52251</xdr:rowOff>
    </xdr:from>
    <xdr:to>
      <xdr:col>10</xdr:col>
      <xdr:colOff>114300</xdr:colOff>
      <xdr:row>62</xdr:row>
      <xdr:rowOff>81643</xdr:rowOff>
    </xdr:to>
    <xdr:cxnSp macro="">
      <xdr:nvCxnSpPr>
        <xdr:cNvPr id="199" name="直線コネクタ 198">
          <a:extLst>
            <a:ext uri="{FF2B5EF4-FFF2-40B4-BE49-F238E27FC236}">
              <a16:creationId xmlns:a16="http://schemas.microsoft.com/office/drawing/2014/main" id="{00FFAB2F-5BA2-4880-A04B-AAD81A997D7D}"/>
            </a:ext>
          </a:extLst>
        </xdr:cNvPr>
        <xdr:cNvCxnSpPr/>
      </xdr:nvCxnSpPr>
      <xdr:spPr>
        <a:xfrm>
          <a:off x="1130300" y="106821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a:extLst>
            <a:ext uri="{FF2B5EF4-FFF2-40B4-BE49-F238E27FC236}">
              <a16:creationId xmlns:a16="http://schemas.microsoft.com/office/drawing/2014/main" id="{BB525777-9173-4B86-995B-110BC62F9C95}"/>
            </a:ext>
          </a:extLst>
        </xdr:cNvPr>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201" name="n_2aveValue【体育館・プール】&#10;有形固定資産減価償却率">
          <a:extLst>
            <a:ext uri="{FF2B5EF4-FFF2-40B4-BE49-F238E27FC236}">
              <a16:creationId xmlns:a16="http://schemas.microsoft.com/office/drawing/2014/main" id="{D34CBA49-AD4D-4595-8D2A-860F19C15AF1}"/>
            </a:ext>
          </a:extLst>
        </xdr:cNvPr>
        <xdr:cNvSpPr txBox="1"/>
      </xdr:nvSpPr>
      <xdr:spPr>
        <a:xfrm>
          <a:off x="2705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a:extLst>
            <a:ext uri="{FF2B5EF4-FFF2-40B4-BE49-F238E27FC236}">
              <a16:creationId xmlns:a16="http://schemas.microsoft.com/office/drawing/2014/main" id="{9794FB9D-9C13-4ADA-B718-979B14A0185E}"/>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203" name="n_4aveValue【体育館・プール】&#10;有形固定資産減価償却率">
          <a:extLst>
            <a:ext uri="{FF2B5EF4-FFF2-40B4-BE49-F238E27FC236}">
              <a16:creationId xmlns:a16="http://schemas.microsoft.com/office/drawing/2014/main" id="{3C289F25-FCAD-4AFF-A15C-23A96817B94D}"/>
            </a:ext>
          </a:extLst>
        </xdr:cNvPr>
        <xdr:cNvSpPr txBox="1"/>
      </xdr:nvSpPr>
      <xdr:spPr>
        <a:xfrm>
          <a:off x="927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10903</xdr:rowOff>
    </xdr:from>
    <xdr:ext cx="405111" cy="259045"/>
    <xdr:sp macro="" textlink="">
      <xdr:nvSpPr>
        <xdr:cNvPr id="204" name="n_1mainValue【体育館・プール】&#10;有形固定資産減価償却率">
          <a:extLst>
            <a:ext uri="{FF2B5EF4-FFF2-40B4-BE49-F238E27FC236}">
              <a16:creationId xmlns:a16="http://schemas.microsoft.com/office/drawing/2014/main" id="{1D65647C-6203-4E21-93BD-1AB99F595D6E}"/>
            </a:ext>
          </a:extLst>
        </xdr:cNvPr>
        <xdr:cNvSpPr txBox="1"/>
      </xdr:nvSpPr>
      <xdr:spPr>
        <a:xfrm>
          <a:off x="3582044"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152961</xdr:rowOff>
    </xdr:from>
    <xdr:ext cx="405111" cy="259045"/>
    <xdr:sp macro="" textlink="">
      <xdr:nvSpPr>
        <xdr:cNvPr id="205" name="n_2mainValue【体育館・プール】&#10;有形固定資産減価償却率">
          <a:extLst>
            <a:ext uri="{FF2B5EF4-FFF2-40B4-BE49-F238E27FC236}">
              <a16:creationId xmlns:a16="http://schemas.microsoft.com/office/drawing/2014/main" id="{C34D3AF1-68E1-48EA-915C-70CF3F448727}"/>
            </a:ext>
          </a:extLst>
        </xdr:cNvPr>
        <xdr:cNvSpPr txBox="1"/>
      </xdr:nvSpPr>
      <xdr:spPr>
        <a:xfrm>
          <a:off x="2705744"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123570</xdr:rowOff>
    </xdr:from>
    <xdr:ext cx="405111" cy="259045"/>
    <xdr:sp macro="" textlink="">
      <xdr:nvSpPr>
        <xdr:cNvPr id="206" name="n_3mainValue【体育館・プール】&#10;有形固定資産減価償却率">
          <a:extLst>
            <a:ext uri="{FF2B5EF4-FFF2-40B4-BE49-F238E27FC236}">
              <a16:creationId xmlns:a16="http://schemas.microsoft.com/office/drawing/2014/main" id="{240BEA2C-098B-4691-BFC6-DC4A0A42F489}"/>
            </a:ext>
          </a:extLst>
        </xdr:cNvPr>
        <xdr:cNvSpPr txBox="1"/>
      </xdr:nvSpPr>
      <xdr:spPr>
        <a:xfrm>
          <a:off x="1816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94178</xdr:rowOff>
    </xdr:from>
    <xdr:ext cx="405111" cy="259045"/>
    <xdr:sp macro="" textlink="">
      <xdr:nvSpPr>
        <xdr:cNvPr id="207" name="n_4mainValue【体育館・プール】&#10;有形固定資産減価償却率">
          <a:extLst>
            <a:ext uri="{FF2B5EF4-FFF2-40B4-BE49-F238E27FC236}">
              <a16:creationId xmlns:a16="http://schemas.microsoft.com/office/drawing/2014/main" id="{DD017E3F-E8F0-49E1-8058-9F1E1957AB44}"/>
            </a:ext>
          </a:extLst>
        </xdr:cNvPr>
        <xdr:cNvSpPr txBox="1"/>
      </xdr:nvSpPr>
      <xdr:spPr>
        <a:xfrm>
          <a:off x="927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AB7B5A1A-239F-4D5E-ACEA-77C16CC4099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6E964729-D548-416A-A0CC-0000B5BF1E4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BEE8429-7B37-40D0-AEA2-26206153957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B5D54BF7-9702-4CE4-817B-24E4E02A1E9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62CDB7C4-5C15-429A-BF3A-0E049A36B26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E3E0F5BF-06B2-44E7-8F79-A1D191DDE76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B4EC301-44C4-464F-8BF0-1A39EBC55AF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57BC86BC-6DF4-432E-9AB0-3932BC48DD0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95735677-D7E8-429B-A1DE-3A6C24D566E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FA97CE59-BBAD-4EEA-8344-A46002A2095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3D8D8E04-E5AE-4E95-BDBB-032C10E7FD4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40EE0708-1037-4F65-B8D2-054AA7FBDBB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92F8162F-0CE4-4F26-A6B2-F5392D72399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C8E1DF0B-C55C-4F4C-B83F-BB81A501E49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4AF45D34-41B6-4BE1-81C1-A7979BF2780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E4F0A8B3-E228-493A-8B72-FDF986CC80E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A606324E-F398-4B0D-BC4A-FEA8C4A0223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506BF3EC-1A21-41D1-BDCF-CF6C8756ABB1}"/>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133DB67E-5F56-4ED2-9E79-54066707BDC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2D70DC92-0CDD-46CA-8DB1-FA33AD7CDD1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75CFBFA2-C317-4439-A6C0-53F1F2C85B2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67E9680-1E9C-462D-8C5A-FE2CBF6022B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368DA2FC-FE6B-4927-9FAD-C7A2F5277E0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9EA43AE2-5170-442B-8046-54472F13B155}"/>
            </a:ext>
          </a:extLst>
        </xdr:cNvPr>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E093207D-8062-49DE-AC81-CED5F9A1F6E1}"/>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2FD3D0CE-85C5-4D57-AD05-33BDFF0077C0}"/>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DEAB3A1B-080A-4BC5-AFB0-B174E5C1AD14}"/>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a:extLst>
            <a:ext uri="{FF2B5EF4-FFF2-40B4-BE49-F238E27FC236}">
              <a16:creationId xmlns:a16="http://schemas.microsoft.com/office/drawing/2014/main" id="{82D7F5B5-9F27-42CE-BFD6-DD691BF3CAB7}"/>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652</xdr:rowOff>
    </xdr:from>
    <xdr:ext cx="469744" cy="259045"/>
    <xdr:sp macro="" textlink="">
      <xdr:nvSpPr>
        <xdr:cNvPr id="236" name="【体育館・プール】&#10;一人当たり面積平均値テキスト">
          <a:extLst>
            <a:ext uri="{FF2B5EF4-FFF2-40B4-BE49-F238E27FC236}">
              <a16:creationId xmlns:a16="http://schemas.microsoft.com/office/drawing/2014/main" id="{65E79A10-99E4-4989-A07F-8B8D768B837C}"/>
            </a:ext>
          </a:extLst>
        </xdr:cNvPr>
        <xdr:cNvSpPr txBox="1"/>
      </xdr:nvSpPr>
      <xdr:spPr>
        <a:xfrm>
          <a:off x="10515600" y="10459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a:extLst>
            <a:ext uri="{FF2B5EF4-FFF2-40B4-BE49-F238E27FC236}">
              <a16:creationId xmlns:a16="http://schemas.microsoft.com/office/drawing/2014/main" id="{0C374825-CCC1-4B8F-A8A6-6B508E113C96}"/>
            </a:ext>
          </a:extLst>
        </xdr:cNvPr>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a:extLst>
            <a:ext uri="{FF2B5EF4-FFF2-40B4-BE49-F238E27FC236}">
              <a16:creationId xmlns:a16="http://schemas.microsoft.com/office/drawing/2014/main" id="{754B9465-9A08-4A9C-BA87-06B4636C3915}"/>
            </a:ext>
          </a:extLst>
        </xdr:cNvPr>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a:extLst>
            <a:ext uri="{FF2B5EF4-FFF2-40B4-BE49-F238E27FC236}">
              <a16:creationId xmlns:a16="http://schemas.microsoft.com/office/drawing/2014/main" id="{A81EC926-219E-4EF2-BE1E-31980ED67604}"/>
            </a:ext>
          </a:extLst>
        </xdr:cNvPr>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a:extLst>
            <a:ext uri="{FF2B5EF4-FFF2-40B4-BE49-F238E27FC236}">
              <a16:creationId xmlns:a16="http://schemas.microsoft.com/office/drawing/2014/main" id="{DFA529FD-2FA1-4A9E-8C97-0BE1D8DF6C18}"/>
            </a:ext>
          </a:extLst>
        </xdr:cNvPr>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a:extLst>
            <a:ext uri="{FF2B5EF4-FFF2-40B4-BE49-F238E27FC236}">
              <a16:creationId xmlns:a16="http://schemas.microsoft.com/office/drawing/2014/main" id="{447C6DA3-9640-46E0-9B0F-DC808D8FD4CF}"/>
            </a:ext>
          </a:extLst>
        </xdr:cNvPr>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28AD868-9AE5-4D8C-B56D-55DEA64B169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4C89A0C-61E7-41AF-AB33-224C028DB86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D10515A-9F83-4B91-A682-83EFC7E6F4B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0536187-4DF1-4F18-A0E9-6ED56FE8A1F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5765005-13CD-4912-89B3-985AE5A4083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124460</xdr:rowOff>
    </xdr:from>
    <xdr:to>
      <xdr:col>55</xdr:col>
      <xdr:colOff>50800</xdr:colOff>
      <xdr:row>63</xdr:row>
      <xdr:rowOff>54610</xdr:rowOff>
    </xdr:to>
    <xdr:sp macro="" textlink="">
      <xdr:nvSpPr>
        <xdr:cNvPr id="247" name="楕円 246">
          <a:extLst>
            <a:ext uri="{FF2B5EF4-FFF2-40B4-BE49-F238E27FC236}">
              <a16:creationId xmlns:a16="http://schemas.microsoft.com/office/drawing/2014/main" id="{AB5AF929-FA00-42B0-894B-5E23B9554F46}"/>
            </a:ext>
          </a:extLst>
        </xdr:cNvPr>
        <xdr:cNvSpPr/>
      </xdr:nvSpPr>
      <xdr:spPr>
        <a:xfrm>
          <a:off x="10426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102887</xdr:rowOff>
    </xdr:from>
    <xdr:ext cx="469744" cy="259045"/>
    <xdr:sp macro="" textlink="">
      <xdr:nvSpPr>
        <xdr:cNvPr id="248" name="【体育館・プール】&#10;一人当たり面積該当値テキスト">
          <a:extLst>
            <a:ext uri="{FF2B5EF4-FFF2-40B4-BE49-F238E27FC236}">
              <a16:creationId xmlns:a16="http://schemas.microsoft.com/office/drawing/2014/main" id="{984BE3DA-D553-4E7C-9E43-6CD2B2C1F9AE}"/>
            </a:ext>
          </a:extLst>
        </xdr:cNvPr>
        <xdr:cNvSpPr txBox="1"/>
      </xdr:nvSpPr>
      <xdr:spPr>
        <a:xfrm>
          <a:off x="1051560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128270</xdr:rowOff>
    </xdr:from>
    <xdr:to>
      <xdr:col>50</xdr:col>
      <xdr:colOff>165100</xdr:colOff>
      <xdr:row>63</xdr:row>
      <xdr:rowOff>58420</xdr:rowOff>
    </xdr:to>
    <xdr:sp macro="" textlink="">
      <xdr:nvSpPr>
        <xdr:cNvPr id="249" name="楕円 248">
          <a:extLst>
            <a:ext uri="{FF2B5EF4-FFF2-40B4-BE49-F238E27FC236}">
              <a16:creationId xmlns:a16="http://schemas.microsoft.com/office/drawing/2014/main" id="{0965F629-117B-46E8-B420-C3FEAE318CB0}"/>
            </a:ext>
          </a:extLst>
        </xdr:cNvPr>
        <xdr:cNvSpPr/>
      </xdr:nvSpPr>
      <xdr:spPr>
        <a:xfrm>
          <a:off x="9588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3810</xdr:rowOff>
    </xdr:from>
    <xdr:to>
      <xdr:col>55</xdr:col>
      <xdr:colOff>0</xdr:colOff>
      <xdr:row>63</xdr:row>
      <xdr:rowOff>7620</xdr:rowOff>
    </xdr:to>
    <xdr:cxnSp macro="">
      <xdr:nvCxnSpPr>
        <xdr:cNvPr id="250" name="直線コネクタ 249">
          <a:extLst>
            <a:ext uri="{FF2B5EF4-FFF2-40B4-BE49-F238E27FC236}">
              <a16:creationId xmlns:a16="http://schemas.microsoft.com/office/drawing/2014/main" id="{7C6EC3C3-A69B-4C8F-ABFF-A4DFA75FA50B}"/>
            </a:ext>
          </a:extLst>
        </xdr:cNvPr>
        <xdr:cNvCxnSpPr/>
      </xdr:nvCxnSpPr>
      <xdr:spPr>
        <a:xfrm flipV="1">
          <a:off x="9639300" y="108051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130175</xdr:rowOff>
    </xdr:from>
    <xdr:to>
      <xdr:col>46</xdr:col>
      <xdr:colOff>38100</xdr:colOff>
      <xdr:row>63</xdr:row>
      <xdr:rowOff>60325</xdr:rowOff>
    </xdr:to>
    <xdr:sp macro="" textlink="">
      <xdr:nvSpPr>
        <xdr:cNvPr id="251" name="楕円 250">
          <a:extLst>
            <a:ext uri="{FF2B5EF4-FFF2-40B4-BE49-F238E27FC236}">
              <a16:creationId xmlns:a16="http://schemas.microsoft.com/office/drawing/2014/main" id="{35916598-DFF1-4C5E-91E9-43DC885AF47E}"/>
            </a:ext>
          </a:extLst>
        </xdr:cNvPr>
        <xdr:cNvSpPr/>
      </xdr:nvSpPr>
      <xdr:spPr>
        <a:xfrm>
          <a:off x="8699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7620</xdr:rowOff>
    </xdr:from>
    <xdr:to>
      <xdr:col>50</xdr:col>
      <xdr:colOff>114300</xdr:colOff>
      <xdr:row>63</xdr:row>
      <xdr:rowOff>9525</xdr:rowOff>
    </xdr:to>
    <xdr:cxnSp macro="">
      <xdr:nvCxnSpPr>
        <xdr:cNvPr id="252" name="直線コネクタ 251">
          <a:extLst>
            <a:ext uri="{FF2B5EF4-FFF2-40B4-BE49-F238E27FC236}">
              <a16:creationId xmlns:a16="http://schemas.microsoft.com/office/drawing/2014/main" id="{02CAAC30-925C-4DC2-8E36-3189213CDF0F}"/>
            </a:ext>
          </a:extLst>
        </xdr:cNvPr>
        <xdr:cNvCxnSpPr/>
      </xdr:nvCxnSpPr>
      <xdr:spPr>
        <a:xfrm flipV="1">
          <a:off x="8750300" y="108089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133985</xdr:rowOff>
    </xdr:from>
    <xdr:to>
      <xdr:col>41</xdr:col>
      <xdr:colOff>101600</xdr:colOff>
      <xdr:row>63</xdr:row>
      <xdr:rowOff>64135</xdr:rowOff>
    </xdr:to>
    <xdr:sp macro="" textlink="">
      <xdr:nvSpPr>
        <xdr:cNvPr id="253" name="楕円 252">
          <a:extLst>
            <a:ext uri="{FF2B5EF4-FFF2-40B4-BE49-F238E27FC236}">
              <a16:creationId xmlns:a16="http://schemas.microsoft.com/office/drawing/2014/main" id="{76DB7E4F-5208-4847-95C3-C4D6705E4163}"/>
            </a:ext>
          </a:extLst>
        </xdr:cNvPr>
        <xdr:cNvSpPr/>
      </xdr:nvSpPr>
      <xdr:spPr>
        <a:xfrm>
          <a:off x="7810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9525</xdr:rowOff>
    </xdr:from>
    <xdr:to>
      <xdr:col>45</xdr:col>
      <xdr:colOff>177800</xdr:colOff>
      <xdr:row>63</xdr:row>
      <xdr:rowOff>13335</xdr:rowOff>
    </xdr:to>
    <xdr:cxnSp macro="">
      <xdr:nvCxnSpPr>
        <xdr:cNvPr id="254" name="直線コネクタ 253">
          <a:extLst>
            <a:ext uri="{FF2B5EF4-FFF2-40B4-BE49-F238E27FC236}">
              <a16:creationId xmlns:a16="http://schemas.microsoft.com/office/drawing/2014/main" id="{622A3937-2107-4D50-87A6-BCDB9854E372}"/>
            </a:ext>
          </a:extLst>
        </xdr:cNvPr>
        <xdr:cNvCxnSpPr/>
      </xdr:nvCxnSpPr>
      <xdr:spPr>
        <a:xfrm flipV="1">
          <a:off x="7861300" y="108108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135890</xdr:rowOff>
    </xdr:from>
    <xdr:to>
      <xdr:col>36</xdr:col>
      <xdr:colOff>165100</xdr:colOff>
      <xdr:row>63</xdr:row>
      <xdr:rowOff>66040</xdr:rowOff>
    </xdr:to>
    <xdr:sp macro="" textlink="">
      <xdr:nvSpPr>
        <xdr:cNvPr id="255" name="楕円 254">
          <a:extLst>
            <a:ext uri="{FF2B5EF4-FFF2-40B4-BE49-F238E27FC236}">
              <a16:creationId xmlns:a16="http://schemas.microsoft.com/office/drawing/2014/main" id="{517022E5-4558-44A2-95E1-C51F0024343A}"/>
            </a:ext>
          </a:extLst>
        </xdr:cNvPr>
        <xdr:cNvSpPr/>
      </xdr:nvSpPr>
      <xdr:spPr>
        <a:xfrm>
          <a:off x="6921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13335</xdr:rowOff>
    </xdr:from>
    <xdr:to>
      <xdr:col>41</xdr:col>
      <xdr:colOff>50800</xdr:colOff>
      <xdr:row>63</xdr:row>
      <xdr:rowOff>15240</xdr:rowOff>
    </xdr:to>
    <xdr:cxnSp macro="">
      <xdr:nvCxnSpPr>
        <xdr:cNvPr id="256" name="直線コネクタ 255">
          <a:extLst>
            <a:ext uri="{FF2B5EF4-FFF2-40B4-BE49-F238E27FC236}">
              <a16:creationId xmlns:a16="http://schemas.microsoft.com/office/drawing/2014/main" id="{46C40040-5478-46A9-AA31-730E3969593C}"/>
            </a:ext>
          </a:extLst>
        </xdr:cNvPr>
        <xdr:cNvCxnSpPr/>
      </xdr:nvCxnSpPr>
      <xdr:spPr>
        <a:xfrm flipV="1">
          <a:off x="6972300" y="108146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141622</xdr:rowOff>
    </xdr:from>
    <xdr:ext cx="469744" cy="259045"/>
    <xdr:sp macro="" textlink="">
      <xdr:nvSpPr>
        <xdr:cNvPr id="257" name="n_1aveValue【体育館・プール】&#10;一人当たり面積">
          <a:extLst>
            <a:ext uri="{FF2B5EF4-FFF2-40B4-BE49-F238E27FC236}">
              <a16:creationId xmlns:a16="http://schemas.microsoft.com/office/drawing/2014/main" id="{577AEE62-EC3D-471B-BD0E-7CF7E2884B21}"/>
            </a:ext>
          </a:extLst>
        </xdr:cNvPr>
        <xdr:cNvSpPr txBox="1"/>
      </xdr:nvSpPr>
      <xdr:spPr>
        <a:xfrm>
          <a:off x="9391727" y="1042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130192</xdr:rowOff>
    </xdr:from>
    <xdr:ext cx="469744" cy="259045"/>
    <xdr:sp macro="" textlink="">
      <xdr:nvSpPr>
        <xdr:cNvPr id="258" name="n_2aveValue【体育館・プール】&#10;一人当たり面積">
          <a:extLst>
            <a:ext uri="{FF2B5EF4-FFF2-40B4-BE49-F238E27FC236}">
              <a16:creationId xmlns:a16="http://schemas.microsoft.com/office/drawing/2014/main" id="{8DD4E764-D4A2-4016-BD0A-A52E5ED21B5A}"/>
            </a:ext>
          </a:extLst>
        </xdr:cNvPr>
        <xdr:cNvSpPr txBox="1"/>
      </xdr:nvSpPr>
      <xdr:spPr>
        <a:xfrm>
          <a:off x="85154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59" name="n_3aveValue【体育館・プール】&#10;一人当たり面積">
          <a:extLst>
            <a:ext uri="{FF2B5EF4-FFF2-40B4-BE49-F238E27FC236}">
              <a16:creationId xmlns:a16="http://schemas.microsoft.com/office/drawing/2014/main" id="{7B08B098-DCF6-4F43-8C73-C69BE0CD3B38}"/>
            </a:ext>
          </a:extLst>
        </xdr:cNvPr>
        <xdr:cNvSpPr txBox="1"/>
      </xdr:nvSpPr>
      <xdr:spPr>
        <a:xfrm>
          <a:off x="7626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60" name="n_4aveValue【体育館・プール】&#10;一人当たり面積">
          <a:extLst>
            <a:ext uri="{FF2B5EF4-FFF2-40B4-BE49-F238E27FC236}">
              <a16:creationId xmlns:a16="http://schemas.microsoft.com/office/drawing/2014/main" id="{CF12FC77-3523-49F0-B9B7-4F163ED2B7E5}"/>
            </a:ext>
          </a:extLst>
        </xdr:cNvPr>
        <xdr:cNvSpPr txBox="1"/>
      </xdr:nvSpPr>
      <xdr:spPr>
        <a:xfrm>
          <a:off x="6737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49547</xdr:rowOff>
    </xdr:from>
    <xdr:ext cx="469744" cy="259045"/>
    <xdr:sp macro="" textlink="">
      <xdr:nvSpPr>
        <xdr:cNvPr id="261" name="n_1mainValue【体育館・プール】&#10;一人当たり面積">
          <a:extLst>
            <a:ext uri="{FF2B5EF4-FFF2-40B4-BE49-F238E27FC236}">
              <a16:creationId xmlns:a16="http://schemas.microsoft.com/office/drawing/2014/main" id="{067223EF-325C-442E-8D86-418D340463F7}"/>
            </a:ext>
          </a:extLst>
        </xdr:cNvPr>
        <xdr:cNvSpPr txBox="1"/>
      </xdr:nvSpPr>
      <xdr:spPr>
        <a:xfrm>
          <a:off x="93917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51452</xdr:rowOff>
    </xdr:from>
    <xdr:ext cx="469744" cy="259045"/>
    <xdr:sp macro="" textlink="">
      <xdr:nvSpPr>
        <xdr:cNvPr id="262" name="n_2mainValue【体育館・プール】&#10;一人当たり面積">
          <a:extLst>
            <a:ext uri="{FF2B5EF4-FFF2-40B4-BE49-F238E27FC236}">
              <a16:creationId xmlns:a16="http://schemas.microsoft.com/office/drawing/2014/main" id="{363FF592-F219-47FA-9B2D-2FF9D1DCCD55}"/>
            </a:ext>
          </a:extLst>
        </xdr:cNvPr>
        <xdr:cNvSpPr txBox="1"/>
      </xdr:nvSpPr>
      <xdr:spPr>
        <a:xfrm>
          <a:off x="8515427" y="1085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55262</xdr:rowOff>
    </xdr:from>
    <xdr:ext cx="469744" cy="259045"/>
    <xdr:sp macro="" textlink="">
      <xdr:nvSpPr>
        <xdr:cNvPr id="263" name="n_3mainValue【体育館・プール】&#10;一人当たり面積">
          <a:extLst>
            <a:ext uri="{FF2B5EF4-FFF2-40B4-BE49-F238E27FC236}">
              <a16:creationId xmlns:a16="http://schemas.microsoft.com/office/drawing/2014/main" id="{CC3DE9BA-66B9-4503-A853-B6DA90A003BD}"/>
            </a:ext>
          </a:extLst>
        </xdr:cNvPr>
        <xdr:cNvSpPr txBox="1"/>
      </xdr:nvSpPr>
      <xdr:spPr>
        <a:xfrm>
          <a:off x="7626427" y="1085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57167</xdr:rowOff>
    </xdr:from>
    <xdr:ext cx="469744" cy="259045"/>
    <xdr:sp macro="" textlink="">
      <xdr:nvSpPr>
        <xdr:cNvPr id="264" name="n_4mainValue【体育館・プール】&#10;一人当たり面積">
          <a:extLst>
            <a:ext uri="{FF2B5EF4-FFF2-40B4-BE49-F238E27FC236}">
              <a16:creationId xmlns:a16="http://schemas.microsoft.com/office/drawing/2014/main" id="{A1A3A214-65C0-4E08-906B-8F3F7D90C698}"/>
            </a:ext>
          </a:extLst>
        </xdr:cNvPr>
        <xdr:cNvSpPr txBox="1"/>
      </xdr:nvSpPr>
      <xdr:spPr>
        <a:xfrm>
          <a:off x="6737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AF8F8B50-BDC9-46B1-ADE1-6C3BE160A3B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DA95EE54-D29A-465F-B500-24E58DED122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C0508686-8171-47BE-9FB9-FA545F1E266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32652EFF-AAED-45F3-9767-0C1A9C3BECF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E1466DFD-2D44-4F31-961A-F1299E348B2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D84B4A03-B0B5-4688-B233-99780DA8417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21869535-A792-4332-88B0-214A0A1CCD3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933ADFFC-5777-42DB-ADB5-24F58AFC612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619EE846-6915-4F57-A0D4-BA0C5EA628B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9BEEB4CD-6971-4FE3-A4EB-FB44A36FDCE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80792ADF-11BE-4C84-9290-DAC957DE0E8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4F585DB-587C-4D4C-AF25-4D3B3BA70A5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2D5315ED-2F78-4C7D-B67B-D24751F12BF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B45ADEAF-269B-475F-A2FD-11EB9C3D8DF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337BEC29-0150-4D87-A2D4-E308BB3B743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164E73A6-1738-48DF-9599-0A35A9A843D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4C97B5D8-16D2-41FB-86E9-A9AC17B25F2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21E35A3B-2D5B-4A5A-89D1-C64393C8CA0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2E9484B5-CB0D-402A-9158-847248A3B0E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9A614E72-70C5-4CDA-8952-EBC20EAFF64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B9507A09-A6D3-4B68-9504-2F38C2D4795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7F63E709-2276-4393-BE41-C95B9949BFF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117DA62B-342D-467A-B645-E591A046E95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FB9DC473-2A3F-4B37-A080-50E6BBF7C50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a:extLst>
            <a:ext uri="{FF2B5EF4-FFF2-40B4-BE49-F238E27FC236}">
              <a16:creationId xmlns:a16="http://schemas.microsoft.com/office/drawing/2014/main" id="{DAE1C9B2-E6A6-4AE8-82D8-EF9139235914}"/>
            </a:ext>
          </a:extLst>
        </xdr:cNvPr>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DE877924-A16B-4653-AE9A-D92C42475334}"/>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a:extLst>
            <a:ext uri="{FF2B5EF4-FFF2-40B4-BE49-F238E27FC236}">
              <a16:creationId xmlns:a16="http://schemas.microsoft.com/office/drawing/2014/main" id="{DDCC6269-D5AE-4A1F-82B3-E6ECDD3F31FD}"/>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A8510CD0-A94D-48BF-82C0-93D7A80A6886}"/>
            </a:ext>
          </a:extLst>
        </xdr:cNvPr>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a:extLst>
            <a:ext uri="{FF2B5EF4-FFF2-40B4-BE49-F238E27FC236}">
              <a16:creationId xmlns:a16="http://schemas.microsoft.com/office/drawing/2014/main" id="{B7306F84-F6C4-40A2-B0E1-D8BF7C0F82F8}"/>
            </a:ext>
          </a:extLst>
        </xdr:cNvPr>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57802</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B78A6C41-9015-4318-959C-BF07BFA95460}"/>
            </a:ext>
          </a:extLst>
        </xdr:cNvPr>
        <xdr:cNvSpPr txBox="1"/>
      </xdr:nvSpPr>
      <xdr:spPr>
        <a:xfrm>
          <a:off x="4673600" y="1394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a:extLst>
            <a:ext uri="{FF2B5EF4-FFF2-40B4-BE49-F238E27FC236}">
              <a16:creationId xmlns:a16="http://schemas.microsoft.com/office/drawing/2014/main" id="{5DFE369B-FF85-47AE-BC6B-CDFEB014798C}"/>
            </a:ext>
          </a:extLst>
        </xdr:cNvPr>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2D1BF415-DCC2-4950-A6E3-30845E01E9E5}"/>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7" name="フローチャート: 判断 296">
          <a:extLst>
            <a:ext uri="{FF2B5EF4-FFF2-40B4-BE49-F238E27FC236}">
              <a16:creationId xmlns:a16="http://schemas.microsoft.com/office/drawing/2014/main" id="{EF8985E1-2930-402D-A505-4761F027AE98}"/>
            </a:ext>
          </a:extLst>
        </xdr:cNvPr>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8" name="フローチャート: 判断 297">
          <a:extLst>
            <a:ext uri="{FF2B5EF4-FFF2-40B4-BE49-F238E27FC236}">
              <a16:creationId xmlns:a16="http://schemas.microsoft.com/office/drawing/2014/main" id="{4B8A7A1A-2E89-48A8-A339-00EF75A172F3}"/>
            </a:ext>
          </a:extLst>
        </xdr:cNvPr>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9" name="フローチャート: 判断 298">
          <a:extLst>
            <a:ext uri="{FF2B5EF4-FFF2-40B4-BE49-F238E27FC236}">
              <a16:creationId xmlns:a16="http://schemas.microsoft.com/office/drawing/2014/main" id="{8EAEC67B-5ACD-478E-94C9-85A0B963F169}"/>
            </a:ext>
          </a:extLst>
        </xdr:cNvPr>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6816158-A0E4-47F2-99C7-246B2360F75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9104ADD-C19C-4B28-9E85-2B2E10DF994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5AF4D3C-9BA8-4C7D-9962-E031D520830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B4BCC5B-4169-498E-ABBE-2A96FACA734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7A7C11C6-56E1-4D19-BA34-C6F4A539C51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40639</xdr:rowOff>
    </xdr:from>
    <xdr:to>
      <xdr:col>24</xdr:col>
      <xdr:colOff>114300</xdr:colOff>
      <xdr:row>83</xdr:row>
      <xdr:rowOff>142239</xdr:rowOff>
    </xdr:to>
    <xdr:sp macro="" textlink="">
      <xdr:nvSpPr>
        <xdr:cNvPr id="305" name="楕円 304">
          <a:extLst>
            <a:ext uri="{FF2B5EF4-FFF2-40B4-BE49-F238E27FC236}">
              <a16:creationId xmlns:a16="http://schemas.microsoft.com/office/drawing/2014/main" id="{19321B6D-AAA3-4B92-9402-A6FC19D4A890}"/>
            </a:ext>
          </a:extLst>
        </xdr:cNvPr>
        <xdr:cNvSpPr/>
      </xdr:nvSpPr>
      <xdr:spPr>
        <a:xfrm>
          <a:off x="45847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19066</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CA45BE58-0847-4F3E-86A0-094D98067948}"/>
            </a:ext>
          </a:extLst>
        </xdr:cNvPr>
        <xdr:cNvSpPr txBox="1"/>
      </xdr:nvSpPr>
      <xdr:spPr>
        <a:xfrm>
          <a:off x="4673600"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636</xdr:rowOff>
    </xdr:from>
    <xdr:to>
      <xdr:col>20</xdr:col>
      <xdr:colOff>38100</xdr:colOff>
      <xdr:row>83</xdr:row>
      <xdr:rowOff>102236</xdr:rowOff>
    </xdr:to>
    <xdr:sp macro="" textlink="">
      <xdr:nvSpPr>
        <xdr:cNvPr id="307" name="楕円 306">
          <a:extLst>
            <a:ext uri="{FF2B5EF4-FFF2-40B4-BE49-F238E27FC236}">
              <a16:creationId xmlns:a16="http://schemas.microsoft.com/office/drawing/2014/main" id="{7AE8FB3D-C2BD-491C-9011-EEC64795B904}"/>
            </a:ext>
          </a:extLst>
        </xdr:cNvPr>
        <xdr:cNvSpPr/>
      </xdr:nvSpPr>
      <xdr:spPr>
        <a:xfrm>
          <a:off x="3746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51436</xdr:rowOff>
    </xdr:from>
    <xdr:to>
      <xdr:col>24</xdr:col>
      <xdr:colOff>63500</xdr:colOff>
      <xdr:row>83</xdr:row>
      <xdr:rowOff>91439</xdr:rowOff>
    </xdr:to>
    <xdr:cxnSp macro="">
      <xdr:nvCxnSpPr>
        <xdr:cNvPr id="308" name="直線コネクタ 307">
          <a:extLst>
            <a:ext uri="{FF2B5EF4-FFF2-40B4-BE49-F238E27FC236}">
              <a16:creationId xmlns:a16="http://schemas.microsoft.com/office/drawing/2014/main" id="{8D0A90B0-2FA2-44D4-830D-9F382DABFBCC}"/>
            </a:ext>
          </a:extLst>
        </xdr:cNvPr>
        <xdr:cNvCxnSpPr/>
      </xdr:nvCxnSpPr>
      <xdr:spPr>
        <a:xfrm>
          <a:off x="3797300" y="142817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128270</xdr:rowOff>
    </xdr:from>
    <xdr:to>
      <xdr:col>15</xdr:col>
      <xdr:colOff>101600</xdr:colOff>
      <xdr:row>83</xdr:row>
      <xdr:rowOff>58420</xdr:rowOff>
    </xdr:to>
    <xdr:sp macro="" textlink="">
      <xdr:nvSpPr>
        <xdr:cNvPr id="309" name="楕円 308">
          <a:extLst>
            <a:ext uri="{FF2B5EF4-FFF2-40B4-BE49-F238E27FC236}">
              <a16:creationId xmlns:a16="http://schemas.microsoft.com/office/drawing/2014/main" id="{14FBBE6F-8ED1-4419-8C00-93ED14B04B09}"/>
            </a:ext>
          </a:extLst>
        </xdr:cNvPr>
        <xdr:cNvSpPr/>
      </xdr:nvSpPr>
      <xdr:spPr>
        <a:xfrm>
          <a:off x="2857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7620</xdr:rowOff>
    </xdr:from>
    <xdr:to>
      <xdr:col>19</xdr:col>
      <xdr:colOff>177800</xdr:colOff>
      <xdr:row>83</xdr:row>
      <xdr:rowOff>51436</xdr:rowOff>
    </xdr:to>
    <xdr:cxnSp macro="">
      <xdr:nvCxnSpPr>
        <xdr:cNvPr id="310" name="直線コネクタ 309">
          <a:extLst>
            <a:ext uri="{FF2B5EF4-FFF2-40B4-BE49-F238E27FC236}">
              <a16:creationId xmlns:a16="http://schemas.microsoft.com/office/drawing/2014/main" id="{FD64D952-376F-4894-9AE2-800CC9E9364B}"/>
            </a:ext>
          </a:extLst>
        </xdr:cNvPr>
        <xdr:cNvCxnSpPr/>
      </xdr:nvCxnSpPr>
      <xdr:spPr>
        <a:xfrm>
          <a:off x="2908300" y="142379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84455</xdr:rowOff>
    </xdr:from>
    <xdr:to>
      <xdr:col>10</xdr:col>
      <xdr:colOff>165100</xdr:colOff>
      <xdr:row>83</xdr:row>
      <xdr:rowOff>14605</xdr:rowOff>
    </xdr:to>
    <xdr:sp macro="" textlink="">
      <xdr:nvSpPr>
        <xdr:cNvPr id="311" name="楕円 310">
          <a:extLst>
            <a:ext uri="{FF2B5EF4-FFF2-40B4-BE49-F238E27FC236}">
              <a16:creationId xmlns:a16="http://schemas.microsoft.com/office/drawing/2014/main" id="{AED5AA3E-888D-4B31-AEA5-8E0CAED92560}"/>
            </a:ext>
          </a:extLst>
        </xdr:cNvPr>
        <xdr:cNvSpPr/>
      </xdr:nvSpPr>
      <xdr:spPr>
        <a:xfrm>
          <a:off x="1968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135255</xdr:rowOff>
    </xdr:from>
    <xdr:to>
      <xdr:col>15</xdr:col>
      <xdr:colOff>50800</xdr:colOff>
      <xdr:row>83</xdr:row>
      <xdr:rowOff>7620</xdr:rowOff>
    </xdr:to>
    <xdr:cxnSp macro="">
      <xdr:nvCxnSpPr>
        <xdr:cNvPr id="312" name="直線コネクタ 311">
          <a:extLst>
            <a:ext uri="{FF2B5EF4-FFF2-40B4-BE49-F238E27FC236}">
              <a16:creationId xmlns:a16="http://schemas.microsoft.com/office/drawing/2014/main" id="{98A8F058-A445-4CAF-9333-50212C84472D}"/>
            </a:ext>
          </a:extLst>
        </xdr:cNvPr>
        <xdr:cNvCxnSpPr/>
      </xdr:nvCxnSpPr>
      <xdr:spPr>
        <a:xfrm>
          <a:off x="2019300" y="141941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40639</xdr:rowOff>
    </xdr:from>
    <xdr:to>
      <xdr:col>6</xdr:col>
      <xdr:colOff>38100</xdr:colOff>
      <xdr:row>82</xdr:row>
      <xdr:rowOff>142239</xdr:rowOff>
    </xdr:to>
    <xdr:sp macro="" textlink="">
      <xdr:nvSpPr>
        <xdr:cNvPr id="313" name="楕円 312">
          <a:extLst>
            <a:ext uri="{FF2B5EF4-FFF2-40B4-BE49-F238E27FC236}">
              <a16:creationId xmlns:a16="http://schemas.microsoft.com/office/drawing/2014/main" id="{FD6085D2-35AB-4A19-A079-F09A969B29E7}"/>
            </a:ext>
          </a:extLst>
        </xdr:cNvPr>
        <xdr:cNvSpPr/>
      </xdr:nvSpPr>
      <xdr:spPr>
        <a:xfrm>
          <a:off x="1079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91439</xdr:rowOff>
    </xdr:from>
    <xdr:to>
      <xdr:col>10</xdr:col>
      <xdr:colOff>114300</xdr:colOff>
      <xdr:row>82</xdr:row>
      <xdr:rowOff>135255</xdr:rowOff>
    </xdr:to>
    <xdr:cxnSp macro="">
      <xdr:nvCxnSpPr>
        <xdr:cNvPr id="314" name="直線コネクタ 313">
          <a:extLst>
            <a:ext uri="{FF2B5EF4-FFF2-40B4-BE49-F238E27FC236}">
              <a16:creationId xmlns:a16="http://schemas.microsoft.com/office/drawing/2014/main" id="{19F96649-C1E7-4FC5-A913-01442DD2F7B3}"/>
            </a:ext>
          </a:extLst>
        </xdr:cNvPr>
        <xdr:cNvCxnSpPr/>
      </xdr:nvCxnSpPr>
      <xdr:spPr>
        <a:xfrm>
          <a:off x="1130300" y="141503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福祉施設】&#10;有形固定資産減価償却率">
          <a:extLst>
            <a:ext uri="{FF2B5EF4-FFF2-40B4-BE49-F238E27FC236}">
              <a16:creationId xmlns:a16="http://schemas.microsoft.com/office/drawing/2014/main" id="{5A7A2380-94A2-4C11-90C9-157651935D0D}"/>
            </a:ext>
          </a:extLst>
        </xdr:cNvPr>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316" name="n_2aveValue【福祉施設】&#10;有形固定資産減価償却率">
          <a:extLst>
            <a:ext uri="{FF2B5EF4-FFF2-40B4-BE49-F238E27FC236}">
              <a16:creationId xmlns:a16="http://schemas.microsoft.com/office/drawing/2014/main" id="{93FF862B-CD62-4991-8D4D-6110DB4A6E3A}"/>
            </a:ext>
          </a:extLst>
        </xdr:cNvPr>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317" name="n_3aveValue【福祉施設】&#10;有形固定資産減価償却率">
          <a:extLst>
            <a:ext uri="{FF2B5EF4-FFF2-40B4-BE49-F238E27FC236}">
              <a16:creationId xmlns:a16="http://schemas.microsoft.com/office/drawing/2014/main" id="{167CDA9E-4CE8-428B-9AC4-E54FD03127FD}"/>
            </a:ext>
          </a:extLst>
        </xdr:cNvPr>
        <xdr:cNvSpPr txBox="1"/>
      </xdr:nvSpPr>
      <xdr:spPr>
        <a:xfrm>
          <a:off x="1816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318" name="n_4aveValue【福祉施設】&#10;有形固定資産減価償却率">
          <a:extLst>
            <a:ext uri="{FF2B5EF4-FFF2-40B4-BE49-F238E27FC236}">
              <a16:creationId xmlns:a16="http://schemas.microsoft.com/office/drawing/2014/main" id="{83AEAF15-72A6-42FB-8D88-C12D69C47173}"/>
            </a:ext>
          </a:extLst>
        </xdr:cNvPr>
        <xdr:cNvSpPr txBox="1"/>
      </xdr:nvSpPr>
      <xdr:spPr>
        <a:xfrm>
          <a:off x="927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93363</xdr:rowOff>
    </xdr:from>
    <xdr:ext cx="405111" cy="259045"/>
    <xdr:sp macro="" textlink="">
      <xdr:nvSpPr>
        <xdr:cNvPr id="319" name="n_1mainValue【福祉施設】&#10;有形固定資産減価償却率">
          <a:extLst>
            <a:ext uri="{FF2B5EF4-FFF2-40B4-BE49-F238E27FC236}">
              <a16:creationId xmlns:a16="http://schemas.microsoft.com/office/drawing/2014/main" id="{780DF3F6-8BB1-4BEC-A744-54A64E2225BB}"/>
            </a:ext>
          </a:extLst>
        </xdr:cNvPr>
        <xdr:cNvSpPr txBox="1"/>
      </xdr:nvSpPr>
      <xdr:spPr>
        <a:xfrm>
          <a:off x="3582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20" name="n_2mainValue【福祉施設】&#10;有形固定資産減価償却率">
          <a:extLst>
            <a:ext uri="{FF2B5EF4-FFF2-40B4-BE49-F238E27FC236}">
              <a16:creationId xmlns:a16="http://schemas.microsoft.com/office/drawing/2014/main" id="{7C15B078-CB53-48E7-854D-259E05126A37}"/>
            </a:ext>
          </a:extLst>
        </xdr:cNvPr>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5732</xdr:rowOff>
    </xdr:from>
    <xdr:ext cx="405111" cy="259045"/>
    <xdr:sp macro="" textlink="">
      <xdr:nvSpPr>
        <xdr:cNvPr id="321" name="n_3mainValue【福祉施設】&#10;有形固定資産減価償却率">
          <a:extLst>
            <a:ext uri="{FF2B5EF4-FFF2-40B4-BE49-F238E27FC236}">
              <a16:creationId xmlns:a16="http://schemas.microsoft.com/office/drawing/2014/main" id="{35AAB2A5-2ED9-4AEA-B15F-34703AC94F71}"/>
            </a:ext>
          </a:extLst>
        </xdr:cNvPr>
        <xdr:cNvSpPr txBox="1"/>
      </xdr:nvSpPr>
      <xdr:spPr>
        <a:xfrm>
          <a:off x="1816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133366</xdr:rowOff>
    </xdr:from>
    <xdr:ext cx="405111" cy="259045"/>
    <xdr:sp macro="" textlink="">
      <xdr:nvSpPr>
        <xdr:cNvPr id="322" name="n_4mainValue【福祉施設】&#10;有形固定資産減価償却率">
          <a:extLst>
            <a:ext uri="{FF2B5EF4-FFF2-40B4-BE49-F238E27FC236}">
              <a16:creationId xmlns:a16="http://schemas.microsoft.com/office/drawing/2014/main" id="{7E7C2F71-A497-4EF4-BA66-6D4DA214F34D}"/>
            </a:ext>
          </a:extLst>
        </xdr:cNvPr>
        <xdr:cNvSpPr txBox="1"/>
      </xdr:nvSpPr>
      <xdr:spPr>
        <a:xfrm>
          <a:off x="927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4E251D1B-EDDF-474B-92F1-6E60E08EF33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DC3FC584-F30B-434B-902F-1AF210C442E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3EE72247-E095-4500-B48B-F364C295C68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E0AFB5E8-5A0C-49C4-994B-D7B53C108FF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7B40A6F5-D59B-446D-BF27-42664BAB388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687071DB-E071-40A0-B0F1-D074CB3052D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DEE6F49-0F5B-440D-8B32-78FC2606652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86C1FE38-87C4-4457-89EA-6D1F2D55462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EE63F6F7-65AA-4775-8353-AF55755FB93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461FD70C-A985-4345-8E68-60FB0E79DE8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79F778F6-F16C-4AD2-8487-9148B6F9DAE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F82161A5-942A-4780-9E62-7D14E75567B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BDDF508B-3984-4EB4-9E0F-93101D1E2FA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F1B3F851-F7E3-457A-BF3E-D1FB00497B22}"/>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475EC2E5-0D2B-4150-9C0A-75B06532449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EF3A39A8-2D90-435C-86FC-36C91DF870FF}"/>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64B4C385-A8BE-4669-8949-F89B90970CC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88224B26-71C2-465D-9DBB-085A58F4E7E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BD5BE8D5-5A5A-440D-A263-706E202BBF6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EB24D79-F869-4AE3-94E9-BDB4117354F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2DB64349-6F04-401B-97C1-948328C2E16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EF01416C-FCE1-4DEE-B571-0C76C588548C}"/>
            </a:ext>
          </a:extLst>
        </xdr:cNvPr>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992E95B5-351A-4042-BF74-923F33CD6484}"/>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9433B6E7-7614-4364-984D-CA2964A71B00}"/>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a:extLst>
            <a:ext uri="{FF2B5EF4-FFF2-40B4-BE49-F238E27FC236}">
              <a16:creationId xmlns:a16="http://schemas.microsoft.com/office/drawing/2014/main" id="{1CE60F99-8621-424D-9489-50D2C4B2571C}"/>
            </a:ext>
          </a:extLst>
        </xdr:cNvPr>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a:extLst>
            <a:ext uri="{FF2B5EF4-FFF2-40B4-BE49-F238E27FC236}">
              <a16:creationId xmlns:a16="http://schemas.microsoft.com/office/drawing/2014/main" id="{605455C9-582C-44F1-A837-BA80A3E4148F}"/>
            </a:ext>
          </a:extLst>
        </xdr:cNvPr>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109745</xdr:rowOff>
    </xdr:from>
    <xdr:ext cx="469744" cy="259045"/>
    <xdr:sp macro="" textlink="">
      <xdr:nvSpPr>
        <xdr:cNvPr id="349" name="【福祉施設】&#10;一人当たり面積平均値テキスト">
          <a:extLst>
            <a:ext uri="{FF2B5EF4-FFF2-40B4-BE49-F238E27FC236}">
              <a16:creationId xmlns:a16="http://schemas.microsoft.com/office/drawing/2014/main" id="{0A88D21E-BFBF-48FF-AEB8-3EB96F66D085}"/>
            </a:ext>
          </a:extLst>
        </xdr:cNvPr>
        <xdr:cNvSpPr txBox="1"/>
      </xdr:nvSpPr>
      <xdr:spPr>
        <a:xfrm>
          <a:off x="10515600" y="1434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a:extLst>
            <a:ext uri="{FF2B5EF4-FFF2-40B4-BE49-F238E27FC236}">
              <a16:creationId xmlns:a16="http://schemas.microsoft.com/office/drawing/2014/main" id="{828CE30E-292F-4800-9A4C-4DAABDD1A526}"/>
            </a:ext>
          </a:extLst>
        </xdr:cNvPr>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a:extLst>
            <a:ext uri="{FF2B5EF4-FFF2-40B4-BE49-F238E27FC236}">
              <a16:creationId xmlns:a16="http://schemas.microsoft.com/office/drawing/2014/main" id="{9D56B3FB-41FB-4952-93FA-6F6D3126B973}"/>
            </a:ext>
          </a:extLst>
        </xdr:cNvPr>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52" name="フローチャート: 判断 351">
          <a:extLst>
            <a:ext uri="{FF2B5EF4-FFF2-40B4-BE49-F238E27FC236}">
              <a16:creationId xmlns:a16="http://schemas.microsoft.com/office/drawing/2014/main" id="{BD82377B-F879-4969-96C5-230D6CA4A847}"/>
            </a:ext>
          </a:extLst>
        </xdr:cNvPr>
        <xdr:cNvSpPr/>
      </xdr:nvSpPr>
      <xdr:spPr>
        <a:xfrm>
          <a:off x="8699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53" name="フローチャート: 判断 352">
          <a:extLst>
            <a:ext uri="{FF2B5EF4-FFF2-40B4-BE49-F238E27FC236}">
              <a16:creationId xmlns:a16="http://schemas.microsoft.com/office/drawing/2014/main" id="{A9D0C1B7-133E-468A-A1F9-616B00BC13EF}"/>
            </a:ext>
          </a:extLst>
        </xdr:cNvPr>
        <xdr:cNvSpPr/>
      </xdr:nvSpPr>
      <xdr:spPr>
        <a:xfrm>
          <a:off x="7810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54" name="フローチャート: 判断 353">
          <a:extLst>
            <a:ext uri="{FF2B5EF4-FFF2-40B4-BE49-F238E27FC236}">
              <a16:creationId xmlns:a16="http://schemas.microsoft.com/office/drawing/2014/main" id="{65ED66C7-11F3-46F2-B8C0-8DEFD11B3DCA}"/>
            </a:ext>
          </a:extLst>
        </xdr:cNvPr>
        <xdr:cNvSpPr/>
      </xdr:nvSpPr>
      <xdr:spPr>
        <a:xfrm>
          <a:off x="6921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53E0AB9D-926B-41C7-AB7B-AF4B68FD4FE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2AA7A56-60A4-4221-8700-C8018ABCEC4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C2E01FF-AA6B-436A-86A6-1976A4AE69D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A697BF8-EB21-4107-8B99-B1B3217109D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A3A18E5-AC37-434D-B9CC-E67C1702672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19304</xdr:rowOff>
    </xdr:from>
    <xdr:to>
      <xdr:col>55</xdr:col>
      <xdr:colOff>50800</xdr:colOff>
      <xdr:row>82</xdr:row>
      <xdr:rowOff>120904</xdr:rowOff>
    </xdr:to>
    <xdr:sp macro="" textlink="">
      <xdr:nvSpPr>
        <xdr:cNvPr id="360" name="楕円 359">
          <a:extLst>
            <a:ext uri="{FF2B5EF4-FFF2-40B4-BE49-F238E27FC236}">
              <a16:creationId xmlns:a16="http://schemas.microsoft.com/office/drawing/2014/main" id="{C4BB7721-682E-4C60-BD99-1196D74FF1E4}"/>
            </a:ext>
          </a:extLst>
        </xdr:cNvPr>
        <xdr:cNvSpPr/>
      </xdr:nvSpPr>
      <xdr:spPr>
        <a:xfrm>
          <a:off x="10426700" y="14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42181</xdr:rowOff>
    </xdr:from>
    <xdr:ext cx="469744" cy="259045"/>
    <xdr:sp macro="" textlink="">
      <xdr:nvSpPr>
        <xdr:cNvPr id="361" name="【福祉施設】&#10;一人当たり面積該当値テキスト">
          <a:extLst>
            <a:ext uri="{FF2B5EF4-FFF2-40B4-BE49-F238E27FC236}">
              <a16:creationId xmlns:a16="http://schemas.microsoft.com/office/drawing/2014/main" id="{7B84F832-18B5-4B9D-A3E3-1D36B8E6E509}"/>
            </a:ext>
          </a:extLst>
        </xdr:cNvPr>
        <xdr:cNvSpPr txBox="1"/>
      </xdr:nvSpPr>
      <xdr:spPr>
        <a:xfrm>
          <a:off x="10515600" y="1392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28448</xdr:rowOff>
    </xdr:from>
    <xdr:to>
      <xdr:col>50</xdr:col>
      <xdr:colOff>165100</xdr:colOff>
      <xdr:row>82</xdr:row>
      <xdr:rowOff>130048</xdr:rowOff>
    </xdr:to>
    <xdr:sp macro="" textlink="">
      <xdr:nvSpPr>
        <xdr:cNvPr id="362" name="楕円 361">
          <a:extLst>
            <a:ext uri="{FF2B5EF4-FFF2-40B4-BE49-F238E27FC236}">
              <a16:creationId xmlns:a16="http://schemas.microsoft.com/office/drawing/2014/main" id="{E0016830-0683-4335-8E21-41CBD692628A}"/>
            </a:ext>
          </a:extLst>
        </xdr:cNvPr>
        <xdr:cNvSpPr/>
      </xdr:nvSpPr>
      <xdr:spPr>
        <a:xfrm>
          <a:off x="95885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70104</xdr:rowOff>
    </xdr:from>
    <xdr:to>
      <xdr:col>55</xdr:col>
      <xdr:colOff>0</xdr:colOff>
      <xdr:row>82</xdr:row>
      <xdr:rowOff>79248</xdr:rowOff>
    </xdr:to>
    <xdr:cxnSp macro="">
      <xdr:nvCxnSpPr>
        <xdr:cNvPr id="363" name="直線コネクタ 362">
          <a:extLst>
            <a:ext uri="{FF2B5EF4-FFF2-40B4-BE49-F238E27FC236}">
              <a16:creationId xmlns:a16="http://schemas.microsoft.com/office/drawing/2014/main" id="{91364A3A-004A-4EA1-A9A5-225B6D033EE2}"/>
            </a:ext>
          </a:extLst>
        </xdr:cNvPr>
        <xdr:cNvCxnSpPr/>
      </xdr:nvCxnSpPr>
      <xdr:spPr>
        <a:xfrm flipV="1">
          <a:off x="9639300" y="141290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37592</xdr:rowOff>
    </xdr:from>
    <xdr:to>
      <xdr:col>46</xdr:col>
      <xdr:colOff>38100</xdr:colOff>
      <xdr:row>82</xdr:row>
      <xdr:rowOff>139192</xdr:rowOff>
    </xdr:to>
    <xdr:sp macro="" textlink="">
      <xdr:nvSpPr>
        <xdr:cNvPr id="364" name="楕円 363">
          <a:extLst>
            <a:ext uri="{FF2B5EF4-FFF2-40B4-BE49-F238E27FC236}">
              <a16:creationId xmlns:a16="http://schemas.microsoft.com/office/drawing/2014/main" id="{71DC45EA-FE2D-49A2-A131-A62AB8011ECD}"/>
            </a:ext>
          </a:extLst>
        </xdr:cNvPr>
        <xdr:cNvSpPr/>
      </xdr:nvSpPr>
      <xdr:spPr>
        <a:xfrm>
          <a:off x="8699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79248</xdr:rowOff>
    </xdr:from>
    <xdr:to>
      <xdr:col>50</xdr:col>
      <xdr:colOff>114300</xdr:colOff>
      <xdr:row>82</xdr:row>
      <xdr:rowOff>88392</xdr:rowOff>
    </xdr:to>
    <xdr:cxnSp macro="">
      <xdr:nvCxnSpPr>
        <xdr:cNvPr id="365" name="直線コネクタ 364">
          <a:extLst>
            <a:ext uri="{FF2B5EF4-FFF2-40B4-BE49-F238E27FC236}">
              <a16:creationId xmlns:a16="http://schemas.microsoft.com/office/drawing/2014/main" id="{74DC941E-4E3E-41EE-9BD7-E909149FE3CD}"/>
            </a:ext>
          </a:extLst>
        </xdr:cNvPr>
        <xdr:cNvCxnSpPr/>
      </xdr:nvCxnSpPr>
      <xdr:spPr>
        <a:xfrm flipV="1">
          <a:off x="8750300" y="141381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42163</xdr:rowOff>
    </xdr:from>
    <xdr:to>
      <xdr:col>41</xdr:col>
      <xdr:colOff>101600</xdr:colOff>
      <xdr:row>82</xdr:row>
      <xdr:rowOff>143763</xdr:rowOff>
    </xdr:to>
    <xdr:sp macro="" textlink="">
      <xdr:nvSpPr>
        <xdr:cNvPr id="366" name="楕円 365">
          <a:extLst>
            <a:ext uri="{FF2B5EF4-FFF2-40B4-BE49-F238E27FC236}">
              <a16:creationId xmlns:a16="http://schemas.microsoft.com/office/drawing/2014/main" id="{356227A5-C333-4C30-B71A-70E35398591C}"/>
            </a:ext>
          </a:extLst>
        </xdr:cNvPr>
        <xdr:cNvSpPr/>
      </xdr:nvSpPr>
      <xdr:spPr>
        <a:xfrm>
          <a:off x="78105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88392</xdr:rowOff>
    </xdr:from>
    <xdr:to>
      <xdr:col>45</xdr:col>
      <xdr:colOff>177800</xdr:colOff>
      <xdr:row>82</xdr:row>
      <xdr:rowOff>92963</xdr:rowOff>
    </xdr:to>
    <xdr:cxnSp macro="">
      <xdr:nvCxnSpPr>
        <xdr:cNvPr id="367" name="直線コネクタ 366">
          <a:extLst>
            <a:ext uri="{FF2B5EF4-FFF2-40B4-BE49-F238E27FC236}">
              <a16:creationId xmlns:a16="http://schemas.microsoft.com/office/drawing/2014/main" id="{203C0885-3B12-4351-A09D-2AFD82E22595}"/>
            </a:ext>
          </a:extLst>
        </xdr:cNvPr>
        <xdr:cNvCxnSpPr/>
      </xdr:nvCxnSpPr>
      <xdr:spPr>
        <a:xfrm flipV="1">
          <a:off x="7861300" y="141472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51308</xdr:rowOff>
    </xdr:from>
    <xdr:to>
      <xdr:col>36</xdr:col>
      <xdr:colOff>165100</xdr:colOff>
      <xdr:row>82</xdr:row>
      <xdr:rowOff>152908</xdr:rowOff>
    </xdr:to>
    <xdr:sp macro="" textlink="">
      <xdr:nvSpPr>
        <xdr:cNvPr id="368" name="楕円 367">
          <a:extLst>
            <a:ext uri="{FF2B5EF4-FFF2-40B4-BE49-F238E27FC236}">
              <a16:creationId xmlns:a16="http://schemas.microsoft.com/office/drawing/2014/main" id="{DA6988A5-C12E-4FF6-90C2-A3D800736CC3}"/>
            </a:ext>
          </a:extLst>
        </xdr:cNvPr>
        <xdr:cNvSpPr/>
      </xdr:nvSpPr>
      <xdr:spPr>
        <a:xfrm>
          <a:off x="69215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92963</xdr:rowOff>
    </xdr:from>
    <xdr:to>
      <xdr:col>41</xdr:col>
      <xdr:colOff>50800</xdr:colOff>
      <xdr:row>82</xdr:row>
      <xdr:rowOff>102108</xdr:rowOff>
    </xdr:to>
    <xdr:cxnSp macro="">
      <xdr:nvCxnSpPr>
        <xdr:cNvPr id="369" name="直線コネクタ 368">
          <a:extLst>
            <a:ext uri="{FF2B5EF4-FFF2-40B4-BE49-F238E27FC236}">
              <a16:creationId xmlns:a16="http://schemas.microsoft.com/office/drawing/2014/main" id="{2CF8DF46-A0D1-4E98-ABDD-F7FFA7BF6C1B}"/>
            </a:ext>
          </a:extLst>
        </xdr:cNvPr>
        <xdr:cNvCxnSpPr/>
      </xdr:nvCxnSpPr>
      <xdr:spPr>
        <a:xfrm flipV="1">
          <a:off x="6972300" y="141518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70" name="n_1aveValue【福祉施設】&#10;一人当たり面積">
          <a:extLst>
            <a:ext uri="{FF2B5EF4-FFF2-40B4-BE49-F238E27FC236}">
              <a16:creationId xmlns:a16="http://schemas.microsoft.com/office/drawing/2014/main" id="{D09F4A30-A292-42CB-BE79-A982F90AAB6E}"/>
            </a:ext>
          </a:extLst>
        </xdr:cNvPr>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20590</xdr:rowOff>
    </xdr:from>
    <xdr:ext cx="469744" cy="259045"/>
    <xdr:sp macro="" textlink="">
      <xdr:nvSpPr>
        <xdr:cNvPr id="371" name="n_2aveValue【福祉施設】&#10;一人当たり面積">
          <a:extLst>
            <a:ext uri="{FF2B5EF4-FFF2-40B4-BE49-F238E27FC236}">
              <a16:creationId xmlns:a16="http://schemas.microsoft.com/office/drawing/2014/main" id="{BA51E09E-F8E0-49DB-AD29-835C14B69DB7}"/>
            </a:ext>
          </a:extLst>
        </xdr:cNvPr>
        <xdr:cNvSpPr txBox="1"/>
      </xdr:nvSpPr>
      <xdr:spPr>
        <a:xfrm>
          <a:off x="85154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34307</xdr:rowOff>
    </xdr:from>
    <xdr:ext cx="469744" cy="259045"/>
    <xdr:sp macro="" textlink="">
      <xdr:nvSpPr>
        <xdr:cNvPr id="372" name="n_3aveValue【福祉施設】&#10;一人当たり面積">
          <a:extLst>
            <a:ext uri="{FF2B5EF4-FFF2-40B4-BE49-F238E27FC236}">
              <a16:creationId xmlns:a16="http://schemas.microsoft.com/office/drawing/2014/main" id="{28FCF3BE-2899-41A5-A3D8-0F541EC0BA65}"/>
            </a:ext>
          </a:extLst>
        </xdr:cNvPr>
        <xdr:cNvSpPr txBox="1"/>
      </xdr:nvSpPr>
      <xdr:spPr>
        <a:xfrm>
          <a:off x="7626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38879</xdr:rowOff>
    </xdr:from>
    <xdr:ext cx="469744" cy="259045"/>
    <xdr:sp macro="" textlink="">
      <xdr:nvSpPr>
        <xdr:cNvPr id="373" name="n_4aveValue【福祉施設】&#10;一人当たり面積">
          <a:extLst>
            <a:ext uri="{FF2B5EF4-FFF2-40B4-BE49-F238E27FC236}">
              <a16:creationId xmlns:a16="http://schemas.microsoft.com/office/drawing/2014/main" id="{543FF555-C2D9-4DDF-8976-4F37794D9D64}"/>
            </a:ext>
          </a:extLst>
        </xdr:cNvPr>
        <xdr:cNvSpPr txBox="1"/>
      </xdr:nvSpPr>
      <xdr:spPr>
        <a:xfrm>
          <a:off x="6737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146575</xdr:rowOff>
    </xdr:from>
    <xdr:ext cx="469744" cy="259045"/>
    <xdr:sp macro="" textlink="">
      <xdr:nvSpPr>
        <xdr:cNvPr id="374" name="n_1mainValue【福祉施設】&#10;一人当たり面積">
          <a:extLst>
            <a:ext uri="{FF2B5EF4-FFF2-40B4-BE49-F238E27FC236}">
              <a16:creationId xmlns:a16="http://schemas.microsoft.com/office/drawing/2014/main" id="{690BA8C3-0EDB-4827-A2CB-E06B6FF0EFC1}"/>
            </a:ext>
          </a:extLst>
        </xdr:cNvPr>
        <xdr:cNvSpPr txBox="1"/>
      </xdr:nvSpPr>
      <xdr:spPr>
        <a:xfrm>
          <a:off x="9391727" y="1386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155719</xdr:rowOff>
    </xdr:from>
    <xdr:ext cx="469744" cy="259045"/>
    <xdr:sp macro="" textlink="">
      <xdr:nvSpPr>
        <xdr:cNvPr id="375" name="n_2mainValue【福祉施設】&#10;一人当たり面積">
          <a:extLst>
            <a:ext uri="{FF2B5EF4-FFF2-40B4-BE49-F238E27FC236}">
              <a16:creationId xmlns:a16="http://schemas.microsoft.com/office/drawing/2014/main" id="{B9F8690F-7A4D-4A4E-AD16-D0D59E49B5A1}"/>
            </a:ext>
          </a:extLst>
        </xdr:cNvPr>
        <xdr:cNvSpPr txBox="1"/>
      </xdr:nvSpPr>
      <xdr:spPr>
        <a:xfrm>
          <a:off x="8515427" y="1387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160290</xdr:rowOff>
    </xdr:from>
    <xdr:ext cx="469744" cy="259045"/>
    <xdr:sp macro="" textlink="">
      <xdr:nvSpPr>
        <xdr:cNvPr id="376" name="n_3mainValue【福祉施設】&#10;一人当たり面積">
          <a:extLst>
            <a:ext uri="{FF2B5EF4-FFF2-40B4-BE49-F238E27FC236}">
              <a16:creationId xmlns:a16="http://schemas.microsoft.com/office/drawing/2014/main" id="{9B5128F8-0412-4565-BFB5-4142790726C8}"/>
            </a:ext>
          </a:extLst>
        </xdr:cNvPr>
        <xdr:cNvSpPr txBox="1"/>
      </xdr:nvSpPr>
      <xdr:spPr>
        <a:xfrm>
          <a:off x="7626427" y="138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169435</xdr:rowOff>
    </xdr:from>
    <xdr:ext cx="469744" cy="259045"/>
    <xdr:sp macro="" textlink="">
      <xdr:nvSpPr>
        <xdr:cNvPr id="377" name="n_4mainValue【福祉施設】&#10;一人当たり面積">
          <a:extLst>
            <a:ext uri="{FF2B5EF4-FFF2-40B4-BE49-F238E27FC236}">
              <a16:creationId xmlns:a16="http://schemas.microsoft.com/office/drawing/2014/main" id="{45BFAADC-D637-4E45-8032-D78215BA27EB}"/>
            </a:ext>
          </a:extLst>
        </xdr:cNvPr>
        <xdr:cNvSpPr txBox="1"/>
      </xdr:nvSpPr>
      <xdr:spPr>
        <a:xfrm>
          <a:off x="6737427" y="1388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279FED2-C853-41AE-893A-64F50A62D53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587E05B9-AC33-4A37-88C7-329A52DDBEA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4B805CF7-7419-4E8A-AE4B-2928006D2D8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97E340BD-85A6-40CF-9E8D-78EBA709A03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3A298422-6921-419E-A5E8-77E563AC26A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C31BDE42-12D2-47C6-858E-45E8F38F8A6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1A33D5EF-65CD-42C6-AD0A-E982E9EC2BF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5D53AA49-0B21-42BF-AFD2-7570B119FD4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31B21452-3B0B-45B1-9D19-A22F6E36DCE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292DA88E-7544-4413-9F64-2C062779392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A1796097-437C-45D9-94D9-3FA275A8AF7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B852B057-255B-4782-868B-1044CC4F98AB}"/>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BD142E3B-F191-4D8E-981C-C93DD16A1AD6}"/>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87088994-05B4-4985-8B02-CE505EA7703C}"/>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DEE06771-4E09-4717-B3E8-612BD587AF04}"/>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9FD3A2E7-34D9-4357-B5C3-EC025EF9534B}"/>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2FC9EB12-A457-4831-B055-E10D72127694}"/>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B2781F5C-E2EB-4778-8D24-4388FE2681C6}"/>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172FD2EA-E36B-4A8C-A878-A071DBD87A69}"/>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8153E9B3-F1ED-4B11-B0B6-A52C1BC3C103}"/>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7E4BF79A-FFBC-4ED0-8331-E51C8C8A7D51}"/>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85C4D643-29D1-4640-8EE5-E624A2D683A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21702334-8940-468E-92D9-E98736699EB8}"/>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907E8B95-1A8E-4EA2-89B9-187C7028C4D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a:extLst>
            <a:ext uri="{FF2B5EF4-FFF2-40B4-BE49-F238E27FC236}">
              <a16:creationId xmlns:a16="http://schemas.microsoft.com/office/drawing/2014/main" id="{CECD0C2E-A6BE-428E-A67F-077A59E02CEE}"/>
            </a:ext>
          </a:extLst>
        </xdr:cNvPr>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B9BE9299-1170-4B4C-AE13-85EB4C17266F}"/>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a:extLst>
            <a:ext uri="{FF2B5EF4-FFF2-40B4-BE49-F238E27FC236}">
              <a16:creationId xmlns:a16="http://schemas.microsoft.com/office/drawing/2014/main" id="{6A6B9EF0-A102-4471-8AA6-D1937B909117}"/>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8B6B7D87-48B9-401B-BB33-D3337421623F}"/>
            </a:ext>
          </a:extLst>
        </xdr:cNvPr>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a:extLst>
            <a:ext uri="{FF2B5EF4-FFF2-40B4-BE49-F238E27FC236}">
              <a16:creationId xmlns:a16="http://schemas.microsoft.com/office/drawing/2014/main" id="{386D802A-768D-4C21-8434-1439F13D1060}"/>
            </a:ext>
          </a:extLst>
        </xdr:cNvPr>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DAA7B92F-CA81-4421-AE07-1FE1B6795CCA}"/>
            </a:ext>
          </a:extLst>
        </xdr:cNvPr>
        <xdr:cNvSpPr txBox="1"/>
      </xdr:nvSpPr>
      <xdr:spPr>
        <a:xfrm>
          <a:off x="4673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a:extLst>
            <a:ext uri="{FF2B5EF4-FFF2-40B4-BE49-F238E27FC236}">
              <a16:creationId xmlns:a16="http://schemas.microsoft.com/office/drawing/2014/main" id="{E9C6CC5A-283F-409B-87B6-6BA92454BBDD}"/>
            </a:ext>
          </a:extLst>
        </xdr:cNvPr>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09" name="フローチャート: 判断 408">
          <a:extLst>
            <a:ext uri="{FF2B5EF4-FFF2-40B4-BE49-F238E27FC236}">
              <a16:creationId xmlns:a16="http://schemas.microsoft.com/office/drawing/2014/main" id="{3999C9FC-8A68-4A2D-85A7-B252B3CC8F09}"/>
            </a:ext>
          </a:extLst>
        </xdr:cNvPr>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410" name="フローチャート: 判断 409">
          <a:extLst>
            <a:ext uri="{FF2B5EF4-FFF2-40B4-BE49-F238E27FC236}">
              <a16:creationId xmlns:a16="http://schemas.microsoft.com/office/drawing/2014/main" id="{E5D3CC47-EFAC-476C-A345-97767F60196D}"/>
            </a:ext>
          </a:extLst>
        </xdr:cNvPr>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411" name="フローチャート: 判断 410">
          <a:extLst>
            <a:ext uri="{FF2B5EF4-FFF2-40B4-BE49-F238E27FC236}">
              <a16:creationId xmlns:a16="http://schemas.microsoft.com/office/drawing/2014/main" id="{90A4D1BE-6B94-4A7D-8AE7-3D621A6718BA}"/>
            </a:ext>
          </a:extLst>
        </xdr:cNvPr>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12" name="フローチャート: 判断 411">
          <a:extLst>
            <a:ext uri="{FF2B5EF4-FFF2-40B4-BE49-F238E27FC236}">
              <a16:creationId xmlns:a16="http://schemas.microsoft.com/office/drawing/2014/main" id="{C358D22E-60B3-40A2-90BD-6357D2FE758A}"/>
            </a:ext>
          </a:extLst>
        </xdr:cNvPr>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255FEF34-8F05-44FE-A4EC-6C62A83BE08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C7E1708C-8F2F-4333-B968-7A99154464D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267254-06A9-495E-B546-1B777C7F2EF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8ACBFBB-F8F4-43BA-9940-BFF79F93181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C96AB8B0-6912-4783-B1C7-4CE7577A143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111125</xdr:rowOff>
    </xdr:from>
    <xdr:to>
      <xdr:col>24</xdr:col>
      <xdr:colOff>114300</xdr:colOff>
      <xdr:row>105</xdr:row>
      <xdr:rowOff>41275</xdr:rowOff>
    </xdr:to>
    <xdr:sp macro="" textlink="">
      <xdr:nvSpPr>
        <xdr:cNvPr id="418" name="楕円 417">
          <a:extLst>
            <a:ext uri="{FF2B5EF4-FFF2-40B4-BE49-F238E27FC236}">
              <a16:creationId xmlns:a16="http://schemas.microsoft.com/office/drawing/2014/main" id="{E53070C8-7234-42AC-AC71-8ED8715DE360}"/>
            </a:ext>
          </a:extLst>
        </xdr:cNvPr>
        <xdr:cNvSpPr/>
      </xdr:nvSpPr>
      <xdr:spPr>
        <a:xfrm>
          <a:off x="45847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89552</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F87CAD0F-48B9-4439-AFDC-857C5B9D3582}"/>
            </a:ext>
          </a:extLst>
        </xdr:cNvPr>
        <xdr:cNvSpPr txBox="1"/>
      </xdr:nvSpPr>
      <xdr:spPr>
        <a:xfrm>
          <a:off x="4673600"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71120</xdr:rowOff>
    </xdr:from>
    <xdr:to>
      <xdr:col>20</xdr:col>
      <xdr:colOff>38100</xdr:colOff>
      <xdr:row>105</xdr:row>
      <xdr:rowOff>1270</xdr:rowOff>
    </xdr:to>
    <xdr:sp macro="" textlink="">
      <xdr:nvSpPr>
        <xdr:cNvPr id="420" name="楕円 419">
          <a:extLst>
            <a:ext uri="{FF2B5EF4-FFF2-40B4-BE49-F238E27FC236}">
              <a16:creationId xmlns:a16="http://schemas.microsoft.com/office/drawing/2014/main" id="{C806C875-D249-4963-9B1C-187138E7C0CE}"/>
            </a:ext>
          </a:extLst>
        </xdr:cNvPr>
        <xdr:cNvSpPr/>
      </xdr:nvSpPr>
      <xdr:spPr>
        <a:xfrm>
          <a:off x="3746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121920</xdr:rowOff>
    </xdr:from>
    <xdr:to>
      <xdr:col>24</xdr:col>
      <xdr:colOff>63500</xdr:colOff>
      <xdr:row>104</xdr:row>
      <xdr:rowOff>161925</xdr:rowOff>
    </xdr:to>
    <xdr:cxnSp macro="">
      <xdr:nvCxnSpPr>
        <xdr:cNvPr id="421" name="直線コネクタ 420">
          <a:extLst>
            <a:ext uri="{FF2B5EF4-FFF2-40B4-BE49-F238E27FC236}">
              <a16:creationId xmlns:a16="http://schemas.microsoft.com/office/drawing/2014/main" id="{54017BD9-15BB-4678-9741-41F8700F4AE1}"/>
            </a:ext>
          </a:extLst>
        </xdr:cNvPr>
        <xdr:cNvCxnSpPr/>
      </xdr:nvCxnSpPr>
      <xdr:spPr>
        <a:xfrm>
          <a:off x="3797300" y="179527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31114</xdr:rowOff>
    </xdr:from>
    <xdr:to>
      <xdr:col>15</xdr:col>
      <xdr:colOff>101600</xdr:colOff>
      <xdr:row>104</xdr:row>
      <xdr:rowOff>132714</xdr:rowOff>
    </xdr:to>
    <xdr:sp macro="" textlink="">
      <xdr:nvSpPr>
        <xdr:cNvPr id="422" name="楕円 421">
          <a:extLst>
            <a:ext uri="{FF2B5EF4-FFF2-40B4-BE49-F238E27FC236}">
              <a16:creationId xmlns:a16="http://schemas.microsoft.com/office/drawing/2014/main" id="{526F69BF-8AA4-4542-B4ED-FAA9872F6703}"/>
            </a:ext>
          </a:extLst>
        </xdr:cNvPr>
        <xdr:cNvSpPr/>
      </xdr:nvSpPr>
      <xdr:spPr>
        <a:xfrm>
          <a:off x="28575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81914</xdr:rowOff>
    </xdr:from>
    <xdr:to>
      <xdr:col>19</xdr:col>
      <xdr:colOff>177800</xdr:colOff>
      <xdr:row>104</xdr:row>
      <xdr:rowOff>121920</xdr:rowOff>
    </xdr:to>
    <xdr:cxnSp macro="">
      <xdr:nvCxnSpPr>
        <xdr:cNvPr id="423" name="直線コネクタ 422">
          <a:extLst>
            <a:ext uri="{FF2B5EF4-FFF2-40B4-BE49-F238E27FC236}">
              <a16:creationId xmlns:a16="http://schemas.microsoft.com/office/drawing/2014/main" id="{CE523172-944C-4326-BBFC-50E95891BF5A}"/>
            </a:ext>
          </a:extLst>
        </xdr:cNvPr>
        <xdr:cNvCxnSpPr/>
      </xdr:nvCxnSpPr>
      <xdr:spPr>
        <a:xfrm>
          <a:off x="2908300" y="179127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162561</xdr:rowOff>
    </xdr:from>
    <xdr:to>
      <xdr:col>10</xdr:col>
      <xdr:colOff>165100</xdr:colOff>
      <xdr:row>104</xdr:row>
      <xdr:rowOff>92711</xdr:rowOff>
    </xdr:to>
    <xdr:sp macro="" textlink="">
      <xdr:nvSpPr>
        <xdr:cNvPr id="424" name="楕円 423">
          <a:extLst>
            <a:ext uri="{FF2B5EF4-FFF2-40B4-BE49-F238E27FC236}">
              <a16:creationId xmlns:a16="http://schemas.microsoft.com/office/drawing/2014/main" id="{E66E31BC-2E71-4512-814F-FB6F41B5CA4F}"/>
            </a:ext>
          </a:extLst>
        </xdr:cNvPr>
        <xdr:cNvSpPr/>
      </xdr:nvSpPr>
      <xdr:spPr>
        <a:xfrm>
          <a:off x="1968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41911</xdr:rowOff>
    </xdr:from>
    <xdr:to>
      <xdr:col>15</xdr:col>
      <xdr:colOff>50800</xdr:colOff>
      <xdr:row>104</xdr:row>
      <xdr:rowOff>81914</xdr:rowOff>
    </xdr:to>
    <xdr:cxnSp macro="">
      <xdr:nvCxnSpPr>
        <xdr:cNvPr id="425" name="直線コネクタ 424">
          <a:extLst>
            <a:ext uri="{FF2B5EF4-FFF2-40B4-BE49-F238E27FC236}">
              <a16:creationId xmlns:a16="http://schemas.microsoft.com/office/drawing/2014/main" id="{71194CC4-5F96-41F4-AEEE-DB469CF21961}"/>
            </a:ext>
          </a:extLst>
        </xdr:cNvPr>
        <xdr:cNvCxnSpPr/>
      </xdr:nvCxnSpPr>
      <xdr:spPr>
        <a:xfrm>
          <a:off x="2019300" y="178727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122555</xdr:rowOff>
    </xdr:from>
    <xdr:to>
      <xdr:col>6</xdr:col>
      <xdr:colOff>38100</xdr:colOff>
      <xdr:row>104</xdr:row>
      <xdr:rowOff>52705</xdr:rowOff>
    </xdr:to>
    <xdr:sp macro="" textlink="">
      <xdr:nvSpPr>
        <xdr:cNvPr id="426" name="楕円 425">
          <a:extLst>
            <a:ext uri="{FF2B5EF4-FFF2-40B4-BE49-F238E27FC236}">
              <a16:creationId xmlns:a16="http://schemas.microsoft.com/office/drawing/2014/main" id="{9BEA99E1-D00B-46B3-A5A7-DA6A6AABD6D9}"/>
            </a:ext>
          </a:extLst>
        </xdr:cNvPr>
        <xdr:cNvSpPr/>
      </xdr:nvSpPr>
      <xdr:spPr>
        <a:xfrm>
          <a:off x="10795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1905</xdr:rowOff>
    </xdr:from>
    <xdr:to>
      <xdr:col>10</xdr:col>
      <xdr:colOff>114300</xdr:colOff>
      <xdr:row>104</xdr:row>
      <xdr:rowOff>41911</xdr:rowOff>
    </xdr:to>
    <xdr:cxnSp macro="">
      <xdr:nvCxnSpPr>
        <xdr:cNvPr id="427" name="直線コネクタ 426">
          <a:extLst>
            <a:ext uri="{FF2B5EF4-FFF2-40B4-BE49-F238E27FC236}">
              <a16:creationId xmlns:a16="http://schemas.microsoft.com/office/drawing/2014/main" id="{73F9A766-0376-4796-B82E-F59BE10A4704}"/>
            </a:ext>
          </a:extLst>
        </xdr:cNvPr>
        <xdr:cNvCxnSpPr/>
      </xdr:nvCxnSpPr>
      <xdr:spPr>
        <a:xfrm>
          <a:off x="1130300" y="178327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170197</xdr:rowOff>
    </xdr:from>
    <xdr:ext cx="405111" cy="259045"/>
    <xdr:sp macro="" textlink="">
      <xdr:nvSpPr>
        <xdr:cNvPr id="428" name="n_1aveValue【市民会館】&#10;有形固定資産減価償却率">
          <a:extLst>
            <a:ext uri="{FF2B5EF4-FFF2-40B4-BE49-F238E27FC236}">
              <a16:creationId xmlns:a16="http://schemas.microsoft.com/office/drawing/2014/main" id="{F5490E76-F63D-4C52-9849-A85C6D1E4389}"/>
            </a:ext>
          </a:extLst>
        </xdr:cNvPr>
        <xdr:cNvSpPr txBox="1"/>
      </xdr:nvSpPr>
      <xdr:spPr>
        <a:xfrm>
          <a:off x="35820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151147</xdr:rowOff>
    </xdr:from>
    <xdr:ext cx="405111" cy="259045"/>
    <xdr:sp macro="" textlink="">
      <xdr:nvSpPr>
        <xdr:cNvPr id="429" name="n_2aveValue【市民会館】&#10;有形固定資産減価償却率">
          <a:extLst>
            <a:ext uri="{FF2B5EF4-FFF2-40B4-BE49-F238E27FC236}">
              <a16:creationId xmlns:a16="http://schemas.microsoft.com/office/drawing/2014/main" id="{FAD0603A-4FA5-4120-94F9-D160324B381A}"/>
            </a:ext>
          </a:extLst>
        </xdr:cNvPr>
        <xdr:cNvSpPr txBox="1"/>
      </xdr:nvSpPr>
      <xdr:spPr>
        <a:xfrm>
          <a:off x="2705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147338</xdr:rowOff>
    </xdr:from>
    <xdr:ext cx="405111" cy="259045"/>
    <xdr:sp macro="" textlink="">
      <xdr:nvSpPr>
        <xdr:cNvPr id="430" name="n_3aveValue【市民会館】&#10;有形固定資産減価償却率">
          <a:extLst>
            <a:ext uri="{FF2B5EF4-FFF2-40B4-BE49-F238E27FC236}">
              <a16:creationId xmlns:a16="http://schemas.microsoft.com/office/drawing/2014/main" id="{7AC858D7-8C8A-48EA-9FD7-2F4F4B0EF33E}"/>
            </a:ext>
          </a:extLst>
        </xdr:cNvPr>
        <xdr:cNvSpPr txBox="1"/>
      </xdr:nvSpPr>
      <xdr:spPr>
        <a:xfrm>
          <a:off x="1816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113047</xdr:rowOff>
    </xdr:from>
    <xdr:ext cx="405111" cy="259045"/>
    <xdr:sp macro="" textlink="">
      <xdr:nvSpPr>
        <xdr:cNvPr id="431" name="n_4aveValue【市民会館】&#10;有形固定資産減価償却率">
          <a:extLst>
            <a:ext uri="{FF2B5EF4-FFF2-40B4-BE49-F238E27FC236}">
              <a16:creationId xmlns:a16="http://schemas.microsoft.com/office/drawing/2014/main" id="{EB9E90BA-E9E6-4F0C-A819-AAC0217FDE16}"/>
            </a:ext>
          </a:extLst>
        </xdr:cNvPr>
        <xdr:cNvSpPr txBox="1"/>
      </xdr:nvSpPr>
      <xdr:spPr>
        <a:xfrm>
          <a:off x="927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163847</xdr:rowOff>
    </xdr:from>
    <xdr:ext cx="405111" cy="259045"/>
    <xdr:sp macro="" textlink="">
      <xdr:nvSpPr>
        <xdr:cNvPr id="432" name="n_1mainValue【市民会館】&#10;有形固定資産減価償却率">
          <a:extLst>
            <a:ext uri="{FF2B5EF4-FFF2-40B4-BE49-F238E27FC236}">
              <a16:creationId xmlns:a16="http://schemas.microsoft.com/office/drawing/2014/main" id="{E7A1DF43-C5EA-4795-82D0-44054C9E3582}"/>
            </a:ext>
          </a:extLst>
        </xdr:cNvPr>
        <xdr:cNvSpPr txBox="1"/>
      </xdr:nvSpPr>
      <xdr:spPr>
        <a:xfrm>
          <a:off x="3582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123841</xdr:rowOff>
    </xdr:from>
    <xdr:ext cx="405111" cy="259045"/>
    <xdr:sp macro="" textlink="">
      <xdr:nvSpPr>
        <xdr:cNvPr id="433" name="n_2mainValue【市民会館】&#10;有形固定資産減価償却率">
          <a:extLst>
            <a:ext uri="{FF2B5EF4-FFF2-40B4-BE49-F238E27FC236}">
              <a16:creationId xmlns:a16="http://schemas.microsoft.com/office/drawing/2014/main" id="{4FA40EDC-8954-4A71-8142-AA42C37B9F2A}"/>
            </a:ext>
          </a:extLst>
        </xdr:cNvPr>
        <xdr:cNvSpPr txBox="1"/>
      </xdr:nvSpPr>
      <xdr:spPr>
        <a:xfrm>
          <a:off x="2705744" y="179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83838</xdr:rowOff>
    </xdr:from>
    <xdr:ext cx="405111" cy="259045"/>
    <xdr:sp macro="" textlink="">
      <xdr:nvSpPr>
        <xdr:cNvPr id="434" name="n_3mainValue【市民会館】&#10;有形固定資産減価償却率">
          <a:extLst>
            <a:ext uri="{FF2B5EF4-FFF2-40B4-BE49-F238E27FC236}">
              <a16:creationId xmlns:a16="http://schemas.microsoft.com/office/drawing/2014/main" id="{75DFA293-16A3-4F5D-B36F-07994DA0BB8B}"/>
            </a:ext>
          </a:extLst>
        </xdr:cNvPr>
        <xdr:cNvSpPr txBox="1"/>
      </xdr:nvSpPr>
      <xdr:spPr>
        <a:xfrm>
          <a:off x="1816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43832</xdr:rowOff>
    </xdr:from>
    <xdr:ext cx="405111" cy="259045"/>
    <xdr:sp macro="" textlink="">
      <xdr:nvSpPr>
        <xdr:cNvPr id="435" name="n_4mainValue【市民会館】&#10;有形固定資産減価償却率">
          <a:extLst>
            <a:ext uri="{FF2B5EF4-FFF2-40B4-BE49-F238E27FC236}">
              <a16:creationId xmlns:a16="http://schemas.microsoft.com/office/drawing/2014/main" id="{733A8F31-87CE-43DD-8BE7-0A2A8163FA9F}"/>
            </a:ext>
          </a:extLst>
        </xdr:cNvPr>
        <xdr:cNvSpPr txBox="1"/>
      </xdr:nvSpPr>
      <xdr:spPr>
        <a:xfrm>
          <a:off x="927744" y="1787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9005075C-2FAD-49FC-9B45-0030AF44390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52DED17B-B168-417E-821D-AA5467AC6E5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EF5FC364-ACC9-49CD-A274-3A286941F6B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7274E406-B5E8-4CCC-8514-CB1E89F0DCB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12F81637-4500-4ABB-81C2-8839DA6D482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B1154599-D629-4326-BB2D-BB025139E57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CB0CA82E-CBF3-4D15-9EEB-F667F155B6A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8F3AD1C9-ADD0-478D-B56E-281A3071E48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FCD9D630-A061-45DB-927B-61AB93F98C7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91144219-9540-41AA-9AB9-C16B418ED24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D9EC7705-51AD-442E-8518-69ACBA77287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7E3C54F7-9423-4E00-A9DC-0ED59E4CCA6C}"/>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EBE1C3D0-E6A0-4296-B2E2-839BB5A3F775}"/>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A7C94D19-74AC-4591-B211-01DD9238220A}"/>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9915206D-E88C-4533-B720-BEE9E4DB72A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F931C68A-BA08-4ECA-B6BF-4AF738C40EC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31579F40-4181-4E22-9AFA-F7BDEB0A98ED}"/>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AC294E05-7744-421F-9E03-5D77AE773423}"/>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7A7F0A45-124F-49A9-BD76-9236E23CAAF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F74E4E61-6C16-43FD-96CF-0D084DFD95E3}"/>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F27725C4-63A0-499F-97AA-410CACEA21A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9AAFC04F-F22C-4A15-86D7-537EF9DFFCA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F9856A6C-90E5-4079-86C7-D9D7B7246CD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a:extLst>
            <a:ext uri="{FF2B5EF4-FFF2-40B4-BE49-F238E27FC236}">
              <a16:creationId xmlns:a16="http://schemas.microsoft.com/office/drawing/2014/main" id="{FDFE8D8B-9811-412A-88C2-CA2E5F561E13}"/>
            </a:ext>
          </a:extLst>
        </xdr:cNvPr>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a:extLst>
            <a:ext uri="{FF2B5EF4-FFF2-40B4-BE49-F238E27FC236}">
              <a16:creationId xmlns:a16="http://schemas.microsoft.com/office/drawing/2014/main" id="{2341C7EA-BD49-44F7-925C-DD0B011A1C98}"/>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a:extLst>
            <a:ext uri="{FF2B5EF4-FFF2-40B4-BE49-F238E27FC236}">
              <a16:creationId xmlns:a16="http://schemas.microsoft.com/office/drawing/2014/main" id="{24BF42C0-4FDB-4039-9026-FC868E9DB2DF}"/>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a:extLst>
            <a:ext uri="{FF2B5EF4-FFF2-40B4-BE49-F238E27FC236}">
              <a16:creationId xmlns:a16="http://schemas.microsoft.com/office/drawing/2014/main" id="{89A739FD-9412-4FD4-AE02-09F453E23936}"/>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a:extLst>
            <a:ext uri="{FF2B5EF4-FFF2-40B4-BE49-F238E27FC236}">
              <a16:creationId xmlns:a16="http://schemas.microsoft.com/office/drawing/2014/main" id="{2024FE92-9CDE-40F3-B832-F80818B6BC75}"/>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86377</xdr:rowOff>
    </xdr:from>
    <xdr:ext cx="469744" cy="259045"/>
    <xdr:sp macro="" textlink="">
      <xdr:nvSpPr>
        <xdr:cNvPr id="464" name="【市民会館】&#10;一人当たり面積平均値テキスト">
          <a:extLst>
            <a:ext uri="{FF2B5EF4-FFF2-40B4-BE49-F238E27FC236}">
              <a16:creationId xmlns:a16="http://schemas.microsoft.com/office/drawing/2014/main" id="{6278E14F-1803-4DFE-BD2C-34C8948CDA3C}"/>
            </a:ext>
          </a:extLst>
        </xdr:cNvPr>
        <xdr:cNvSpPr txBox="1"/>
      </xdr:nvSpPr>
      <xdr:spPr>
        <a:xfrm>
          <a:off x="105156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a:extLst>
            <a:ext uri="{FF2B5EF4-FFF2-40B4-BE49-F238E27FC236}">
              <a16:creationId xmlns:a16="http://schemas.microsoft.com/office/drawing/2014/main" id="{3ECCF81F-54A9-4C09-8319-7F4EA9A4B676}"/>
            </a:ext>
          </a:extLst>
        </xdr:cNvPr>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66" name="フローチャート: 判断 465">
          <a:extLst>
            <a:ext uri="{FF2B5EF4-FFF2-40B4-BE49-F238E27FC236}">
              <a16:creationId xmlns:a16="http://schemas.microsoft.com/office/drawing/2014/main" id="{F0E62A34-1AC1-46B8-A809-9D7507571EF2}"/>
            </a:ext>
          </a:extLst>
        </xdr:cNvPr>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67" name="フローチャート: 判断 466">
          <a:extLst>
            <a:ext uri="{FF2B5EF4-FFF2-40B4-BE49-F238E27FC236}">
              <a16:creationId xmlns:a16="http://schemas.microsoft.com/office/drawing/2014/main" id="{7058AD97-0EC9-43A0-B00C-8523E425EA53}"/>
            </a:ext>
          </a:extLst>
        </xdr:cNvPr>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68" name="フローチャート: 判断 467">
          <a:extLst>
            <a:ext uri="{FF2B5EF4-FFF2-40B4-BE49-F238E27FC236}">
              <a16:creationId xmlns:a16="http://schemas.microsoft.com/office/drawing/2014/main" id="{2A19B2E1-F56B-4CD4-92A6-E0D11C52686E}"/>
            </a:ext>
          </a:extLst>
        </xdr:cNvPr>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69" name="フローチャート: 判断 468">
          <a:extLst>
            <a:ext uri="{FF2B5EF4-FFF2-40B4-BE49-F238E27FC236}">
              <a16:creationId xmlns:a16="http://schemas.microsoft.com/office/drawing/2014/main" id="{38C629AF-1791-428A-BE56-24FFCC3217D5}"/>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B5C70B4C-A7B1-4C6A-9725-24DD09D412A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A11F3418-72C8-4A93-AF93-DA5ABF45218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B8145AE-7A3E-48AC-8B75-7EE8BA3DE32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4EB15172-7CF1-445A-AF39-4E7185E99F3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8F3DE438-BFAB-4A9E-B2C4-2284D22E8C6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75" name="楕円 474">
          <a:extLst>
            <a:ext uri="{FF2B5EF4-FFF2-40B4-BE49-F238E27FC236}">
              <a16:creationId xmlns:a16="http://schemas.microsoft.com/office/drawing/2014/main" id="{F2F37C0F-DF6F-4E5D-B589-BCD8467AA7B7}"/>
            </a:ext>
          </a:extLst>
        </xdr:cNvPr>
        <xdr:cNvSpPr/>
      </xdr:nvSpPr>
      <xdr:spPr>
        <a:xfrm>
          <a:off x="10426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137177</xdr:rowOff>
    </xdr:from>
    <xdr:ext cx="469744" cy="259045"/>
    <xdr:sp macro="" textlink="">
      <xdr:nvSpPr>
        <xdr:cNvPr id="476" name="【市民会館】&#10;一人当たり面積該当値テキスト">
          <a:extLst>
            <a:ext uri="{FF2B5EF4-FFF2-40B4-BE49-F238E27FC236}">
              <a16:creationId xmlns:a16="http://schemas.microsoft.com/office/drawing/2014/main" id="{B1C50234-A19F-4B28-869B-899177F61403}"/>
            </a:ext>
          </a:extLst>
        </xdr:cNvPr>
        <xdr:cNvSpPr txBox="1"/>
      </xdr:nvSpPr>
      <xdr:spPr>
        <a:xfrm>
          <a:off x="1051560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162561</xdr:rowOff>
    </xdr:from>
    <xdr:to>
      <xdr:col>50</xdr:col>
      <xdr:colOff>165100</xdr:colOff>
      <xdr:row>106</xdr:row>
      <xdr:rowOff>92711</xdr:rowOff>
    </xdr:to>
    <xdr:sp macro="" textlink="">
      <xdr:nvSpPr>
        <xdr:cNvPr id="477" name="楕円 476">
          <a:extLst>
            <a:ext uri="{FF2B5EF4-FFF2-40B4-BE49-F238E27FC236}">
              <a16:creationId xmlns:a16="http://schemas.microsoft.com/office/drawing/2014/main" id="{707C49E2-82B7-47E7-A94D-E7498FB6A58B}"/>
            </a:ext>
          </a:extLst>
        </xdr:cNvPr>
        <xdr:cNvSpPr/>
      </xdr:nvSpPr>
      <xdr:spPr>
        <a:xfrm>
          <a:off x="9588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38100</xdr:rowOff>
    </xdr:from>
    <xdr:to>
      <xdr:col>55</xdr:col>
      <xdr:colOff>0</xdr:colOff>
      <xdr:row>106</xdr:row>
      <xdr:rowOff>41911</xdr:rowOff>
    </xdr:to>
    <xdr:cxnSp macro="">
      <xdr:nvCxnSpPr>
        <xdr:cNvPr id="478" name="直線コネクタ 477">
          <a:extLst>
            <a:ext uri="{FF2B5EF4-FFF2-40B4-BE49-F238E27FC236}">
              <a16:creationId xmlns:a16="http://schemas.microsoft.com/office/drawing/2014/main" id="{B294630F-1839-4ABD-9B04-CD3B01420BE1}"/>
            </a:ext>
          </a:extLst>
        </xdr:cNvPr>
        <xdr:cNvCxnSpPr/>
      </xdr:nvCxnSpPr>
      <xdr:spPr>
        <a:xfrm flipV="1">
          <a:off x="9639300" y="182118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79" name="楕円 478">
          <a:extLst>
            <a:ext uri="{FF2B5EF4-FFF2-40B4-BE49-F238E27FC236}">
              <a16:creationId xmlns:a16="http://schemas.microsoft.com/office/drawing/2014/main" id="{5CB31C28-7B02-465D-80FF-089B15305C7D}"/>
            </a:ext>
          </a:extLst>
        </xdr:cNvPr>
        <xdr:cNvSpPr/>
      </xdr:nvSpPr>
      <xdr:spPr>
        <a:xfrm>
          <a:off x="8699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41911</xdr:rowOff>
    </xdr:from>
    <xdr:to>
      <xdr:col>50</xdr:col>
      <xdr:colOff>114300</xdr:colOff>
      <xdr:row>106</xdr:row>
      <xdr:rowOff>49530</xdr:rowOff>
    </xdr:to>
    <xdr:cxnSp macro="">
      <xdr:nvCxnSpPr>
        <xdr:cNvPr id="480" name="直線コネクタ 479">
          <a:extLst>
            <a:ext uri="{FF2B5EF4-FFF2-40B4-BE49-F238E27FC236}">
              <a16:creationId xmlns:a16="http://schemas.microsoft.com/office/drawing/2014/main" id="{D66C4536-1826-42E7-846E-DC32CD6B42BA}"/>
            </a:ext>
          </a:extLst>
        </xdr:cNvPr>
        <xdr:cNvCxnSpPr/>
      </xdr:nvCxnSpPr>
      <xdr:spPr>
        <a:xfrm flipV="1">
          <a:off x="8750300" y="182156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2539</xdr:rowOff>
    </xdr:from>
    <xdr:to>
      <xdr:col>41</xdr:col>
      <xdr:colOff>101600</xdr:colOff>
      <xdr:row>106</xdr:row>
      <xdr:rowOff>104139</xdr:rowOff>
    </xdr:to>
    <xdr:sp macro="" textlink="">
      <xdr:nvSpPr>
        <xdr:cNvPr id="481" name="楕円 480">
          <a:extLst>
            <a:ext uri="{FF2B5EF4-FFF2-40B4-BE49-F238E27FC236}">
              <a16:creationId xmlns:a16="http://schemas.microsoft.com/office/drawing/2014/main" id="{3B790100-372C-48C6-9C2D-40E22C17C584}"/>
            </a:ext>
          </a:extLst>
        </xdr:cNvPr>
        <xdr:cNvSpPr/>
      </xdr:nvSpPr>
      <xdr:spPr>
        <a:xfrm>
          <a:off x="7810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49530</xdr:rowOff>
    </xdr:from>
    <xdr:to>
      <xdr:col>45</xdr:col>
      <xdr:colOff>177800</xdr:colOff>
      <xdr:row>106</xdr:row>
      <xdr:rowOff>53339</xdr:rowOff>
    </xdr:to>
    <xdr:cxnSp macro="">
      <xdr:nvCxnSpPr>
        <xdr:cNvPr id="482" name="直線コネクタ 481">
          <a:extLst>
            <a:ext uri="{FF2B5EF4-FFF2-40B4-BE49-F238E27FC236}">
              <a16:creationId xmlns:a16="http://schemas.microsoft.com/office/drawing/2014/main" id="{F14766C5-39DE-42EC-86EE-4F9889F3AFAB}"/>
            </a:ext>
          </a:extLst>
        </xdr:cNvPr>
        <xdr:cNvCxnSpPr/>
      </xdr:nvCxnSpPr>
      <xdr:spPr>
        <a:xfrm flipV="1">
          <a:off x="7861300" y="182232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6350</xdr:rowOff>
    </xdr:from>
    <xdr:to>
      <xdr:col>36</xdr:col>
      <xdr:colOff>165100</xdr:colOff>
      <xdr:row>106</xdr:row>
      <xdr:rowOff>107950</xdr:rowOff>
    </xdr:to>
    <xdr:sp macro="" textlink="">
      <xdr:nvSpPr>
        <xdr:cNvPr id="483" name="楕円 482">
          <a:extLst>
            <a:ext uri="{FF2B5EF4-FFF2-40B4-BE49-F238E27FC236}">
              <a16:creationId xmlns:a16="http://schemas.microsoft.com/office/drawing/2014/main" id="{F2815248-F2A7-4F46-A62B-16C090F1C831}"/>
            </a:ext>
          </a:extLst>
        </xdr:cNvPr>
        <xdr:cNvSpPr/>
      </xdr:nvSpPr>
      <xdr:spPr>
        <a:xfrm>
          <a:off x="6921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53339</xdr:rowOff>
    </xdr:from>
    <xdr:to>
      <xdr:col>41</xdr:col>
      <xdr:colOff>50800</xdr:colOff>
      <xdr:row>106</xdr:row>
      <xdr:rowOff>57150</xdr:rowOff>
    </xdr:to>
    <xdr:cxnSp macro="">
      <xdr:nvCxnSpPr>
        <xdr:cNvPr id="484" name="直線コネクタ 483">
          <a:extLst>
            <a:ext uri="{FF2B5EF4-FFF2-40B4-BE49-F238E27FC236}">
              <a16:creationId xmlns:a16="http://schemas.microsoft.com/office/drawing/2014/main" id="{65FB6443-FBF9-4770-A699-C629C1F76AA8}"/>
            </a:ext>
          </a:extLst>
        </xdr:cNvPr>
        <xdr:cNvCxnSpPr/>
      </xdr:nvCxnSpPr>
      <xdr:spPr>
        <a:xfrm flipV="1">
          <a:off x="6972300" y="182270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33038</xdr:rowOff>
    </xdr:from>
    <xdr:ext cx="469744" cy="259045"/>
    <xdr:sp macro="" textlink="">
      <xdr:nvSpPr>
        <xdr:cNvPr id="485" name="n_1aveValue【市民会館】&#10;一人当たり面積">
          <a:extLst>
            <a:ext uri="{FF2B5EF4-FFF2-40B4-BE49-F238E27FC236}">
              <a16:creationId xmlns:a16="http://schemas.microsoft.com/office/drawing/2014/main" id="{E642F0BD-A990-404C-80F4-F11F1F3A9809}"/>
            </a:ext>
          </a:extLst>
        </xdr:cNvPr>
        <xdr:cNvSpPr txBox="1"/>
      </xdr:nvSpPr>
      <xdr:spPr>
        <a:xfrm>
          <a:off x="9391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86" name="n_2aveValue【市民会館】&#10;一人当たり面積">
          <a:extLst>
            <a:ext uri="{FF2B5EF4-FFF2-40B4-BE49-F238E27FC236}">
              <a16:creationId xmlns:a16="http://schemas.microsoft.com/office/drawing/2014/main" id="{8FE74197-3663-4534-9D11-ED1E8853DA56}"/>
            </a:ext>
          </a:extLst>
        </xdr:cNvPr>
        <xdr:cNvSpPr txBox="1"/>
      </xdr:nvSpPr>
      <xdr:spPr>
        <a:xfrm>
          <a:off x="8515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87" name="n_3aveValue【市民会館】&#10;一人当たり面積">
          <a:extLst>
            <a:ext uri="{FF2B5EF4-FFF2-40B4-BE49-F238E27FC236}">
              <a16:creationId xmlns:a16="http://schemas.microsoft.com/office/drawing/2014/main" id="{6737D7EE-5660-44FC-9E4B-4704DF8EC0CD}"/>
            </a:ext>
          </a:extLst>
        </xdr:cNvPr>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88" name="n_4aveValue【市民会館】&#10;一人当たり面積">
          <a:extLst>
            <a:ext uri="{FF2B5EF4-FFF2-40B4-BE49-F238E27FC236}">
              <a16:creationId xmlns:a16="http://schemas.microsoft.com/office/drawing/2014/main" id="{F961ACA5-4503-4431-A2E4-5454FA4AE19C}"/>
            </a:ext>
          </a:extLst>
        </xdr:cNvPr>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83838</xdr:rowOff>
    </xdr:from>
    <xdr:ext cx="469744" cy="259045"/>
    <xdr:sp macro="" textlink="">
      <xdr:nvSpPr>
        <xdr:cNvPr id="489" name="n_1mainValue【市民会館】&#10;一人当たり面積">
          <a:extLst>
            <a:ext uri="{FF2B5EF4-FFF2-40B4-BE49-F238E27FC236}">
              <a16:creationId xmlns:a16="http://schemas.microsoft.com/office/drawing/2014/main" id="{9088320E-EEF0-41B1-8914-5C6BB3221AE0}"/>
            </a:ext>
          </a:extLst>
        </xdr:cNvPr>
        <xdr:cNvSpPr txBox="1"/>
      </xdr:nvSpPr>
      <xdr:spPr>
        <a:xfrm>
          <a:off x="9391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91457</xdr:rowOff>
    </xdr:from>
    <xdr:ext cx="469744" cy="259045"/>
    <xdr:sp macro="" textlink="">
      <xdr:nvSpPr>
        <xdr:cNvPr id="490" name="n_2mainValue【市民会館】&#10;一人当たり面積">
          <a:extLst>
            <a:ext uri="{FF2B5EF4-FFF2-40B4-BE49-F238E27FC236}">
              <a16:creationId xmlns:a16="http://schemas.microsoft.com/office/drawing/2014/main" id="{DD3C1CB7-6FF0-4F9F-B742-326FC072F160}"/>
            </a:ext>
          </a:extLst>
        </xdr:cNvPr>
        <xdr:cNvSpPr txBox="1"/>
      </xdr:nvSpPr>
      <xdr:spPr>
        <a:xfrm>
          <a:off x="8515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95266</xdr:rowOff>
    </xdr:from>
    <xdr:ext cx="469744" cy="259045"/>
    <xdr:sp macro="" textlink="">
      <xdr:nvSpPr>
        <xdr:cNvPr id="491" name="n_3mainValue【市民会館】&#10;一人当たり面積">
          <a:extLst>
            <a:ext uri="{FF2B5EF4-FFF2-40B4-BE49-F238E27FC236}">
              <a16:creationId xmlns:a16="http://schemas.microsoft.com/office/drawing/2014/main" id="{28E16330-7C11-4F88-9932-07A1B8088125}"/>
            </a:ext>
          </a:extLst>
        </xdr:cNvPr>
        <xdr:cNvSpPr txBox="1"/>
      </xdr:nvSpPr>
      <xdr:spPr>
        <a:xfrm>
          <a:off x="7626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99077</xdr:rowOff>
    </xdr:from>
    <xdr:ext cx="469744" cy="259045"/>
    <xdr:sp macro="" textlink="">
      <xdr:nvSpPr>
        <xdr:cNvPr id="492" name="n_4mainValue【市民会館】&#10;一人当たり面積">
          <a:extLst>
            <a:ext uri="{FF2B5EF4-FFF2-40B4-BE49-F238E27FC236}">
              <a16:creationId xmlns:a16="http://schemas.microsoft.com/office/drawing/2014/main" id="{D4D64662-902A-42C2-AF34-4AAEB67C3439}"/>
            </a:ext>
          </a:extLst>
        </xdr:cNvPr>
        <xdr:cNvSpPr txBox="1"/>
      </xdr:nvSpPr>
      <xdr:spPr>
        <a:xfrm>
          <a:off x="6737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1BD95CD9-F766-49FB-BEC4-7603F0235D6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C245957D-1E02-40FB-BC56-DCACC7F4618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70FF83B-3D5F-4DEF-AE83-2601E473C02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61DAA4C5-982A-4197-9739-4E91EB00D5F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93FF7E68-548F-4C3C-9A9C-02EFE453551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A6365582-DD07-4614-835B-57CE8852A53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84CCC01E-E3C8-4DF6-ABD3-D2A348C2D00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1CE8C2B8-882E-4131-974E-01C2C7CCCDB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54BF5998-344C-4A01-B5BD-F800A0E1FFB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94CE2FD3-F0A6-4E0A-B67B-F0B76CEAAD6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738B6628-D11C-493A-BD53-CA80AE79729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2C7970A8-9C0C-48AA-B556-AA6EF76632B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D841123D-C7F5-49F5-9941-1F2A2F72327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5EBD442C-2908-4265-86BF-115F9213144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34A6711F-7413-42E7-90CF-224649F0A8B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3C15C7EC-E11C-4CFD-954B-DB2F50B3B07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7F92DF1D-D787-4A49-B6BA-0E094F700AC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90D00552-A257-4442-9382-C5A0E9689B3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FC167FE3-FCDD-45C7-823D-1E1A4D04B76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5F1E761F-18F3-45AB-A221-6CD139B245D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4A396362-049C-4743-966F-3A78CF5D864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D6A0FEF8-4AA0-47AE-A0B1-ED057D14EBC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FE242A7A-ED73-46AE-B336-78067275A6F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F11A5025-B206-4B91-B0BF-28367D6D456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C0D21346-366A-4487-860B-C222B2E27E4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a:extLst>
            <a:ext uri="{FF2B5EF4-FFF2-40B4-BE49-F238E27FC236}">
              <a16:creationId xmlns:a16="http://schemas.microsoft.com/office/drawing/2014/main" id="{E7552E2A-84F7-4CBF-BCAD-8424C5C32EB1}"/>
            </a:ext>
          </a:extLst>
        </xdr:cNvPr>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a:extLst>
            <a:ext uri="{FF2B5EF4-FFF2-40B4-BE49-F238E27FC236}">
              <a16:creationId xmlns:a16="http://schemas.microsoft.com/office/drawing/2014/main" id="{1CAEC00B-15BF-4715-A717-4E494E778DFC}"/>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a:extLst>
            <a:ext uri="{FF2B5EF4-FFF2-40B4-BE49-F238E27FC236}">
              <a16:creationId xmlns:a16="http://schemas.microsoft.com/office/drawing/2014/main" id="{C61E23BA-F38C-4E45-B6B4-A3DEED0A5D24}"/>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F373E333-9071-4F2A-B75B-BC412EE08218}"/>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a:extLst>
            <a:ext uri="{FF2B5EF4-FFF2-40B4-BE49-F238E27FC236}">
              <a16:creationId xmlns:a16="http://schemas.microsoft.com/office/drawing/2014/main" id="{EA6C8744-BEC9-453E-BD38-74C83692141D}"/>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9B86937B-A0B7-49B9-BEFC-5F06EC2427B3}"/>
            </a:ext>
          </a:extLst>
        </xdr:cNvPr>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a:extLst>
            <a:ext uri="{FF2B5EF4-FFF2-40B4-BE49-F238E27FC236}">
              <a16:creationId xmlns:a16="http://schemas.microsoft.com/office/drawing/2014/main" id="{D44E168C-07DA-4B26-A25F-0AC7DE9FF63A}"/>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5" name="フローチャート: 判断 524">
          <a:extLst>
            <a:ext uri="{FF2B5EF4-FFF2-40B4-BE49-F238E27FC236}">
              <a16:creationId xmlns:a16="http://schemas.microsoft.com/office/drawing/2014/main" id="{B35DBE36-5D3E-46D2-BAAD-D5F8D9A60E37}"/>
            </a:ext>
          </a:extLst>
        </xdr:cNvPr>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6" name="フローチャート: 判断 525">
          <a:extLst>
            <a:ext uri="{FF2B5EF4-FFF2-40B4-BE49-F238E27FC236}">
              <a16:creationId xmlns:a16="http://schemas.microsoft.com/office/drawing/2014/main" id="{8D803A14-081F-4386-B23D-22BFAB2CF922}"/>
            </a:ext>
          </a:extLst>
        </xdr:cNvPr>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7" name="フローチャート: 判断 526">
          <a:extLst>
            <a:ext uri="{FF2B5EF4-FFF2-40B4-BE49-F238E27FC236}">
              <a16:creationId xmlns:a16="http://schemas.microsoft.com/office/drawing/2014/main" id="{60DD4FFF-21B4-4D82-9F37-9D2D99133969}"/>
            </a:ext>
          </a:extLst>
        </xdr:cNvPr>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8" name="フローチャート: 判断 527">
          <a:extLst>
            <a:ext uri="{FF2B5EF4-FFF2-40B4-BE49-F238E27FC236}">
              <a16:creationId xmlns:a16="http://schemas.microsoft.com/office/drawing/2014/main" id="{97C28448-8671-4F8A-8600-CDA324F9D6F7}"/>
            </a:ext>
          </a:extLst>
        </xdr:cNvPr>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A235648E-9BF4-4F0D-9AAE-C88522E6F99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4D98CEC2-4A27-4854-9C4A-F1EEBBE9294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BDFF49AB-6A55-4BFA-8CC4-4910051C8F3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9CFA3F07-53DE-4A29-8424-2639FC64FFD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F9C3F8C0-E114-4CF5-90DF-3303C8BFFED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22134</xdr:rowOff>
    </xdr:from>
    <xdr:to>
      <xdr:col>85</xdr:col>
      <xdr:colOff>177800</xdr:colOff>
      <xdr:row>40</xdr:row>
      <xdr:rowOff>123734</xdr:rowOff>
    </xdr:to>
    <xdr:sp macro="" textlink="">
      <xdr:nvSpPr>
        <xdr:cNvPr id="534" name="楕円 533">
          <a:extLst>
            <a:ext uri="{FF2B5EF4-FFF2-40B4-BE49-F238E27FC236}">
              <a16:creationId xmlns:a16="http://schemas.microsoft.com/office/drawing/2014/main" id="{22AE8516-A2F7-460E-86CA-74E06685FC3D}"/>
            </a:ext>
          </a:extLst>
        </xdr:cNvPr>
        <xdr:cNvSpPr/>
      </xdr:nvSpPr>
      <xdr:spPr>
        <a:xfrm>
          <a:off x="162687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561</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87EC2420-AC7E-43E5-A202-D11A5AC10269}"/>
            </a:ext>
          </a:extLst>
        </xdr:cNvPr>
        <xdr:cNvSpPr txBox="1"/>
      </xdr:nvSpPr>
      <xdr:spPr>
        <a:xfrm>
          <a:off x="16357600"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4173</xdr:rowOff>
    </xdr:from>
    <xdr:to>
      <xdr:col>81</xdr:col>
      <xdr:colOff>101600</xdr:colOff>
      <xdr:row>40</xdr:row>
      <xdr:rowOff>105773</xdr:rowOff>
    </xdr:to>
    <xdr:sp macro="" textlink="">
      <xdr:nvSpPr>
        <xdr:cNvPr id="536" name="楕円 535">
          <a:extLst>
            <a:ext uri="{FF2B5EF4-FFF2-40B4-BE49-F238E27FC236}">
              <a16:creationId xmlns:a16="http://schemas.microsoft.com/office/drawing/2014/main" id="{E7F7D73F-7FB6-4C83-81A4-584C29CAC868}"/>
            </a:ext>
          </a:extLst>
        </xdr:cNvPr>
        <xdr:cNvSpPr/>
      </xdr:nvSpPr>
      <xdr:spPr>
        <a:xfrm>
          <a:off x="15430500" y="686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54973</xdr:rowOff>
    </xdr:from>
    <xdr:to>
      <xdr:col>85</xdr:col>
      <xdr:colOff>127000</xdr:colOff>
      <xdr:row>40</xdr:row>
      <xdr:rowOff>72934</xdr:rowOff>
    </xdr:to>
    <xdr:cxnSp macro="">
      <xdr:nvCxnSpPr>
        <xdr:cNvPr id="537" name="直線コネクタ 536">
          <a:extLst>
            <a:ext uri="{FF2B5EF4-FFF2-40B4-BE49-F238E27FC236}">
              <a16:creationId xmlns:a16="http://schemas.microsoft.com/office/drawing/2014/main" id="{5B8BB676-7DDC-4BDE-AAAA-C8D7771E40A1}"/>
            </a:ext>
          </a:extLst>
        </xdr:cNvPr>
        <xdr:cNvCxnSpPr/>
      </xdr:nvCxnSpPr>
      <xdr:spPr>
        <a:xfrm>
          <a:off x="15481300" y="691297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156028</xdr:rowOff>
    </xdr:from>
    <xdr:to>
      <xdr:col>76</xdr:col>
      <xdr:colOff>165100</xdr:colOff>
      <xdr:row>40</xdr:row>
      <xdr:rowOff>86178</xdr:rowOff>
    </xdr:to>
    <xdr:sp macro="" textlink="">
      <xdr:nvSpPr>
        <xdr:cNvPr id="538" name="楕円 537">
          <a:extLst>
            <a:ext uri="{FF2B5EF4-FFF2-40B4-BE49-F238E27FC236}">
              <a16:creationId xmlns:a16="http://schemas.microsoft.com/office/drawing/2014/main" id="{B1F8EF13-9364-4C48-971F-657D393D58D0}"/>
            </a:ext>
          </a:extLst>
        </xdr:cNvPr>
        <xdr:cNvSpPr/>
      </xdr:nvSpPr>
      <xdr:spPr>
        <a:xfrm>
          <a:off x="14541500" y="68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35378</xdr:rowOff>
    </xdr:from>
    <xdr:to>
      <xdr:col>81</xdr:col>
      <xdr:colOff>50800</xdr:colOff>
      <xdr:row>40</xdr:row>
      <xdr:rowOff>54973</xdr:rowOff>
    </xdr:to>
    <xdr:cxnSp macro="">
      <xdr:nvCxnSpPr>
        <xdr:cNvPr id="539" name="直線コネクタ 538">
          <a:extLst>
            <a:ext uri="{FF2B5EF4-FFF2-40B4-BE49-F238E27FC236}">
              <a16:creationId xmlns:a16="http://schemas.microsoft.com/office/drawing/2014/main" id="{3F4DADC5-A77E-47DB-BAE1-CB9660A30F5B}"/>
            </a:ext>
          </a:extLst>
        </xdr:cNvPr>
        <xdr:cNvCxnSpPr/>
      </xdr:nvCxnSpPr>
      <xdr:spPr>
        <a:xfrm>
          <a:off x="14592300" y="689337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136434</xdr:rowOff>
    </xdr:from>
    <xdr:to>
      <xdr:col>72</xdr:col>
      <xdr:colOff>38100</xdr:colOff>
      <xdr:row>40</xdr:row>
      <xdr:rowOff>66584</xdr:rowOff>
    </xdr:to>
    <xdr:sp macro="" textlink="">
      <xdr:nvSpPr>
        <xdr:cNvPr id="540" name="楕円 539">
          <a:extLst>
            <a:ext uri="{FF2B5EF4-FFF2-40B4-BE49-F238E27FC236}">
              <a16:creationId xmlns:a16="http://schemas.microsoft.com/office/drawing/2014/main" id="{AE8DA8B5-7C09-4B0D-AB5B-E5A09ADB7993}"/>
            </a:ext>
          </a:extLst>
        </xdr:cNvPr>
        <xdr:cNvSpPr/>
      </xdr:nvSpPr>
      <xdr:spPr>
        <a:xfrm>
          <a:off x="13652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15784</xdr:rowOff>
    </xdr:from>
    <xdr:to>
      <xdr:col>76</xdr:col>
      <xdr:colOff>114300</xdr:colOff>
      <xdr:row>40</xdr:row>
      <xdr:rowOff>35378</xdr:rowOff>
    </xdr:to>
    <xdr:cxnSp macro="">
      <xdr:nvCxnSpPr>
        <xdr:cNvPr id="541" name="直線コネクタ 540">
          <a:extLst>
            <a:ext uri="{FF2B5EF4-FFF2-40B4-BE49-F238E27FC236}">
              <a16:creationId xmlns:a16="http://schemas.microsoft.com/office/drawing/2014/main" id="{0CB3C4B8-3562-454F-A4C4-A3DEDD103D9F}"/>
            </a:ext>
          </a:extLst>
        </xdr:cNvPr>
        <xdr:cNvCxnSpPr/>
      </xdr:nvCxnSpPr>
      <xdr:spPr>
        <a:xfrm>
          <a:off x="13703300" y="687378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118473</xdr:rowOff>
    </xdr:from>
    <xdr:to>
      <xdr:col>67</xdr:col>
      <xdr:colOff>101600</xdr:colOff>
      <xdr:row>40</xdr:row>
      <xdr:rowOff>48623</xdr:rowOff>
    </xdr:to>
    <xdr:sp macro="" textlink="">
      <xdr:nvSpPr>
        <xdr:cNvPr id="542" name="楕円 541">
          <a:extLst>
            <a:ext uri="{FF2B5EF4-FFF2-40B4-BE49-F238E27FC236}">
              <a16:creationId xmlns:a16="http://schemas.microsoft.com/office/drawing/2014/main" id="{FAE0B5E9-E26E-45E7-825D-379D4524944D}"/>
            </a:ext>
          </a:extLst>
        </xdr:cNvPr>
        <xdr:cNvSpPr/>
      </xdr:nvSpPr>
      <xdr:spPr>
        <a:xfrm>
          <a:off x="127635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169273</xdr:rowOff>
    </xdr:from>
    <xdr:to>
      <xdr:col>71</xdr:col>
      <xdr:colOff>177800</xdr:colOff>
      <xdr:row>40</xdr:row>
      <xdr:rowOff>15784</xdr:rowOff>
    </xdr:to>
    <xdr:cxnSp macro="">
      <xdr:nvCxnSpPr>
        <xdr:cNvPr id="543" name="直線コネクタ 542">
          <a:extLst>
            <a:ext uri="{FF2B5EF4-FFF2-40B4-BE49-F238E27FC236}">
              <a16:creationId xmlns:a16="http://schemas.microsoft.com/office/drawing/2014/main" id="{E121DF39-D3C6-4038-A8CB-32231ECC663A}"/>
            </a:ext>
          </a:extLst>
        </xdr:cNvPr>
        <xdr:cNvCxnSpPr/>
      </xdr:nvCxnSpPr>
      <xdr:spPr>
        <a:xfrm>
          <a:off x="12814300" y="685582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C5F472DB-FA15-48EE-8397-CDDA816135E7}"/>
            </a:ext>
          </a:extLst>
        </xdr:cNvPr>
        <xdr:cNvSpPr txBox="1"/>
      </xdr:nvSpPr>
      <xdr:spPr>
        <a:xfrm>
          <a:off x="15266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143527</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33A8498E-30C0-44B8-84BD-FB8A981E1F94}"/>
            </a:ext>
          </a:extLst>
        </xdr:cNvPr>
        <xdr:cNvSpPr txBox="1"/>
      </xdr:nvSpPr>
      <xdr:spPr>
        <a:xfrm>
          <a:off x="14389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104338</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98B49C90-DBF1-4B52-A570-2A54AB292577}"/>
            </a:ext>
          </a:extLst>
        </xdr:cNvPr>
        <xdr:cNvSpPr txBox="1"/>
      </xdr:nvSpPr>
      <xdr:spPr>
        <a:xfrm>
          <a:off x="13500744" y="64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132097</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531B75B3-DE11-4E5D-855D-374CAB4E44CA}"/>
            </a:ext>
          </a:extLst>
        </xdr:cNvPr>
        <xdr:cNvSpPr txBox="1"/>
      </xdr:nvSpPr>
      <xdr:spPr>
        <a:xfrm>
          <a:off x="12611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96900</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95C34697-4BD5-4119-BD1F-574D0C39E88A}"/>
            </a:ext>
          </a:extLst>
        </xdr:cNvPr>
        <xdr:cNvSpPr txBox="1"/>
      </xdr:nvSpPr>
      <xdr:spPr>
        <a:xfrm>
          <a:off x="15266044" y="695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77305</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689B97D0-BADC-4CDF-B8B5-42103718D993}"/>
            </a:ext>
          </a:extLst>
        </xdr:cNvPr>
        <xdr:cNvSpPr txBox="1"/>
      </xdr:nvSpPr>
      <xdr:spPr>
        <a:xfrm>
          <a:off x="14389744" y="693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57711</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EE84012A-B5E9-4486-8B52-BD91E624DDD7}"/>
            </a:ext>
          </a:extLst>
        </xdr:cNvPr>
        <xdr:cNvSpPr txBox="1"/>
      </xdr:nvSpPr>
      <xdr:spPr>
        <a:xfrm>
          <a:off x="135007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39750</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66FF9FF6-F3BC-4464-ADEB-707DBCF3F7AB}"/>
            </a:ext>
          </a:extLst>
        </xdr:cNvPr>
        <xdr:cNvSpPr txBox="1"/>
      </xdr:nvSpPr>
      <xdr:spPr>
        <a:xfrm>
          <a:off x="12611744" y="689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E39A7FDD-DA3C-4D92-9A3E-D005957046B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B86E69E6-79AA-4DE0-861C-FB1C1986AE4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214945BD-E0C1-4A15-AA75-9A1446D1970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E274ED79-6BF9-467A-8B97-DC04D566629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B4736952-3E82-485E-8817-6D79E218704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9AC04D52-0828-4756-9B42-ADB7E7F60D9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E1B24FF6-AE8F-4ECC-AA2F-FF8FD199FC6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2EF56808-CF0E-44DA-BE6D-B588553AC17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AE33181E-E1F7-49DE-B948-FB599B810B9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F67EA96F-FAF2-4AC5-8CAE-435A04E31E7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7F0BAE95-98EA-4455-A37F-25C9BD8CFF9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a:extLst>
            <a:ext uri="{FF2B5EF4-FFF2-40B4-BE49-F238E27FC236}">
              <a16:creationId xmlns:a16="http://schemas.microsoft.com/office/drawing/2014/main" id="{5F9DCB65-FEA2-4142-B44A-B837ADD4F0E3}"/>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95DE4690-0B4C-4E77-B3E9-AB075AC8230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a:extLst>
            <a:ext uri="{FF2B5EF4-FFF2-40B4-BE49-F238E27FC236}">
              <a16:creationId xmlns:a16="http://schemas.microsoft.com/office/drawing/2014/main" id="{BB32F3F6-A474-48D7-8349-11AC27DE6D99}"/>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0F17EB54-C358-4A0D-9330-DE725627BCD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a:extLst>
            <a:ext uri="{FF2B5EF4-FFF2-40B4-BE49-F238E27FC236}">
              <a16:creationId xmlns:a16="http://schemas.microsoft.com/office/drawing/2014/main" id="{B33C9131-52F4-49FA-8685-2FE69D302F7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54374DB8-9901-46AC-9CD0-08448080EC9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a:extLst>
            <a:ext uri="{FF2B5EF4-FFF2-40B4-BE49-F238E27FC236}">
              <a16:creationId xmlns:a16="http://schemas.microsoft.com/office/drawing/2014/main" id="{FD0A91EA-77EE-4DEB-8799-7A219D2ED675}"/>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7AA1A14D-0298-41B1-9B43-714E56F0029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9D043A7C-B79B-4473-86F6-1F2C24F65D5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BD2070F9-3854-4B31-AA3A-18336236AEE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a:extLst>
            <a:ext uri="{FF2B5EF4-FFF2-40B4-BE49-F238E27FC236}">
              <a16:creationId xmlns:a16="http://schemas.microsoft.com/office/drawing/2014/main" id="{4B5824DF-486B-4BFC-A376-9B3A2C8C14BE}"/>
            </a:ext>
          </a:extLst>
        </xdr:cNvPr>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1E55D41F-59F2-4DE1-B564-39D401DB5A7C}"/>
            </a:ext>
          </a:extLst>
        </xdr:cNvPr>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a:extLst>
            <a:ext uri="{FF2B5EF4-FFF2-40B4-BE49-F238E27FC236}">
              <a16:creationId xmlns:a16="http://schemas.microsoft.com/office/drawing/2014/main" id="{7DCDA5CE-6B44-4ADB-96CA-C77E62E3C257}"/>
            </a:ext>
          </a:extLst>
        </xdr:cNvPr>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B6E86063-4012-45DE-A90F-55CE20114237}"/>
            </a:ext>
          </a:extLst>
        </xdr:cNvPr>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a:extLst>
            <a:ext uri="{FF2B5EF4-FFF2-40B4-BE49-F238E27FC236}">
              <a16:creationId xmlns:a16="http://schemas.microsoft.com/office/drawing/2014/main" id="{D1499E0B-9493-498F-9B2C-43F678CAC905}"/>
            </a:ext>
          </a:extLst>
        </xdr:cNvPr>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B1A7B3D7-357C-4E25-8C0C-FB70B169E85F}"/>
            </a:ext>
          </a:extLst>
        </xdr:cNvPr>
        <xdr:cNvSpPr txBox="1"/>
      </xdr:nvSpPr>
      <xdr:spPr>
        <a:xfrm>
          <a:off x="22199600" y="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a:extLst>
            <a:ext uri="{FF2B5EF4-FFF2-40B4-BE49-F238E27FC236}">
              <a16:creationId xmlns:a16="http://schemas.microsoft.com/office/drawing/2014/main" id="{55743A1C-BBD7-477C-BE00-ADA68350F590}"/>
            </a:ext>
          </a:extLst>
        </xdr:cNvPr>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80" name="フローチャート: 判断 579">
          <a:extLst>
            <a:ext uri="{FF2B5EF4-FFF2-40B4-BE49-F238E27FC236}">
              <a16:creationId xmlns:a16="http://schemas.microsoft.com/office/drawing/2014/main" id="{E835A649-60C7-4021-8FE4-AA75EDD6BFF0}"/>
            </a:ext>
          </a:extLst>
        </xdr:cNvPr>
        <xdr:cNvSpPr/>
      </xdr:nvSpPr>
      <xdr:spPr>
        <a:xfrm>
          <a:off x="21272500" y="669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81" name="フローチャート: 判断 580">
          <a:extLst>
            <a:ext uri="{FF2B5EF4-FFF2-40B4-BE49-F238E27FC236}">
              <a16:creationId xmlns:a16="http://schemas.microsoft.com/office/drawing/2014/main" id="{66D262B8-6271-40F3-BD41-2A724C4789EF}"/>
            </a:ext>
          </a:extLst>
        </xdr:cNvPr>
        <xdr:cNvSpPr/>
      </xdr:nvSpPr>
      <xdr:spPr>
        <a:xfrm>
          <a:off x="20383500" y="669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82" name="フローチャート: 判断 581">
          <a:extLst>
            <a:ext uri="{FF2B5EF4-FFF2-40B4-BE49-F238E27FC236}">
              <a16:creationId xmlns:a16="http://schemas.microsoft.com/office/drawing/2014/main" id="{F5B7944B-63CC-47AE-B13F-8731E0C9F663}"/>
            </a:ext>
          </a:extLst>
        </xdr:cNvPr>
        <xdr:cNvSpPr/>
      </xdr:nvSpPr>
      <xdr:spPr>
        <a:xfrm>
          <a:off x="19494500" y="66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83" name="フローチャート: 判断 582">
          <a:extLst>
            <a:ext uri="{FF2B5EF4-FFF2-40B4-BE49-F238E27FC236}">
              <a16:creationId xmlns:a16="http://schemas.microsoft.com/office/drawing/2014/main" id="{E3E9DDEA-93F0-48B7-B522-8C1F20D7C6E7}"/>
            </a:ext>
          </a:extLst>
        </xdr:cNvPr>
        <xdr:cNvSpPr/>
      </xdr:nvSpPr>
      <xdr:spPr>
        <a:xfrm>
          <a:off x="18605500" y="671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F8B0319E-C56F-476D-971C-33669A515FC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C01B315B-B4C9-4019-B9ED-341B0CA4198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7BFD0D14-1A71-4209-AB3A-A009E888986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6B631135-1F90-4BD3-A505-5B49E142E25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60B4340C-978E-43B9-ABE5-217B833A9E2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61583</xdr:rowOff>
    </xdr:from>
    <xdr:to>
      <xdr:col>116</xdr:col>
      <xdr:colOff>114300</xdr:colOff>
      <xdr:row>40</xdr:row>
      <xdr:rowOff>163183</xdr:rowOff>
    </xdr:to>
    <xdr:sp macro="" textlink="">
      <xdr:nvSpPr>
        <xdr:cNvPr id="589" name="楕円 588">
          <a:extLst>
            <a:ext uri="{FF2B5EF4-FFF2-40B4-BE49-F238E27FC236}">
              <a16:creationId xmlns:a16="http://schemas.microsoft.com/office/drawing/2014/main" id="{7D3CB440-76AD-4CFE-9F83-60B993C4D946}"/>
            </a:ext>
          </a:extLst>
        </xdr:cNvPr>
        <xdr:cNvSpPr/>
      </xdr:nvSpPr>
      <xdr:spPr>
        <a:xfrm>
          <a:off x="22110700" y="691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40010</xdr:rowOff>
    </xdr:from>
    <xdr:ext cx="534377" cy="259045"/>
    <xdr:sp macro="" textlink="">
      <xdr:nvSpPr>
        <xdr:cNvPr id="590" name="【一般廃棄物処理施設】&#10;一人当たり有形固定資産（償却資産）額該当値テキスト">
          <a:extLst>
            <a:ext uri="{FF2B5EF4-FFF2-40B4-BE49-F238E27FC236}">
              <a16:creationId xmlns:a16="http://schemas.microsoft.com/office/drawing/2014/main" id="{0DDED86F-F772-48F3-8E52-0A204D71C6C1}"/>
            </a:ext>
          </a:extLst>
        </xdr:cNvPr>
        <xdr:cNvSpPr txBox="1"/>
      </xdr:nvSpPr>
      <xdr:spPr>
        <a:xfrm>
          <a:off x="22199600" y="689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63814</xdr:rowOff>
    </xdr:from>
    <xdr:to>
      <xdr:col>112</xdr:col>
      <xdr:colOff>38100</xdr:colOff>
      <xdr:row>40</xdr:row>
      <xdr:rowOff>165414</xdr:rowOff>
    </xdr:to>
    <xdr:sp macro="" textlink="">
      <xdr:nvSpPr>
        <xdr:cNvPr id="591" name="楕円 590">
          <a:extLst>
            <a:ext uri="{FF2B5EF4-FFF2-40B4-BE49-F238E27FC236}">
              <a16:creationId xmlns:a16="http://schemas.microsoft.com/office/drawing/2014/main" id="{77DC6566-E077-43CC-9FBF-7BF8FB4E861B}"/>
            </a:ext>
          </a:extLst>
        </xdr:cNvPr>
        <xdr:cNvSpPr/>
      </xdr:nvSpPr>
      <xdr:spPr>
        <a:xfrm>
          <a:off x="21272500" y="692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112383</xdr:rowOff>
    </xdr:from>
    <xdr:to>
      <xdr:col>116</xdr:col>
      <xdr:colOff>63500</xdr:colOff>
      <xdr:row>40</xdr:row>
      <xdr:rowOff>114614</xdr:rowOff>
    </xdr:to>
    <xdr:cxnSp macro="">
      <xdr:nvCxnSpPr>
        <xdr:cNvPr id="592" name="直線コネクタ 591">
          <a:extLst>
            <a:ext uri="{FF2B5EF4-FFF2-40B4-BE49-F238E27FC236}">
              <a16:creationId xmlns:a16="http://schemas.microsoft.com/office/drawing/2014/main" id="{08668CED-4757-4C6D-B20C-70B1680F3E63}"/>
            </a:ext>
          </a:extLst>
        </xdr:cNvPr>
        <xdr:cNvCxnSpPr/>
      </xdr:nvCxnSpPr>
      <xdr:spPr>
        <a:xfrm flipV="1">
          <a:off x="21323300" y="6970383"/>
          <a:ext cx="838200" cy="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66324</xdr:rowOff>
    </xdr:from>
    <xdr:to>
      <xdr:col>107</xdr:col>
      <xdr:colOff>101600</xdr:colOff>
      <xdr:row>40</xdr:row>
      <xdr:rowOff>167924</xdr:rowOff>
    </xdr:to>
    <xdr:sp macro="" textlink="">
      <xdr:nvSpPr>
        <xdr:cNvPr id="593" name="楕円 592">
          <a:extLst>
            <a:ext uri="{FF2B5EF4-FFF2-40B4-BE49-F238E27FC236}">
              <a16:creationId xmlns:a16="http://schemas.microsoft.com/office/drawing/2014/main" id="{4BB53669-DD05-4C32-87EA-F4ADDB5C9171}"/>
            </a:ext>
          </a:extLst>
        </xdr:cNvPr>
        <xdr:cNvSpPr/>
      </xdr:nvSpPr>
      <xdr:spPr>
        <a:xfrm>
          <a:off x="20383500" y="692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114614</xdr:rowOff>
    </xdr:from>
    <xdr:to>
      <xdr:col>111</xdr:col>
      <xdr:colOff>177800</xdr:colOff>
      <xdr:row>40</xdr:row>
      <xdr:rowOff>117124</xdr:rowOff>
    </xdr:to>
    <xdr:cxnSp macro="">
      <xdr:nvCxnSpPr>
        <xdr:cNvPr id="594" name="直線コネクタ 593">
          <a:extLst>
            <a:ext uri="{FF2B5EF4-FFF2-40B4-BE49-F238E27FC236}">
              <a16:creationId xmlns:a16="http://schemas.microsoft.com/office/drawing/2014/main" id="{B245CEC8-22F1-4A12-862B-3157623D0A1E}"/>
            </a:ext>
          </a:extLst>
        </xdr:cNvPr>
        <xdr:cNvCxnSpPr/>
      </xdr:nvCxnSpPr>
      <xdr:spPr>
        <a:xfrm flipV="1">
          <a:off x="20434300" y="6972614"/>
          <a:ext cx="889000" cy="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68642</xdr:rowOff>
    </xdr:from>
    <xdr:to>
      <xdr:col>102</xdr:col>
      <xdr:colOff>165100</xdr:colOff>
      <xdr:row>40</xdr:row>
      <xdr:rowOff>170242</xdr:rowOff>
    </xdr:to>
    <xdr:sp macro="" textlink="">
      <xdr:nvSpPr>
        <xdr:cNvPr id="595" name="楕円 594">
          <a:extLst>
            <a:ext uri="{FF2B5EF4-FFF2-40B4-BE49-F238E27FC236}">
              <a16:creationId xmlns:a16="http://schemas.microsoft.com/office/drawing/2014/main" id="{A56C9276-B97D-4BA2-8491-ED6456BC2A33}"/>
            </a:ext>
          </a:extLst>
        </xdr:cNvPr>
        <xdr:cNvSpPr/>
      </xdr:nvSpPr>
      <xdr:spPr>
        <a:xfrm>
          <a:off x="19494500" y="692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117124</xdr:rowOff>
    </xdr:from>
    <xdr:to>
      <xdr:col>107</xdr:col>
      <xdr:colOff>50800</xdr:colOff>
      <xdr:row>40</xdr:row>
      <xdr:rowOff>119442</xdr:rowOff>
    </xdr:to>
    <xdr:cxnSp macro="">
      <xdr:nvCxnSpPr>
        <xdr:cNvPr id="596" name="直線コネクタ 595">
          <a:extLst>
            <a:ext uri="{FF2B5EF4-FFF2-40B4-BE49-F238E27FC236}">
              <a16:creationId xmlns:a16="http://schemas.microsoft.com/office/drawing/2014/main" id="{2CAE264B-F396-4660-856E-3F5EBC9E28D6}"/>
            </a:ext>
          </a:extLst>
        </xdr:cNvPr>
        <xdr:cNvCxnSpPr/>
      </xdr:nvCxnSpPr>
      <xdr:spPr>
        <a:xfrm flipV="1">
          <a:off x="19545300" y="6975124"/>
          <a:ext cx="8890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69968</xdr:rowOff>
    </xdr:from>
    <xdr:to>
      <xdr:col>98</xdr:col>
      <xdr:colOff>38100</xdr:colOff>
      <xdr:row>41</xdr:row>
      <xdr:rowOff>118</xdr:rowOff>
    </xdr:to>
    <xdr:sp macro="" textlink="">
      <xdr:nvSpPr>
        <xdr:cNvPr id="597" name="楕円 596">
          <a:extLst>
            <a:ext uri="{FF2B5EF4-FFF2-40B4-BE49-F238E27FC236}">
              <a16:creationId xmlns:a16="http://schemas.microsoft.com/office/drawing/2014/main" id="{035CC492-484E-46C9-BFAB-51123E2EBBE6}"/>
            </a:ext>
          </a:extLst>
        </xdr:cNvPr>
        <xdr:cNvSpPr/>
      </xdr:nvSpPr>
      <xdr:spPr>
        <a:xfrm>
          <a:off x="18605500" y="692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119442</xdr:rowOff>
    </xdr:from>
    <xdr:to>
      <xdr:col>102</xdr:col>
      <xdr:colOff>114300</xdr:colOff>
      <xdr:row>40</xdr:row>
      <xdr:rowOff>120768</xdr:rowOff>
    </xdr:to>
    <xdr:cxnSp macro="">
      <xdr:nvCxnSpPr>
        <xdr:cNvPr id="598" name="直線コネクタ 597">
          <a:extLst>
            <a:ext uri="{FF2B5EF4-FFF2-40B4-BE49-F238E27FC236}">
              <a16:creationId xmlns:a16="http://schemas.microsoft.com/office/drawing/2014/main" id="{B1F88830-03F4-4E49-97B7-BB33879368C7}"/>
            </a:ext>
          </a:extLst>
        </xdr:cNvPr>
        <xdr:cNvCxnSpPr/>
      </xdr:nvCxnSpPr>
      <xdr:spPr>
        <a:xfrm flipV="1">
          <a:off x="18656300" y="6977442"/>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125020</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EC33760D-B7BA-4FB9-95CF-820902D307CC}"/>
            </a:ext>
          </a:extLst>
        </xdr:cNvPr>
        <xdr:cNvSpPr txBox="1"/>
      </xdr:nvSpPr>
      <xdr:spPr>
        <a:xfrm>
          <a:off x="21043411" y="646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122148</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A05A27C3-AD4D-4392-9BC7-FE846DE4D482}"/>
            </a:ext>
          </a:extLst>
        </xdr:cNvPr>
        <xdr:cNvSpPr txBox="1"/>
      </xdr:nvSpPr>
      <xdr:spPr>
        <a:xfrm>
          <a:off x="20167111" y="646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119414</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882249FD-B6EC-479E-9A6E-5180B29763FA}"/>
            </a:ext>
          </a:extLst>
        </xdr:cNvPr>
        <xdr:cNvSpPr txBox="1"/>
      </xdr:nvSpPr>
      <xdr:spPr>
        <a:xfrm>
          <a:off x="19278111" y="646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142782</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73D5E34A-980E-4333-8FA8-94B4C67BF390}"/>
            </a:ext>
          </a:extLst>
        </xdr:cNvPr>
        <xdr:cNvSpPr txBox="1"/>
      </xdr:nvSpPr>
      <xdr:spPr>
        <a:xfrm>
          <a:off x="18389111" y="648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156541</xdr:rowOff>
    </xdr:from>
    <xdr:ext cx="534377" cy="259045"/>
    <xdr:sp macro="" textlink="">
      <xdr:nvSpPr>
        <xdr:cNvPr id="603" name="n_1mainValue【一般廃棄物処理施設】&#10;一人当たり有形固定資産（償却資産）額">
          <a:extLst>
            <a:ext uri="{FF2B5EF4-FFF2-40B4-BE49-F238E27FC236}">
              <a16:creationId xmlns:a16="http://schemas.microsoft.com/office/drawing/2014/main" id="{5EDCB888-EF5E-4B1F-B9CE-34DCFC5B39A6}"/>
            </a:ext>
          </a:extLst>
        </xdr:cNvPr>
        <xdr:cNvSpPr txBox="1"/>
      </xdr:nvSpPr>
      <xdr:spPr>
        <a:xfrm>
          <a:off x="21043411" y="701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159051</xdr:rowOff>
    </xdr:from>
    <xdr:ext cx="534377" cy="259045"/>
    <xdr:sp macro="" textlink="">
      <xdr:nvSpPr>
        <xdr:cNvPr id="604" name="n_2mainValue【一般廃棄物処理施設】&#10;一人当たり有形固定資産（償却資産）額">
          <a:extLst>
            <a:ext uri="{FF2B5EF4-FFF2-40B4-BE49-F238E27FC236}">
              <a16:creationId xmlns:a16="http://schemas.microsoft.com/office/drawing/2014/main" id="{A554FC07-017B-47E0-A37C-BD297B6829E7}"/>
            </a:ext>
          </a:extLst>
        </xdr:cNvPr>
        <xdr:cNvSpPr txBox="1"/>
      </xdr:nvSpPr>
      <xdr:spPr>
        <a:xfrm>
          <a:off x="20167111" y="701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161369</xdr:rowOff>
    </xdr:from>
    <xdr:ext cx="534377" cy="259045"/>
    <xdr:sp macro="" textlink="">
      <xdr:nvSpPr>
        <xdr:cNvPr id="605" name="n_3mainValue【一般廃棄物処理施設】&#10;一人当たり有形固定資産（償却資産）額">
          <a:extLst>
            <a:ext uri="{FF2B5EF4-FFF2-40B4-BE49-F238E27FC236}">
              <a16:creationId xmlns:a16="http://schemas.microsoft.com/office/drawing/2014/main" id="{0C953A68-5C86-4E08-89BB-E98DC84889D7}"/>
            </a:ext>
          </a:extLst>
        </xdr:cNvPr>
        <xdr:cNvSpPr txBox="1"/>
      </xdr:nvSpPr>
      <xdr:spPr>
        <a:xfrm>
          <a:off x="19278111" y="701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162695</xdr:rowOff>
    </xdr:from>
    <xdr:ext cx="534377" cy="259045"/>
    <xdr:sp macro="" textlink="">
      <xdr:nvSpPr>
        <xdr:cNvPr id="606" name="n_4mainValue【一般廃棄物処理施設】&#10;一人当たり有形固定資産（償却資産）額">
          <a:extLst>
            <a:ext uri="{FF2B5EF4-FFF2-40B4-BE49-F238E27FC236}">
              <a16:creationId xmlns:a16="http://schemas.microsoft.com/office/drawing/2014/main" id="{C9F20796-4E16-4378-B3DD-5AD1699D5C7E}"/>
            </a:ext>
          </a:extLst>
        </xdr:cNvPr>
        <xdr:cNvSpPr txBox="1"/>
      </xdr:nvSpPr>
      <xdr:spPr>
        <a:xfrm>
          <a:off x="18389111" y="702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D4C6C4D9-4EA6-46F6-81A1-AEFE67D0717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BD674F38-E87F-4846-AFFA-9C25AC99D54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4010BB82-6B23-465F-8664-9BED67850A3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E969A506-D727-4D11-B0A2-6097B1EC1D4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B98882B0-A8DA-4491-A6C6-A37855D9248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AD6E99D9-2036-4158-AB1C-D2A9BEDE87D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56BA320D-2E9D-4143-9B2D-C638EE0673F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62AC8BF9-C687-4F38-AC63-CF0E243664B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122596F1-0F1E-4863-AFA9-A82009ED9AA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4B75A9B0-BAA5-40FA-B5CA-B7C6603E29D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27A95A30-2880-4ED8-AFC9-6850CB10F3A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546BC6B4-31D2-49ED-A3A1-917C0201947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9AD2E1BE-D9FF-4213-AE8D-CAE861B72B8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4D86B878-8450-4A48-A801-CA011447CAD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4E0591A0-9AB2-441B-8432-8E98E458D8C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717365B4-3805-41CC-9347-F79302354D8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30A39A4A-294B-47CD-8BF2-F66FD8EE0FB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8C0FACAA-8E45-436B-AAAA-2E900F4522E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2A96591E-967C-41AC-BBD2-BC57CE5BA23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E5968051-1873-4393-B04C-34720601EB4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5DAB4092-A77B-44B6-A523-BC16BA3EDA6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C98D1C44-69DB-4A93-B1A3-1AC48638033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99569D81-BB98-4F3E-A489-54B753C3FC3C}"/>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C0713AB0-FC7C-4F81-BDD7-57988092FC6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CC6CE5E9-947B-400D-B646-EE35278D48F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a:extLst>
            <a:ext uri="{FF2B5EF4-FFF2-40B4-BE49-F238E27FC236}">
              <a16:creationId xmlns:a16="http://schemas.microsoft.com/office/drawing/2014/main" id="{A1AC78A2-8CD8-4A8F-B2D0-69E5372EAB6B}"/>
            </a:ext>
          </a:extLst>
        </xdr:cNvPr>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a:extLst>
            <a:ext uri="{FF2B5EF4-FFF2-40B4-BE49-F238E27FC236}">
              <a16:creationId xmlns:a16="http://schemas.microsoft.com/office/drawing/2014/main" id="{E01862BF-0239-4D47-9EAD-A6195A0EBD99}"/>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a:extLst>
            <a:ext uri="{FF2B5EF4-FFF2-40B4-BE49-F238E27FC236}">
              <a16:creationId xmlns:a16="http://schemas.microsoft.com/office/drawing/2014/main" id="{69073A71-BA52-459F-AF1B-98558BFC4584}"/>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a:extLst>
            <a:ext uri="{FF2B5EF4-FFF2-40B4-BE49-F238E27FC236}">
              <a16:creationId xmlns:a16="http://schemas.microsoft.com/office/drawing/2014/main" id="{42FDA0A5-81B0-4949-89E1-F40DE1BF0488}"/>
            </a:ext>
          </a:extLst>
        </xdr:cNvPr>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a:extLst>
            <a:ext uri="{FF2B5EF4-FFF2-40B4-BE49-F238E27FC236}">
              <a16:creationId xmlns:a16="http://schemas.microsoft.com/office/drawing/2014/main" id="{CCDA6692-3A45-47D3-A216-8E102F336F22}"/>
            </a:ext>
          </a:extLst>
        </xdr:cNvPr>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D586A3B3-7681-4B2B-B17A-1DB08535BE9A}"/>
            </a:ext>
          </a:extLst>
        </xdr:cNvPr>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a:extLst>
            <a:ext uri="{FF2B5EF4-FFF2-40B4-BE49-F238E27FC236}">
              <a16:creationId xmlns:a16="http://schemas.microsoft.com/office/drawing/2014/main" id="{A1C979E7-FDAA-4060-8BFE-40154A3122DA}"/>
            </a:ext>
          </a:extLst>
        </xdr:cNvPr>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9" name="フローチャート: 判断 638">
          <a:extLst>
            <a:ext uri="{FF2B5EF4-FFF2-40B4-BE49-F238E27FC236}">
              <a16:creationId xmlns:a16="http://schemas.microsoft.com/office/drawing/2014/main" id="{8F06BB0D-BE4F-44A2-B6DC-643341368281}"/>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0" name="フローチャート: 判断 639">
          <a:extLst>
            <a:ext uri="{FF2B5EF4-FFF2-40B4-BE49-F238E27FC236}">
              <a16:creationId xmlns:a16="http://schemas.microsoft.com/office/drawing/2014/main" id="{DE44D515-AFBC-4281-9F2A-185AEAD21CE5}"/>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1" name="フローチャート: 判断 640">
          <a:extLst>
            <a:ext uri="{FF2B5EF4-FFF2-40B4-BE49-F238E27FC236}">
              <a16:creationId xmlns:a16="http://schemas.microsoft.com/office/drawing/2014/main" id="{16E720B7-D822-4E23-8090-2899E1230AEF}"/>
            </a:ext>
          </a:extLst>
        </xdr:cNvPr>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2" name="フローチャート: 判断 641">
          <a:extLst>
            <a:ext uri="{FF2B5EF4-FFF2-40B4-BE49-F238E27FC236}">
              <a16:creationId xmlns:a16="http://schemas.microsoft.com/office/drawing/2014/main" id="{2C8D6428-FE1A-420B-8E18-757512703EF6}"/>
            </a:ext>
          </a:extLst>
        </xdr:cNvPr>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1D479DA9-ED2B-45D7-B836-10BFF34EB38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1E95D45E-B21B-4D5A-99B0-5CA0D9BED37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D76ABF0A-6C5B-44DF-8751-1BC7A678DEA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8E57B1F5-B78A-44D8-9217-B61D231E599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ADBBE2D9-FA2F-45EC-8FA4-D11B027CC89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648" name="楕円 647">
          <a:extLst>
            <a:ext uri="{FF2B5EF4-FFF2-40B4-BE49-F238E27FC236}">
              <a16:creationId xmlns:a16="http://schemas.microsoft.com/office/drawing/2014/main" id="{2680267B-0677-4DBF-A4F9-E74A5BD61FA5}"/>
            </a:ext>
          </a:extLst>
        </xdr:cNvPr>
        <xdr:cNvSpPr/>
      </xdr:nvSpPr>
      <xdr:spPr>
        <a:xfrm>
          <a:off x="16268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156227</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A6AE5FF7-F9C2-4117-BE30-FDC2278CF9A5}"/>
            </a:ext>
          </a:extLst>
        </xdr:cNvPr>
        <xdr:cNvSpPr txBox="1"/>
      </xdr:nvSpPr>
      <xdr:spPr>
        <a:xfrm>
          <a:off x="163576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145143</xdr:rowOff>
    </xdr:from>
    <xdr:to>
      <xdr:col>81</xdr:col>
      <xdr:colOff>101600</xdr:colOff>
      <xdr:row>61</xdr:row>
      <xdr:rowOff>75293</xdr:rowOff>
    </xdr:to>
    <xdr:sp macro="" textlink="">
      <xdr:nvSpPr>
        <xdr:cNvPr id="650" name="楕円 649">
          <a:extLst>
            <a:ext uri="{FF2B5EF4-FFF2-40B4-BE49-F238E27FC236}">
              <a16:creationId xmlns:a16="http://schemas.microsoft.com/office/drawing/2014/main" id="{FA60612C-109F-4486-9F4B-C17F0CD4A0E7}"/>
            </a:ext>
          </a:extLst>
        </xdr:cNvPr>
        <xdr:cNvSpPr/>
      </xdr:nvSpPr>
      <xdr:spPr>
        <a:xfrm>
          <a:off x="15430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24493</xdr:rowOff>
    </xdr:from>
    <xdr:to>
      <xdr:col>85</xdr:col>
      <xdr:colOff>127000</xdr:colOff>
      <xdr:row>61</xdr:row>
      <xdr:rowOff>57150</xdr:rowOff>
    </xdr:to>
    <xdr:cxnSp macro="">
      <xdr:nvCxnSpPr>
        <xdr:cNvPr id="651" name="直線コネクタ 650">
          <a:extLst>
            <a:ext uri="{FF2B5EF4-FFF2-40B4-BE49-F238E27FC236}">
              <a16:creationId xmlns:a16="http://schemas.microsoft.com/office/drawing/2014/main" id="{28591EF4-CD63-47A7-9D64-7F7AD367DBB7}"/>
            </a:ext>
          </a:extLst>
        </xdr:cNvPr>
        <xdr:cNvCxnSpPr/>
      </xdr:nvCxnSpPr>
      <xdr:spPr>
        <a:xfrm>
          <a:off x="15481300" y="10482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112485</xdr:rowOff>
    </xdr:from>
    <xdr:to>
      <xdr:col>76</xdr:col>
      <xdr:colOff>165100</xdr:colOff>
      <xdr:row>61</xdr:row>
      <xdr:rowOff>42635</xdr:rowOff>
    </xdr:to>
    <xdr:sp macro="" textlink="">
      <xdr:nvSpPr>
        <xdr:cNvPr id="652" name="楕円 651">
          <a:extLst>
            <a:ext uri="{FF2B5EF4-FFF2-40B4-BE49-F238E27FC236}">
              <a16:creationId xmlns:a16="http://schemas.microsoft.com/office/drawing/2014/main" id="{DA8DCF2B-5E53-471B-8564-5178DFAA2A0F}"/>
            </a:ext>
          </a:extLst>
        </xdr:cNvPr>
        <xdr:cNvSpPr/>
      </xdr:nvSpPr>
      <xdr:spPr>
        <a:xfrm>
          <a:off x="14541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163285</xdr:rowOff>
    </xdr:from>
    <xdr:to>
      <xdr:col>81</xdr:col>
      <xdr:colOff>50800</xdr:colOff>
      <xdr:row>61</xdr:row>
      <xdr:rowOff>24493</xdr:rowOff>
    </xdr:to>
    <xdr:cxnSp macro="">
      <xdr:nvCxnSpPr>
        <xdr:cNvPr id="653" name="直線コネクタ 652">
          <a:extLst>
            <a:ext uri="{FF2B5EF4-FFF2-40B4-BE49-F238E27FC236}">
              <a16:creationId xmlns:a16="http://schemas.microsoft.com/office/drawing/2014/main" id="{D791289F-1D92-41CE-9439-2EFEBB20A344}"/>
            </a:ext>
          </a:extLst>
        </xdr:cNvPr>
        <xdr:cNvCxnSpPr/>
      </xdr:nvCxnSpPr>
      <xdr:spPr>
        <a:xfrm>
          <a:off x="14592300" y="1045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79828</xdr:rowOff>
    </xdr:from>
    <xdr:to>
      <xdr:col>72</xdr:col>
      <xdr:colOff>38100</xdr:colOff>
      <xdr:row>61</xdr:row>
      <xdr:rowOff>9978</xdr:rowOff>
    </xdr:to>
    <xdr:sp macro="" textlink="">
      <xdr:nvSpPr>
        <xdr:cNvPr id="654" name="楕円 653">
          <a:extLst>
            <a:ext uri="{FF2B5EF4-FFF2-40B4-BE49-F238E27FC236}">
              <a16:creationId xmlns:a16="http://schemas.microsoft.com/office/drawing/2014/main" id="{05912EEC-7D3B-4594-B83A-0B9A9D8C8A58}"/>
            </a:ext>
          </a:extLst>
        </xdr:cNvPr>
        <xdr:cNvSpPr/>
      </xdr:nvSpPr>
      <xdr:spPr>
        <a:xfrm>
          <a:off x="13652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130628</xdr:rowOff>
    </xdr:from>
    <xdr:to>
      <xdr:col>76</xdr:col>
      <xdr:colOff>114300</xdr:colOff>
      <xdr:row>60</xdr:row>
      <xdr:rowOff>163285</xdr:rowOff>
    </xdr:to>
    <xdr:cxnSp macro="">
      <xdr:nvCxnSpPr>
        <xdr:cNvPr id="655" name="直線コネクタ 654">
          <a:extLst>
            <a:ext uri="{FF2B5EF4-FFF2-40B4-BE49-F238E27FC236}">
              <a16:creationId xmlns:a16="http://schemas.microsoft.com/office/drawing/2014/main" id="{348E0156-5519-46AA-A116-8CED1B5864C7}"/>
            </a:ext>
          </a:extLst>
        </xdr:cNvPr>
        <xdr:cNvCxnSpPr/>
      </xdr:nvCxnSpPr>
      <xdr:spPr>
        <a:xfrm>
          <a:off x="13703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47172</xdr:rowOff>
    </xdr:from>
    <xdr:to>
      <xdr:col>67</xdr:col>
      <xdr:colOff>101600</xdr:colOff>
      <xdr:row>60</xdr:row>
      <xdr:rowOff>148772</xdr:rowOff>
    </xdr:to>
    <xdr:sp macro="" textlink="">
      <xdr:nvSpPr>
        <xdr:cNvPr id="656" name="楕円 655">
          <a:extLst>
            <a:ext uri="{FF2B5EF4-FFF2-40B4-BE49-F238E27FC236}">
              <a16:creationId xmlns:a16="http://schemas.microsoft.com/office/drawing/2014/main" id="{3E349C17-EA68-4140-B905-AE945D33233C}"/>
            </a:ext>
          </a:extLst>
        </xdr:cNvPr>
        <xdr:cNvSpPr/>
      </xdr:nvSpPr>
      <xdr:spPr>
        <a:xfrm>
          <a:off x="12763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97972</xdr:rowOff>
    </xdr:from>
    <xdr:to>
      <xdr:col>71</xdr:col>
      <xdr:colOff>177800</xdr:colOff>
      <xdr:row>60</xdr:row>
      <xdr:rowOff>130628</xdr:rowOff>
    </xdr:to>
    <xdr:cxnSp macro="">
      <xdr:nvCxnSpPr>
        <xdr:cNvPr id="657" name="直線コネクタ 656">
          <a:extLst>
            <a:ext uri="{FF2B5EF4-FFF2-40B4-BE49-F238E27FC236}">
              <a16:creationId xmlns:a16="http://schemas.microsoft.com/office/drawing/2014/main" id="{8FF42428-21D0-4FEC-8BFF-A2DE38CDA853}"/>
            </a:ext>
          </a:extLst>
        </xdr:cNvPr>
        <xdr:cNvCxnSpPr/>
      </xdr:nvCxnSpPr>
      <xdr:spPr>
        <a:xfrm>
          <a:off x="12814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00E0F760-D69B-44F3-8264-2D63DC60A020}"/>
            </a:ext>
          </a:extLst>
        </xdr:cNvPr>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F3DDE4D0-A322-4FD4-8A1C-048D438A5BDA}"/>
            </a:ext>
          </a:extLst>
        </xdr:cNvPr>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9D4E601-32FA-4B15-A610-C53B31B16E62}"/>
            </a:ext>
          </a:extLst>
        </xdr:cNvPr>
        <xdr:cNvSpPr txBox="1"/>
      </xdr:nvSpPr>
      <xdr:spPr>
        <a:xfrm>
          <a:off x="13500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6FCB9625-1E5D-4BE7-ACF6-2F47FF068EF6}"/>
            </a:ext>
          </a:extLst>
        </xdr:cNvPr>
        <xdr:cNvSpPr txBox="1"/>
      </xdr:nvSpPr>
      <xdr:spPr>
        <a:xfrm>
          <a:off x="12611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66420</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3BCC9512-1791-474F-AECA-1D512DE5EA78}"/>
            </a:ext>
          </a:extLst>
        </xdr:cNvPr>
        <xdr:cNvSpPr txBox="1"/>
      </xdr:nvSpPr>
      <xdr:spPr>
        <a:xfrm>
          <a:off x="152660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DC39D1AB-3AA2-46B1-9107-8F2D39F5A5D5}"/>
            </a:ext>
          </a:extLst>
        </xdr:cNvPr>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86A46CA0-0298-4E6E-9376-77CB1B088E63}"/>
            </a:ext>
          </a:extLst>
        </xdr:cNvPr>
        <xdr:cNvSpPr txBox="1"/>
      </xdr:nvSpPr>
      <xdr:spPr>
        <a:xfrm>
          <a:off x="13500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139899</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4DDBA9A3-FC81-44E8-A3F4-D5C0F38646BF}"/>
            </a:ext>
          </a:extLst>
        </xdr:cNvPr>
        <xdr:cNvSpPr txBox="1"/>
      </xdr:nvSpPr>
      <xdr:spPr>
        <a:xfrm>
          <a:off x="12611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B7E2A7DC-A37F-4CD6-AAAC-54C06E0E3A6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D1A3E7AD-91B7-4143-A41F-37C5261AE72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53EEEB7A-87BB-4BDE-9E59-4E74FA12F5D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49CF0383-D525-4DBD-84F6-FA1A1E8B73F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5A524B39-AE11-4A3D-83CA-CEA2A8C7498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D1D58E9D-0119-490A-AE5A-DC8E0B41256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82EE820B-C9BF-46FE-BB7E-F3D5BBD44EC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1EBBDA58-C2C3-4621-98A9-7250CEA275E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CC46FB42-CE6B-4659-AFF6-D32E369198A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7CC9518C-E5F4-4200-BCBA-35A92FB3210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52952A8D-9BA7-4EBE-B0E9-3421C9FE7E1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15CEDE51-23BA-4A3A-B6F5-422FAE385C54}"/>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C5F8AAF6-1C4A-462D-B099-C7E2334B250E}"/>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F19E15F3-876E-49DF-8100-1B5BAC86825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BB06ECC3-2066-463E-AD57-476A31A9A27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6BD9EBE7-6962-495D-8CA6-89E95C8EC936}"/>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F05CA634-5B5A-4AF0-A960-88153901D65A}"/>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652F0CDD-24E8-4520-941A-18C40F4CCDD4}"/>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5EFF0A5B-249C-4F03-BEC1-D782A2B26E04}"/>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26F37519-E8A1-4FB6-A8AD-3A1079194BDE}"/>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B21F23CF-2335-4871-948D-928B3180AD0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4E428F2C-0596-4FBC-BC23-6855796F4D87}"/>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05F97973-93A7-4116-AC29-52267D13B1F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E8C1AD8F-12C0-498B-855F-D12F62B78F0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6D59008B-A336-4FC4-B8ED-C5EF45DF81E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1" name="直線コネクタ 690">
          <a:extLst>
            <a:ext uri="{FF2B5EF4-FFF2-40B4-BE49-F238E27FC236}">
              <a16:creationId xmlns:a16="http://schemas.microsoft.com/office/drawing/2014/main" id="{B9C5918E-0E7E-43B8-BC9E-A34D571B0F2E}"/>
            </a:ext>
          </a:extLst>
        </xdr:cNvPr>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ECFB0268-F6CD-4902-86A0-32784D232259}"/>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3" name="直線コネクタ 692">
          <a:extLst>
            <a:ext uri="{FF2B5EF4-FFF2-40B4-BE49-F238E27FC236}">
              <a16:creationId xmlns:a16="http://schemas.microsoft.com/office/drawing/2014/main" id="{63E97BC8-3163-45C6-B1E2-22BD0F608750}"/>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53AE0677-A028-410E-98B2-2C448FDD7979}"/>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5" name="直線コネクタ 694">
          <a:extLst>
            <a:ext uri="{FF2B5EF4-FFF2-40B4-BE49-F238E27FC236}">
              <a16:creationId xmlns:a16="http://schemas.microsoft.com/office/drawing/2014/main" id="{8FEEEB5F-23B6-4E48-B4D9-E7D2114A72CD}"/>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389B2862-06D2-4B6F-9299-8D2A68DE351C}"/>
            </a:ext>
          </a:extLst>
        </xdr:cNvPr>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7" name="フローチャート: 判断 696">
          <a:extLst>
            <a:ext uri="{FF2B5EF4-FFF2-40B4-BE49-F238E27FC236}">
              <a16:creationId xmlns:a16="http://schemas.microsoft.com/office/drawing/2014/main" id="{100A99B2-0FA1-4689-B550-9F56FCBA3F35}"/>
            </a:ext>
          </a:extLst>
        </xdr:cNvPr>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8" name="フローチャート: 判断 697">
          <a:extLst>
            <a:ext uri="{FF2B5EF4-FFF2-40B4-BE49-F238E27FC236}">
              <a16:creationId xmlns:a16="http://schemas.microsoft.com/office/drawing/2014/main" id="{A77CBD47-BB19-4120-8FB1-AA50114ABCB5}"/>
            </a:ext>
          </a:extLst>
        </xdr:cNvPr>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99" name="フローチャート: 判断 698">
          <a:extLst>
            <a:ext uri="{FF2B5EF4-FFF2-40B4-BE49-F238E27FC236}">
              <a16:creationId xmlns:a16="http://schemas.microsoft.com/office/drawing/2014/main" id="{326C6B5D-0EFD-4F0B-A28B-1B1BCBC19368}"/>
            </a:ext>
          </a:extLst>
        </xdr:cNvPr>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700" name="フローチャート: 判断 699">
          <a:extLst>
            <a:ext uri="{FF2B5EF4-FFF2-40B4-BE49-F238E27FC236}">
              <a16:creationId xmlns:a16="http://schemas.microsoft.com/office/drawing/2014/main" id="{D72A00CF-CBF6-40A9-BAB2-BEB65CAE6483}"/>
            </a:ext>
          </a:extLst>
        </xdr:cNvPr>
        <xdr:cNvSpPr/>
      </xdr:nvSpPr>
      <xdr:spPr>
        <a:xfrm>
          <a:off x="19494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701" name="フローチャート: 判断 700">
          <a:extLst>
            <a:ext uri="{FF2B5EF4-FFF2-40B4-BE49-F238E27FC236}">
              <a16:creationId xmlns:a16="http://schemas.microsoft.com/office/drawing/2014/main" id="{3249D31F-CB65-4B81-856A-0F6EBBEA25A4}"/>
            </a:ext>
          </a:extLst>
        </xdr:cNvPr>
        <xdr:cNvSpPr/>
      </xdr:nvSpPr>
      <xdr:spPr>
        <a:xfrm>
          <a:off x="18605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7B158EC8-7B07-412F-9C61-E22ED2F9C46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70DB9755-5D95-44DC-AF49-939D56356CE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6F98B280-BB4E-4C77-9BF2-D8BB8ACF91F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874AEB51-78AA-4AEF-94E6-915DF2D44E2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165DFED5-D630-4E20-8D0B-03107681FC1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44450</xdr:rowOff>
    </xdr:from>
    <xdr:to>
      <xdr:col>116</xdr:col>
      <xdr:colOff>114300</xdr:colOff>
      <xdr:row>63</xdr:row>
      <xdr:rowOff>146050</xdr:rowOff>
    </xdr:to>
    <xdr:sp macro="" textlink="">
      <xdr:nvSpPr>
        <xdr:cNvPr id="707" name="楕円 706">
          <a:extLst>
            <a:ext uri="{FF2B5EF4-FFF2-40B4-BE49-F238E27FC236}">
              <a16:creationId xmlns:a16="http://schemas.microsoft.com/office/drawing/2014/main" id="{DAE75492-42AD-42F6-AE29-DEEDC62419BB}"/>
            </a:ext>
          </a:extLst>
        </xdr:cNvPr>
        <xdr:cNvSpPr/>
      </xdr:nvSpPr>
      <xdr:spPr>
        <a:xfrm>
          <a:off x="22110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22877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2780AF73-47D8-4332-A1F5-9C057B558061}"/>
            </a:ext>
          </a:extLst>
        </xdr:cNvPr>
        <xdr:cNvSpPr txBox="1"/>
      </xdr:nvSpPr>
      <xdr:spPr>
        <a:xfrm>
          <a:off x="22199600"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709" name="楕円 708">
          <a:extLst>
            <a:ext uri="{FF2B5EF4-FFF2-40B4-BE49-F238E27FC236}">
              <a16:creationId xmlns:a16="http://schemas.microsoft.com/office/drawing/2014/main" id="{5DA29667-8DF5-4F3C-94B9-1DBEDB11E94C}"/>
            </a:ext>
          </a:extLst>
        </xdr:cNvPr>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95250</xdr:rowOff>
    </xdr:to>
    <xdr:cxnSp macro="">
      <xdr:nvCxnSpPr>
        <xdr:cNvPr id="710" name="直線コネクタ 709">
          <a:extLst>
            <a:ext uri="{FF2B5EF4-FFF2-40B4-BE49-F238E27FC236}">
              <a16:creationId xmlns:a16="http://schemas.microsoft.com/office/drawing/2014/main" id="{A2B18901-5DE5-4E3F-828B-B13A7355E35F}"/>
            </a:ext>
          </a:extLst>
        </xdr:cNvPr>
        <xdr:cNvCxnSpPr/>
      </xdr:nvCxnSpPr>
      <xdr:spPr>
        <a:xfrm>
          <a:off x="21323300" y="1089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55335</xdr:rowOff>
    </xdr:from>
    <xdr:to>
      <xdr:col>107</xdr:col>
      <xdr:colOff>101600</xdr:colOff>
      <xdr:row>63</xdr:row>
      <xdr:rowOff>156935</xdr:rowOff>
    </xdr:to>
    <xdr:sp macro="" textlink="">
      <xdr:nvSpPr>
        <xdr:cNvPr id="711" name="楕円 710">
          <a:extLst>
            <a:ext uri="{FF2B5EF4-FFF2-40B4-BE49-F238E27FC236}">
              <a16:creationId xmlns:a16="http://schemas.microsoft.com/office/drawing/2014/main" id="{372C8BC6-E164-4C8C-B3BC-946747E827C1}"/>
            </a:ext>
          </a:extLst>
        </xdr:cNvPr>
        <xdr:cNvSpPr/>
      </xdr:nvSpPr>
      <xdr:spPr>
        <a:xfrm>
          <a:off x="20383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95250</xdr:rowOff>
    </xdr:from>
    <xdr:to>
      <xdr:col>111</xdr:col>
      <xdr:colOff>177800</xdr:colOff>
      <xdr:row>63</xdr:row>
      <xdr:rowOff>106135</xdr:rowOff>
    </xdr:to>
    <xdr:cxnSp macro="">
      <xdr:nvCxnSpPr>
        <xdr:cNvPr id="712" name="直線コネクタ 711">
          <a:extLst>
            <a:ext uri="{FF2B5EF4-FFF2-40B4-BE49-F238E27FC236}">
              <a16:creationId xmlns:a16="http://schemas.microsoft.com/office/drawing/2014/main" id="{955B43D2-9AB8-40B3-8D7E-1DD4EF5D972F}"/>
            </a:ext>
          </a:extLst>
        </xdr:cNvPr>
        <xdr:cNvCxnSpPr/>
      </xdr:nvCxnSpPr>
      <xdr:spPr>
        <a:xfrm flipV="1">
          <a:off x="20434300" y="108966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55335</xdr:rowOff>
    </xdr:from>
    <xdr:to>
      <xdr:col>102</xdr:col>
      <xdr:colOff>165100</xdr:colOff>
      <xdr:row>63</xdr:row>
      <xdr:rowOff>156935</xdr:rowOff>
    </xdr:to>
    <xdr:sp macro="" textlink="">
      <xdr:nvSpPr>
        <xdr:cNvPr id="713" name="楕円 712">
          <a:extLst>
            <a:ext uri="{FF2B5EF4-FFF2-40B4-BE49-F238E27FC236}">
              <a16:creationId xmlns:a16="http://schemas.microsoft.com/office/drawing/2014/main" id="{057D26CF-27EB-4436-8F95-84F257D835F5}"/>
            </a:ext>
          </a:extLst>
        </xdr:cNvPr>
        <xdr:cNvSpPr/>
      </xdr:nvSpPr>
      <xdr:spPr>
        <a:xfrm>
          <a:off x="19494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106135</xdr:rowOff>
    </xdr:from>
    <xdr:to>
      <xdr:col>107</xdr:col>
      <xdr:colOff>50800</xdr:colOff>
      <xdr:row>63</xdr:row>
      <xdr:rowOff>106135</xdr:rowOff>
    </xdr:to>
    <xdr:cxnSp macro="">
      <xdr:nvCxnSpPr>
        <xdr:cNvPr id="714" name="直線コネクタ 713">
          <a:extLst>
            <a:ext uri="{FF2B5EF4-FFF2-40B4-BE49-F238E27FC236}">
              <a16:creationId xmlns:a16="http://schemas.microsoft.com/office/drawing/2014/main" id="{A49D1C6B-3D35-4FD9-942A-6834718A6606}"/>
            </a:ext>
          </a:extLst>
        </xdr:cNvPr>
        <xdr:cNvCxnSpPr/>
      </xdr:nvCxnSpPr>
      <xdr:spPr>
        <a:xfrm>
          <a:off x="19545300" y="10907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55335</xdr:rowOff>
    </xdr:from>
    <xdr:to>
      <xdr:col>98</xdr:col>
      <xdr:colOff>38100</xdr:colOff>
      <xdr:row>63</xdr:row>
      <xdr:rowOff>156935</xdr:rowOff>
    </xdr:to>
    <xdr:sp macro="" textlink="">
      <xdr:nvSpPr>
        <xdr:cNvPr id="715" name="楕円 714">
          <a:extLst>
            <a:ext uri="{FF2B5EF4-FFF2-40B4-BE49-F238E27FC236}">
              <a16:creationId xmlns:a16="http://schemas.microsoft.com/office/drawing/2014/main" id="{0DD0DF76-4BE6-444E-9CBC-C81E9E3D27FE}"/>
            </a:ext>
          </a:extLst>
        </xdr:cNvPr>
        <xdr:cNvSpPr/>
      </xdr:nvSpPr>
      <xdr:spPr>
        <a:xfrm>
          <a:off x="18605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106135</xdr:rowOff>
    </xdr:from>
    <xdr:to>
      <xdr:col>102</xdr:col>
      <xdr:colOff>114300</xdr:colOff>
      <xdr:row>63</xdr:row>
      <xdr:rowOff>106135</xdr:rowOff>
    </xdr:to>
    <xdr:cxnSp macro="">
      <xdr:nvCxnSpPr>
        <xdr:cNvPr id="716" name="直線コネクタ 715">
          <a:extLst>
            <a:ext uri="{FF2B5EF4-FFF2-40B4-BE49-F238E27FC236}">
              <a16:creationId xmlns:a16="http://schemas.microsoft.com/office/drawing/2014/main" id="{C3114227-3151-4F94-ADA0-CE0F26C8FD19}"/>
            </a:ext>
          </a:extLst>
        </xdr:cNvPr>
        <xdr:cNvCxnSpPr/>
      </xdr:nvCxnSpPr>
      <xdr:spPr>
        <a:xfrm>
          <a:off x="18656300" y="10907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717" name="n_1aveValue【保健センター・保健所】&#10;一人当たり面積">
          <a:extLst>
            <a:ext uri="{FF2B5EF4-FFF2-40B4-BE49-F238E27FC236}">
              <a16:creationId xmlns:a16="http://schemas.microsoft.com/office/drawing/2014/main" id="{86A28041-8177-41C8-A45A-2E1CC9B360E5}"/>
            </a:ext>
          </a:extLst>
        </xdr:cNvPr>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18" name="n_2aveValue【保健センター・保健所】&#10;一人当たり面積">
          <a:extLst>
            <a:ext uri="{FF2B5EF4-FFF2-40B4-BE49-F238E27FC236}">
              <a16:creationId xmlns:a16="http://schemas.microsoft.com/office/drawing/2014/main" id="{A7F9DC80-F4DE-4765-B518-5A6840C5A041}"/>
            </a:ext>
          </a:extLst>
        </xdr:cNvPr>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83655</xdr:rowOff>
    </xdr:from>
    <xdr:ext cx="469744" cy="259045"/>
    <xdr:sp macro="" textlink="">
      <xdr:nvSpPr>
        <xdr:cNvPr id="719" name="n_3aveValue【保健センター・保健所】&#10;一人当たり面積">
          <a:extLst>
            <a:ext uri="{FF2B5EF4-FFF2-40B4-BE49-F238E27FC236}">
              <a16:creationId xmlns:a16="http://schemas.microsoft.com/office/drawing/2014/main" id="{30010FA4-93C6-45FF-BF9C-DD3701733F14}"/>
            </a:ext>
          </a:extLst>
        </xdr:cNvPr>
        <xdr:cNvSpPr txBox="1"/>
      </xdr:nvSpPr>
      <xdr:spPr>
        <a:xfrm>
          <a:off x="19310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94542</xdr:rowOff>
    </xdr:from>
    <xdr:ext cx="469744" cy="259045"/>
    <xdr:sp macro="" textlink="">
      <xdr:nvSpPr>
        <xdr:cNvPr id="720" name="n_4aveValue【保健センター・保健所】&#10;一人当たり面積">
          <a:extLst>
            <a:ext uri="{FF2B5EF4-FFF2-40B4-BE49-F238E27FC236}">
              <a16:creationId xmlns:a16="http://schemas.microsoft.com/office/drawing/2014/main" id="{A5176954-647D-41CF-86DF-3A5997422E24}"/>
            </a:ext>
          </a:extLst>
        </xdr:cNvPr>
        <xdr:cNvSpPr txBox="1"/>
      </xdr:nvSpPr>
      <xdr:spPr>
        <a:xfrm>
          <a:off x="18421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721" name="n_1mainValue【保健センター・保健所】&#10;一人当たり面積">
          <a:extLst>
            <a:ext uri="{FF2B5EF4-FFF2-40B4-BE49-F238E27FC236}">
              <a16:creationId xmlns:a16="http://schemas.microsoft.com/office/drawing/2014/main" id="{66120B1E-1FD9-411B-A255-B8D8F36726CC}"/>
            </a:ext>
          </a:extLst>
        </xdr:cNvPr>
        <xdr:cNvSpPr txBox="1"/>
      </xdr:nvSpPr>
      <xdr:spPr>
        <a:xfrm>
          <a:off x="21075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148062</xdr:rowOff>
    </xdr:from>
    <xdr:ext cx="469744" cy="259045"/>
    <xdr:sp macro="" textlink="">
      <xdr:nvSpPr>
        <xdr:cNvPr id="722" name="n_2mainValue【保健センター・保健所】&#10;一人当たり面積">
          <a:extLst>
            <a:ext uri="{FF2B5EF4-FFF2-40B4-BE49-F238E27FC236}">
              <a16:creationId xmlns:a16="http://schemas.microsoft.com/office/drawing/2014/main" id="{FF21659C-02BB-4FAD-AC04-B3A82432EB28}"/>
            </a:ext>
          </a:extLst>
        </xdr:cNvPr>
        <xdr:cNvSpPr txBox="1"/>
      </xdr:nvSpPr>
      <xdr:spPr>
        <a:xfrm>
          <a:off x="201994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148062</xdr:rowOff>
    </xdr:from>
    <xdr:ext cx="469744" cy="259045"/>
    <xdr:sp macro="" textlink="">
      <xdr:nvSpPr>
        <xdr:cNvPr id="723" name="n_3mainValue【保健センター・保健所】&#10;一人当たり面積">
          <a:extLst>
            <a:ext uri="{FF2B5EF4-FFF2-40B4-BE49-F238E27FC236}">
              <a16:creationId xmlns:a16="http://schemas.microsoft.com/office/drawing/2014/main" id="{D69D9D87-12B3-4201-970A-45B92167D73E}"/>
            </a:ext>
          </a:extLst>
        </xdr:cNvPr>
        <xdr:cNvSpPr txBox="1"/>
      </xdr:nvSpPr>
      <xdr:spPr>
        <a:xfrm>
          <a:off x="193104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148062</xdr:rowOff>
    </xdr:from>
    <xdr:ext cx="469744" cy="259045"/>
    <xdr:sp macro="" textlink="">
      <xdr:nvSpPr>
        <xdr:cNvPr id="724" name="n_4mainValue【保健センター・保健所】&#10;一人当たり面積">
          <a:extLst>
            <a:ext uri="{FF2B5EF4-FFF2-40B4-BE49-F238E27FC236}">
              <a16:creationId xmlns:a16="http://schemas.microsoft.com/office/drawing/2014/main" id="{64B52631-D5B1-47A3-854D-CCB249C6580B}"/>
            </a:ext>
          </a:extLst>
        </xdr:cNvPr>
        <xdr:cNvSpPr txBox="1"/>
      </xdr:nvSpPr>
      <xdr:spPr>
        <a:xfrm>
          <a:off x="184214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98083C9D-C37A-4B23-B223-6436AB617C1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CB9CEB49-C347-47A7-BAB9-247B12EA4F1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3A3645BA-4BB9-4ECD-B2C8-BED5104800C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0F1F0909-03E9-4B6B-8A38-228F049F3A8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D57D9AFF-1BF6-4AEA-AFEF-601F2DE76D0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155CEB76-A9F6-491D-8613-3101A1043C1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0154D0A4-3199-4726-82CC-F9A98064635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777B8867-AB60-45CC-B171-61AF8FE31BA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EEB44A91-96BF-4553-A18D-ACB4B71DD6E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856B8F49-D734-467D-B29A-7C6AA532B7A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13C58BDE-653E-4E4C-AF3A-3A79270AA93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9E2D5694-310E-4F3D-99AA-C9013743B21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32EB70DE-96E5-4C5C-837C-CB85C8C64E5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FCF3406D-FF2F-4185-9E15-8A179A59BC6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64830143-1C90-4CB1-B9CF-873643439D9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9922389A-C698-4DCA-953F-D9EFBE99DA6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A2E60E6E-5554-472D-9ABE-E154AEBCA1B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1B287210-C645-4A24-9CDA-06DC8AA9D0A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46BB7529-2311-44D9-91FD-5B77CCED19F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93EAC525-2A0C-419B-8B4A-2DD3A0E8925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3FD49361-8E7A-4B16-8FFF-9E9AEE7CD9D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688DA16C-DE10-4B0A-850A-390CBAE7199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0BF4F459-E374-46C0-BDA7-AFB7BB19BC3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9211CF2D-9C63-48F4-9B62-95438E41D3C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099AD79A-F89B-41A3-A79F-D0E892B1CA8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0" name="直線コネクタ 749">
          <a:extLst>
            <a:ext uri="{FF2B5EF4-FFF2-40B4-BE49-F238E27FC236}">
              <a16:creationId xmlns:a16="http://schemas.microsoft.com/office/drawing/2014/main" id="{EA0F28C2-BBBA-4392-AB5E-4B4182A4219B}"/>
            </a:ext>
          </a:extLst>
        </xdr:cNvPr>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05A96265-F0E1-40F6-9E60-847282D71708}"/>
            </a:ext>
          </a:extLst>
        </xdr:cNvPr>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2" name="直線コネクタ 751">
          <a:extLst>
            <a:ext uri="{FF2B5EF4-FFF2-40B4-BE49-F238E27FC236}">
              <a16:creationId xmlns:a16="http://schemas.microsoft.com/office/drawing/2014/main" id="{54D00816-038B-4585-BF88-71134D758922}"/>
            </a:ext>
          </a:extLst>
        </xdr:cNvPr>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53" name="【消防施設】&#10;有形固定資産減価償却率最大値テキスト">
          <a:extLst>
            <a:ext uri="{FF2B5EF4-FFF2-40B4-BE49-F238E27FC236}">
              <a16:creationId xmlns:a16="http://schemas.microsoft.com/office/drawing/2014/main" id="{4F628B73-165F-4B0D-883F-E2CD1FBA08EA}"/>
            </a:ext>
          </a:extLst>
        </xdr:cNvPr>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4" name="直線コネクタ 753">
          <a:extLst>
            <a:ext uri="{FF2B5EF4-FFF2-40B4-BE49-F238E27FC236}">
              <a16:creationId xmlns:a16="http://schemas.microsoft.com/office/drawing/2014/main" id="{D6D6AF8A-F897-49A5-9647-4A49430B9621}"/>
            </a:ext>
          </a:extLst>
        </xdr:cNvPr>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498E32F0-DEE5-4C5C-85E6-CB059C8CFA92}"/>
            </a:ext>
          </a:extLst>
        </xdr:cNvPr>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6" name="フローチャート: 判断 755">
          <a:extLst>
            <a:ext uri="{FF2B5EF4-FFF2-40B4-BE49-F238E27FC236}">
              <a16:creationId xmlns:a16="http://schemas.microsoft.com/office/drawing/2014/main" id="{5399E567-5061-4E1C-9816-C643391F96E8}"/>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7" name="フローチャート: 判断 756">
          <a:extLst>
            <a:ext uri="{FF2B5EF4-FFF2-40B4-BE49-F238E27FC236}">
              <a16:creationId xmlns:a16="http://schemas.microsoft.com/office/drawing/2014/main" id="{824E1FEE-A589-4C5C-91B6-CC8181B97B63}"/>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8" name="フローチャート: 判断 757">
          <a:extLst>
            <a:ext uri="{FF2B5EF4-FFF2-40B4-BE49-F238E27FC236}">
              <a16:creationId xmlns:a16="http://schemas.microsoft.com/office/drawing/2014/main" id="{D4DAE015-0214-469E-A4BF-765D0096ED8F}"/>
            </a:ext>
          </a:extLst>
        </xdr:cNvPr>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9" name="フローチャート: 判断 758">
          <a:extLst>
            <a:ext uri="{FF2B5EF4-FFF2-40B4-BE49-F238E27FC236}">
              <a16:creationId xmlns:a16="http://schemas.microsoft.com/office/drawing/2014/main" id="{FD42E0B5-49D4-47A5-9FDF-5044EFB908BC}"/>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60" name="フローチャート: 判断 759">
          <a:extLst>
            <a:ext uri="{FF2B5EF4-FFF2-40B4-BE49-F238E27FC236}">
              <a16:creationId xmlns:a16="http://schemas.microsoft.com/office/drawing/2014/main" id="{6D0AAF89-67F5-4EF6-9472-284F80850802}"/>
            </a:ext>
          </a:extLst>
        </xdr:cNvPr>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54628B70-2B18-4480-83C2-80D63225F2B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168C8998-59B9-4B94-B196-E22B07D6A94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DD150BAC-579C-404F-BEA8-4429F26DC7D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D12A6068-97A9-4EEA-95DB-7EF332ACBCD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39F5BB74-1672-4210-BBD9-DD1D0B3B27A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104866</xdr:rowOff>
    </xdr:from>
    <xdr:to>
      <xdr:col>85</xdr:col>
      <xdr:colOff>177800</xdr:colOff>
      <xdr:row>84</xdr:row>
      <xdr:rowOff>35016</xdr:rowOff>
    </xdr:to>
    <xdr:sp macro="" textlink="">
      <xdr:nvSpPr>
        <xdr:cNvPr id="766" name="楕円 765">
          <a:extLst>
            <a:ext uri="{FF2B5EF4-FFF2-40B4-BE49-F238E27FC236}">
              <a16:creationId xmlns:a16="http://schemas.microsoft.com/office/drawing/2014/main" id="{099B0280-72CD-45B4-A9D9-6D6B6C422A31}"/>
            </a:ext>
          </a:extLst>
        </xdr:cNvPr>
        <xdr:cNvSpPr/>
      </xdr:nvSpPr>
      <xdr:spPr>
        <a:xfrm>
          <a:off x="162687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83293</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5F5ECBF0-CF0F-4EB9-A1AB-ACBF515E6206}"/>
            </a:ext>
          </a:extLst>
        </xdr:cNvPr>
        <xdr:cNvSpPr txBox="1"/>
      </xdr:nvSpPr>
      <xdr:spPr>
        <a:xfrm>
          <a:off x="16357600"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75474</xdr:rowOff>
    </xdr:from>
    <xdr:to>
      <xdr:col>81</xdr:col>
      <xdr:colOff>101600</xdr:colOff>
      <xdr:row>84</xdr:row>
      <xdr:rowOff>5624</xdr:rowOff>
    </xdr:to>
    <xdr:sp macro="" textlink="">
      <xdr:nvSpPr>
        <xdr:cNvPr id="768" name="楕円 767">
          <a:extLst>
            <a:ext uri="{FF2B5EF4-FFF2-40B4-BE49-F238E27FC236}">
              <a16:creationId xmlns:a16="http://schemas.microsoft.com/office/drawing/2014/main" id="{E6E3E9FC-99AD-4177-9556-83972349D3FF}"/>
            </a:ext>
          </a:extLst>
        </xdr:cNvPr>
        <xdr:cNvSpPr/>
      </xdr:nvSpPr>
      <xdr:spPr>
        <a:xfrm>
          <a:off x="15430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126274</xdr:rowOff>
    </xdr:from>
    <xdr:to>
      <xdr:col>85</xdr:col>
      <xdr:colOff>127000</xdr:colOff>
      <xdr:row>83</xdr:row>
      <xdr:rowOff>155666</xdr:rowOff>
    </xdr:to>
    <xdr:cxnSp macro="">
      <xdr:nvCxnSpPr>
        <xdr:cNvPr id="769" name="直線コネクタ 768">
          <a:extLst>
            <a:ext uri="{FF2B5EF4-FFF2-40B4-BE49-F238E27FC236}">
              <a16:creationId xmlns:a16="http://schemas.microsoft.com/office/drawing/2014/main" id="{2EB03E1E-C52B-4D4B-9DEA-26957715C6D9}"/>
            </a:ext>
          </a:extLst>
        </xdr:cNvPr>
        <xdr:cNvCxnSpPr/>
      </xdr:nvCxnSpPr>
      <xdr:spPr>
        <a:xfrm>
          <a:off x="15481300" y="1435662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46082</xdr:rowOff>
    </xdr:from>
    <xdr:to>
      <xdr:col>76</xdr:col>
      <xdr:colOff>165100</xdr:colOff>
      <xdr:row>83</xdr:row>
      <xdr:rowOff>147682</xdr:rowOff>
    </xdr:to>
    <xdr:sp macro="" textlink="">
      <xdr:nvSpPr>
        <xdr:cNvPr id="770" name="楕円 769">
          <a:extLst>
            <a:ext uri="{FF2B5EF4-FFF2-40B4-BE49-F238E27FC236}">
              <a16:creationId xmlns:a16="http://schemas.microsoft.com/office/drawing/2014/main" id="{2790AEF8-B4CC-45BE-B918-B71C6FFFD059}"/>
            </a:ext>
          </a:extLst>
        </xdr:cNvPr>
        <xdr:cNvSpPr/>
      </xdr:nvSpPr>
      <xdr:spPr>
        <a:xfrm>
          <a:off x="14541500" y="142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96882</xdr:rowOff>
    </xdr:from>
    <xdr:to>
      <xdr:col>81</xdr:col>
      <xdr:colOff>50800</xdr:colOff>
      <xdr:row>83</xdr:row>
      <xdr:rowOff>126274</xdr:rowOff>
    </xdr:to>
    <xdr:cxnSp macro="">
      <xdr:nvCxnSpPr>
        <xdr:cNvPr id="771" name="直線コネクタ 770">
          <a:extLst>
            <a:ext uri="{FF2B5EF4-FFF2-40B4-BE49-F238E27FC236}">
              <a16:creationId xmlns:a16="http://schemas.microsoft.com/office/drawing/2014/main" id="{35A24F25-5C4E-4425-928E-CA86915AAD5C}"/>
            </a:ext>
          </a:extLst>
        </xdr:cNvPr>
        <xdr:cNvCxnSpPr/>
      </xdr:nvCxnSpPr>
      <xdr:spPr>
        <a:xfrm>
          <a:off x="14592300" y="1432723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13426</xdr:rowOff>
    </xdr:from>
    <xdr:to>
      <xdr:col>72</xdr:col>
      <xdr:colOff>38100</xdr:colOff>
      <xdr:row>83</xdr:row>
      <xdr:rowOff>115026</xdr:rowOff>
    </xdr:to>
    <xdr:sp macro="" textlink="">
      <xdr:nvSpPr>
        <xdr:cNvPr id="772" name="楕円 771">
          <a:extLst>
            <a:ext uri="{FF2B5EF4-FFF2-40B4-BE49-F238E27FC236}">
              <a16:creationId xmlns:a16="http://schemas.microsoft.com/office/drawing/2014/main" id="{A4C11108-0451-4743-902F-293C2C30204A}"/>
            </a:ext>
          </a:extLst>
        </xdr:cNvPr>
        <xdr:cNvSpPr/>
      </xdr:nvSpPr>
      <xdr:spPr>
        <a:xfrm>
          <a:off x="13652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64226</xdr:rowOff>
    </xdr:from>
    <xdr:to>
      <xdr:col>76</xdr:col>
      <xdr:colOff>114300</xdr:colOff>
      <xdr:row>83</xdr:row>
      <xdr:rowOff>96882</xdr:rowOff>
    </xdr:to>
    <xdr:cxnSp macro="">
      <xdr:nvCxnSpPr>
        <xdr:cNvPr id="773" name="直線コネクタ 772">
          <a:extLst>
            <a:ext uri="{FF2B5EF4-FFF2-40B4-BE49-F238E27FC236}">
              <a16:creationId xmlns:a16="http://schemas.microsoft.com/office/drawing/2014/main" id="{576FA870-6B2A-4855-ABAB-FE3D29755177}"/>
            </a:ext>
          </a:extLst>
        </xdr:cNvPr>
        <xdr:cNvCxnSpPr/>
      </xdr:nvCxnSpPr>
      <xdr:spPr>
        <a:xfrm>
          <a:off x="13703300" y="1429457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152219</xdr:rowOff>
    </xdr:from>
    <xdr:to>
      <xdr:col>67</xdr:col>
      <xdr:colOff>101600</xdr:colOff>
      <xdr:row>83</xdr:row>
      <xdr:rowOff>82369</xdr:rowOff>
    </xdr:to>
    <xdr:sp macro="" textlink="">
      <xdr:nvSpPr>
        <xdr:cNvPr id="774" name="楕円 773">
          <a:extLst>
            <a:ext uri="{FF2B5EF4-FFF2-40B4-BE49-F238E27FC236}">
              <a16:creationId xmlns:a16="http://schemas.microsoft.com/office/drawing/2014/main" id="{A5771351-E5F6-4EBE-8967-49223CC39707}"/>
            </a:ext>
          </a:extLst>
        </xdr:cNvPr>
        <xdr:cNvSpPr/>
      </xdr:nvSpPr>
      <xdr:spPr>
        <a:xfrm>
          <a:off x="127635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31569</xdr:rowOff>
    </xdr:from>
    <xdr:to>
      <xdr:col>71</xdr:col>
      <xdr:colOff>177800</xdr:colOff>
      <xdr:row>83</xdr:row>
      <xdr:rowOff>64226</xdr:rowOff>
    </xdr:to>
    <xdr:cxnSp macro="">
      <xdr:nvCxnSpPr>
        <xdr:cNvPr id="775" name="直線コネクタ 774">
          <a:extLst>
            <a:ext uri="{FF2B5EF4-FFF2-40B4-BE49-F238E27FC236}">
              <a16:creationId xmlns:a16="http://schemas.microsoft.com/office/drawing/2014/main" id="{CEBF5C2C-DD89-4082-9006-E7DF095EA444}"/>
            </a:ext>
          </a:extLst>
        </xdr:cNvPr>
        <xdr:cNvCxnSpPr/>
      </xdr:nvCxnSpPr>
      <xdr:spPr>
        <a:xfrm>
          <a:off x="12814300" y="142619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776" name="n_1aveValue【消防施設】&#10;有形固定資産減価償却率">
          <a:extLst>
            <a:ext uri="{FF2B5EF4-FFF2-40B4-BE49-F238E27FC236}">
              <a16:creationId xmlns:a16="http://schemas.microsoft.com/office/drawing/2014/main" id="{2104C765-377F-4D76-8FFB-F386194F4B2F}"/>
            </a:ext>
          </a:extLst>
        </xdr:cNvPr>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98896</xdr:rowOff>
    </xdr:from>
    <xdr:ext cx="405111" cy="259045"/>
    <xdr:sp macro="" textlink="">
      <xdr:nvSpPr>
        <xdr:cNvPr id="777" name="n_2aveValue【消防施設】&#10;有形固定資産減価償却率">
          <a:extLst>
            <a:ext uri="{FF2B5EF4-FFF2-40B4-BE49-F238E27FC236}">
              <a16:creationId xmlns:a16="http://schemas.microsoft.com/office/drawing/2014/main" id="{1FDC5342-E4D6-4057-97B0-DA062973DCC2}"/>
            </a:ext>
          </a:extLst>
        </xdr:cNvPr>
        <xdr:cNvSpPr txBox="1"/>
      </xdr:nvSpPr>
      <xdr:spPr>
        <a:xfrm>
          <a:off x="14389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778" name="n_3aveValue【消防施設】&#10;有形固定資産減価償却率">
          <a:extLst>
            <a:ext uri="{FF2B5EF4-FFF2-40B4-BE49-F238E27FC236}">
              <a16:creationId xmlns:a16="http://schemas.microsoft.com/office/drawing/2014/main" id="{B7DB1597-31E7-45FC-83FC-4B33E9598B3C}"/>
            </a:ext>
          </a:extLst>
        </xdr:cNvPr>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71138</xdr:rowOff>
    </xdr:from>
    <xdr:ext cx="405111" cy="259045"/>
    <xdr:sp macro="" textlink="">
      <xdr:nvSpPr>
        <xdr:cNvPr id="779" name="n_4aveValue【消防施設】&#10;有形固定資産減価償却率">
          <a:extLst>
            <a:ext uri="{FF2B5EF4-FFF2-40B4-BE49-F238E27FC236}">
              <a16:creationId xmlns:a16="http://schemas.microsoft.com/office/drawing/2014/main" id="{D6180304-BE01-4E83-906B-9ED7FCDA6108}"/>
            </a:ext>
          </a:extLst>
        </xdr:cNvPr>
        <xdr:cNvSpPr txBox="1"/>
      </xdr:nvSpPr>
      <xdr:spPr>
        <a:xfrm>
          <a:off x="12611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168201</xdr:rowOff>
    </xdr:from>
    <xdr:ext cx="405111" cy="259045"/>
    <xdr:sp macro="" textlink="">
      <xdr:nvSpPr>
        <xdr:cNvPr id="780" name="n_1mainValue【消防施設】&#10;有形固定資産減価償却率">
          <a:extLst>
            <a:ext uri="{FF2B5EF4-FFF2-40B4-BE49-F238E27FC236}">
              <a16:creationId xmlns:a16="http://schemas.microsoft.com/office/drawing/2014/main" id="{69870EAF-CA9E-48FF-986D-2859819C0647}"/>
            </a:ext>
          </a:extLst>
        </xdr:cNvPr>
        <xdr:cNvSpPr txBox="1"/>
      </xdr:nvSpPr>
      <xdr:spPr>
        <a:xfrm>
          <a:off x="15266044"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138809</xdr:rowOff>
    </xdr:from>
    <xdr:ext cx="405111" cy="259045"/>
    <xdr:sp macro="" textlink="">
      <xdr:nvSpPr>
        <xdr:cNvPr id="781" name="n_2mainValue【消防施設】&#10;有形固定資産減価償却率">
          <a:extLst>
            <a:ext uri="{FF2B5EF4-FFF2-40B4-BE49-F238E27FC236}">
              <a16:creationId xmlns:a16="http://schemas.microsoft.com/office/drawing/2014/main" id="{DDFF2F2E-545C-4B55-868F-1FAB67D91BAD}"/>
            </a:ext>
          </a:extLst>
        </xdr:cNvPr>
        <xdr:cNvSpPr txBox="1"/>
      </xdr:nvSpPr>
      <xdr:spPr>
        <a:xfrm>
          <a:off x="14389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106153</xdr:rowOff>
    </xdr:from>
    <xdr:ext cx="405111" cy="259045"/>
    <xdr:sp macro="" textlink="">
      <xdr:nvSpPr>
        <xdr:cNvPr id="782" name="n_3mainValue【消防施設】&#10;有形固定資産減価償却率">
          <a:extLst>
            <a:ext uri="{FF2B5EF4-FFF2-40B4-BE49-F238E27FC236}">
              <a16:creationId xmlns:a16="http://schemas.microsoft.com/office/drawing/2014/main" id="{D05D72DD-E414-4A78-B4B7-D516335E0D71}"/>
            </a:ext>
          </a:extLst>
        </xdr:cNvPr>
        <xdr:cNvSpPr txBox="1"/>
      </xdr:nvSpPr>
      <xdr:spPr>
        <a:xfrm>
          <a:off x="13500744" y="1433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73496</xdr:rowOff>
    </xdr:from>
    <xdr:ext cx="405111" cy="259045"/>
    <xdr:sp macro="" textlink="">
      <xdr:nvSpPr>
        <xdr:cNvPr id="783" name="n_4mainValue【消防施設】&#10;有形固定資産減価償却率">
          <a:extLst>
            <a:ext uri="{FF2B5EF4-FFF2-40B4-BE49-F238E27FC236}">
              <a16:creationId xmlns:a16="http://schemas.microsoft.com/office/drawing/2014/main" id="{6E9999DA-F1F3-4B43-BCCB-06E63E49AE21}"/>
            </a:ext>
          </a:extLst>
        </xdr:cNvPr>
        <xdr:cNvSpPr txBox="1"/>
      </xdr:nvSpPr>
      <xdr:spPr>
        <a:xfrm>
          <a:off x="12611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3114BD74-F1EB-4428-AA2A-3F0676DD51D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DA8F408F-991B-49FB-AF69-24E0FE0A85A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28180BB2-A752-49AB-A479-CBB3242449A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D421A622-6756-4723-A2EE-09075DA787F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74039D33-34DF-4C2A-A4BB-1AB299705BA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40DBFEA2-7D15-4AF2-A5A5-F3416692E44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3B464507-3A0D-4187-A00C-4D67DD196E7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39900CD1-E0CE-4743-AD17-3ECDE08BBB7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2AD91361-0326-4F75-8BCB-AFAA3B3536E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629A65DB-3D12-4748-B0A3-484E1FC3D72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a:extLst>
            <a:ext uri="{FF2B5EF4-FFF2-40B4-BE49-F238E27FC236}">
              <a16:creationId xmlns:a16="http://schemas.microsoft.com/office/drawing/2014/main" id="{F436FC85-9CE1-4560-8197-3DB2728D20C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a:extLst>
            <a:ext uri="{FF2B5EF4-FFF2-40B4-BE49-F238E27FC236}">
              <a16:creationId xmlns:a16="http://schemas.microsoft.com/office/drawing/2014/main" id="{C5903AB1-FEB3-4CCF-B528-D13DBBB1F9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a:extLst>
            <a:ext uri="{FF2B5EF4-FFF2-40B4-BE49-F238E27FC236}">
              <a16:creationId xmlns:a16="http://schemas.microsoft.com/office/drawing/2014/main" id="{CF817795-7243-4624-95D0-A6606EEA92F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a:extLst>
            <a:ext uri="{FF2B5EF4-FFF2-40B4-BE49-F238E27FC236}">
              <a16:creationId xmlns:a16="http://schemas.microsoft.com/office/drawing/2014/main" id="{C2A49DE1-1A2A-4E20-88BC-63212D260F9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a:extLst>
            <a:ext uri="{FF2B5EF4-FFF2-40B4-BE49-F238E27FC236}">
              <a16:creationId xmlns:a16="http://schemas.microsoft.com/office/drawing/2014/main" id="{167CED9C-40C7-4BD4-AE81-E10685EA830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a:extLst>
            <a:ext uri="{FF2B5EF4-FFF2-40B4-BE49-F238E27FC236}">
              <a16:creationId xmlns:a16="http://schemas.microsoft.com/office/drawing/2014/main" id="{15A75476-28DF-4469-A7A9-2763A9DABDD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a:extLst>
            <a:ext uri="{FF2B5EF4-FFF2-40B4-BE49-F238E27FC236}">
              <a16:creationId xmlns:a16="http://schemas.microsoft.com/office/drawing/2014/main" id="{8352C949-A60B-4AEF-91FE-59AE97249F6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a:extLst>
            <a:ext uri="{FF2B5EF4-FFF2-40B4-BE49-F238E27FC236}">
              <a16:creationId xmlns:a16="http://schemas.microsoft.com/office/drawing/2014/main" id="{8540C198-47CB-4A0D-9F3A-512ED05EE9C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F2C945E0-2006-4A12-A97A-45610A85F8D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96CFDABB-2061-49DD-8CA8-04FC1B7A65B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600E5F62-F967-4E48-9638-89C8FA93939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805" name="直線コネクタ 804">
          <a:extLst>
            <a:ext uri="{FF2B5EF4-FFF2-40B4-BE49-F238E27FC236}">
              <a16:creationId xmlns:a16="http://schemas.microsoft.com/office/drawing/2014/main" id="{6A662617-C8BD-4BA4-97C2-CED530A6886D}"/>
            </a:ext>
          </a:extLst>
        </xdr:cNvPr>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a:extLst>
            <a:ext uri="{FF2B5EF4-FFF2-40B4-BE49-F238E27FC236}">
              <a16:creationId xmlns:a16="http://schemas.microsoft.com/office/drawing/2014/main" id="{E7A3190D-EC60-4E3B-8657-3495554055D2}"/>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a:extLst>
            <a:ext uri="{FF2B5EF4-FFF2-40B4-BE49-F238E27FC236}">
              <a16:creationId xmlns:a16="http://schemas.microsoft.com/office/drawing/2014/main" id="{68BB46FD-0326-4F94-A176-1A418704EB93}"/>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8" name="【消防施設】&#10;一人当たり面積最大値テキスト">
          <a:extLst>
            <a:ext uri="{FF2B5EF4-FFF2-40B4-BE49-F238E27FC236}">
              <a16:creationId xmlns:a16="http://schemas.microsoft.com/office/drawing/2014/main" id="{9810B766-64B1-464D-85F6-ACEDB5416C01}"/>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9" name="直線コネクタ 808">
          <a:extLst>
            <a:ext uri="{FF2B5EF4-FFF2-40B4-BE49-F238E27FC236}">
              <a16:creationId xmlns:a16="http://schemas.microsoft.com/office/drawing/2014/main" id="{F812F8D2-B023-4CCC-8B59-FF25A5FC1FD6}"/>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64025</xdr:rowOff>
    </xdr:from>
    <xdr:ext cx="469744" cy="259045"/>
    <xdr:sp macro="" textlink="">
      <xdr:nvSpPr>
        <xdr:cNvPr id="810" name="【消防施設】&#10;一人当たり面積平均値テキスト">
          <a:extLst>
            <a:ext uri="{FF2B5EF4-FFF2-40B4-BE49-F238E27FC236}">
              <a16:creationId xmlns:a16="http://schemas.microsoft.com/office/drawing/2014/main" id="{85F72A56-1E1C-40C9-89DD-53013E88239B}"/>
            </a:ext>
          </a:extLst>
        </xdr:cNvPr>
        <xdr:cNvSpPr txBox="1"/>
      </xdr:nvSpPr>
      <xdr:spPr>
        <a:xfrm>
          <a:off x="22199600" y="1429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11" name="フローチャート: 判断 810">
          <a:extLst>
            <a:ext uri="{FF2B5EF4-FFF2-40B4-BE49-F238E27FC236}">
              <a16:creationId xmlns:a16="http://schemas.microsoft.com/office/drawing/2014/main" id="{7690F70F-97F8-49D1-8364-9265E7C2E438}"/>
            </a:ext>
          </a:extLst>
        </xdr:cNvPr>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12" name="フローチャート: 判断 811">
          <a:extLst>
            <a:ext uri="{FF2B5EF4-FFF2-40B4-BE49-F238E27FC236}">
              <a16:creationId xmlns:a16="http://schemas.microsoft.com/office/drawing/2014/main" id="{4F9144C7-C2DA-49FD-B8B2-6F2E7B9131E7}"/>
            </a:ext>
          </a:extLst>
        </xdr:cNvPr>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3" name="フローチャート: 判断 812">
          <a:extLst>
            <a:ext uri="{FF2B5EF4-FFF2-40B4-BE49-F238E27FC236}">
              <a16:creationId xmlns:a16="http://schemas.microsoft.com/office/drawing/2014/main" id="{787C351B-2D6B-42DE-9B95-DE4973482183}"/>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14" name="フローチャート: 判断 813">
          <a:extLst>
            <a:ext uri="{FF2B5EF4-FFF2-40B4-BE49-F238E27FC236}">
              <a16:creationId xmlns:a16="http://schemas.microsoft.com/office/drawing/2014/main" id="{A1455478-550A-4B03-8277-40D046B664B7}"/>
            </a:ext>
          </a:extLst>
        </xdr:cNvPr>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5" name="フローチャート: 判断 814">
          <a:extLst>
            <a:ext uri="{FF2B5EF4-FFF2-40B4-BE49-F238E27FC236}">
              <a16:creationId xmlns:a16="http://schemas.microsoft.com/office/drawing/2014/main" id="{7655DD49-90AD-46C9-A39E-DDF374F607F1}"/>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470F2D4A-F391-45EE-B12E-581AA9850FD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4AE57FF2-B4C6-45D9-A219-DD5AC50D150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B16D1A06-2D13-419C-BC6A-072325E4609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141649F3-5D87-41CD-8FAA-4FB283648BE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2DE666AD-865D-46FB-B1F8-654CBFE72B6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33020</xdr:rowOff>
    </xdr:from>
    <xdr:to>
      <xdr:col>116</xdr:col>
      <xdr:colOff>114300</xdr:colOff>
      <xdr:row>80</xdr:row>
      <xdr:rowOff>134620</xdr:rowOff>
    </xdr:to>
    <xdr:sp macro="" textlink="">
      <xdr:nvSpPr>
        <xdr:cNvPr id="821" name="楕円 820">
          <a:extLst>
            <a:ext uri="{FF2B5EF4-FFF2-40B4-BE49-F238E27FC236}">
              <a16:creationId xmlns:a16="http://schemas.microsoft.com/office/drawing/2014/main" id="{2C351DB5-C347-4F76-8A5A-C1E75B49E5CF}"/>
            </a:ext>
          </a:extLst>
        </xdr:cNvPr>
        <xdr:cNvSpPr/>
      </xdr:nvSpPr>
      <xdr:spPr>
        <a:xfrm>
          <a:off x="22110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55897</xdr:rowOff>
    </xdr:from>
    <xdr:ext cx="469744" cy="259045"/>
    <xdr:sp macro="" textlink="">
      <xdr:nvSpPr>
        <xdr:cNvPr id="822" name="【消防施設】&#10;一人当たり面積該当値テキスト">
          <a:extLst>
            <a:ext uri="{FF2B5EF4-FFF2-40B4-BE49-F238E27FC236}">
              <a16:creationId xmlns:a16="http://schemas.microsoft.com/office/drawing/2014/main" id="{D5F7E4FE-DD2D-4270-B045-A8C0E4BEF6C4}"/>
            </a:ext>
          </a:extLst>
        </xdr:cNvPr>
        <xdr:cNvSpPr txBox="1"/>
      </xdr:nvSpPr>
      <xdr:spPr>
        <a:xfrm>
          <a:off x="22199600" y="1360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42163</xdr:rowOff>
    </xdr:from>
    <xdr:to>
      <xdr:col>112</xdr:col>
      <xdr:colOff>38100</xdr:colOff>
      <xdr:row>80</xdr:row>
      <xdr:rowOff>143763</xdr:rowOff>
    </xdr:to>
    <xdr:sp macro="" textlink="">
      <xdr:nvSpPr>
        <xdr:cNvPr id="823" name="楕円 822">
          <a:extLst>
            <a:ext uri="{FF2B5EF4-FFF2-40B4-BE49-F238E27FC236}">
              <a16:creationId xmlns:a16="http://schemas.microsoft.com/office/drawing/2014/main" id="{B426BB54-6F4E-40DA-BB93-AE0D2B4D90E1}"/>
            </a:ext>
          </a:extLst>
        </xdr:cNvPr>
        <xdr:cNvSpPr/>
      </xdr:nvSpPr>
      <xdr:spPr>
        <a:xfrm>
          <a:off x="21272500" y="137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83820</xdr:rowOff>
    </xdr:from>
    <xdr:to>
      <xdr:col>116</xdr:col>
      <xdr:colOff>63500</xdr:colOff>
      <xdr:row>80</xdr:row>
      <xdr:rowOff>92963</xdr:rowOff>
    </xdr:to>
    <xdr:cxnSp macro="">
      <xdr:nvCxnSpPr>
        <xdr:cNvPr id="824" name="直線コネクタ 823">
          <a:extLst>
            <a:ext uri="{FF2B5EF4-FFF2-40B4-BE49-F238E27FC236}">
              <a16:creationId xmlns:a16="http://schemas.microsoft.com/office/drawing/2014/main" id="{39D8FDA8-51E0-40F2-9AC4-49603D72DFBB}"/>
            </a:ext>
          </a:extLst>
        </xdr:cNvPr>
        <xdr:cNvCxnSpPr/>
      </xdr:nvCxnSpPr>
      <xdr:spPr>
        <a:xfrm flipV="1">
          <a:off x="21323300" y="1379982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55880</xdr:rowOff>
    </xdr:from>
    <xdr:to>
      <xdr:col>107</xdr:col>
      <xdr:colOff>101600</xdr:colOff>
      <xdr:row>80</xdr:row>
      <xdr:rowOff>157480</xdr:rowOff>
    </xdr:to>
    <xdr:sp macro="" textlink="">
      <xdr:nvSpPr>
        <xdr:cNvPr id="825" name="楕円 824">
          <a:extLst>
            <a:ext uri="{FF2B5EF4-FFF2-40B4-BE49-F238E27FC236}">
              <a16:creationId xmlns:a16="http://schemas.microsoft.com/office/drawing/2014/main" id="{EEF81296-8953-4595-AA9D-622F57C2AC00}"/>
            </a:ext>
          </a:extLst>
        </xdr:cNvPr>
        <xdr:cNvSpPr/>
      </xdr:nvSpPr>
      <xdr:spPr>
        <a:xfrm>
          <a:off x="20383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92963</xdr:rowOff>
    </xdr:from>
    <xdr:to>
      <xdr:col>111</xdr:col>
      <xdr:colOff>177800</xdr:colOff>
      <xdr:row>80</xdr:row>
      <xdr:rowOff>106680</xdr:rowOff>
    </xdr:to>
    <xdr:cxnSp macro="">
      <xdr:nvCxnSpPr>
        <xdr:cNvPr id="826" name="直線コネクタ 825">
          <a:extLst>
            <a:ext uri="{FF2B5EF4-FFF2-40B4-BE49-F238E27FC236}">
              <a16:creationId xmlns:a16="http://schemas.microsoft.com/office/drawing/2014/main" id="{F88DF2F3-FD4C-4BB2-BAB1-5C9D4E4EE83A}"/>
            </a:ext>
          </a:extLst>
        </xdr:cNvPr>
        <xdr:cNvCxnSpPr/>
      </xdr:nvCxnSpPr>
      <xdr:spPr>
        <a:xfrm flipV="1">
          <a:off x="20434300" y="138089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65024</xdr:rowOff>
    </xdr:from>
    <xdr:to>
      <xdr:col>102</xdr:col>
      <xdr:colOff>165100</xdr:colOff>
      <xdr:row>80</xdr:row>
      <xdr:rowOff>166624</xdr:rowOff>
    </xdr:to>
    <xdr:sp macro="" textlink="">
      <xdr:nvSpPr>
        <xdr:cNvPr id="827" name="楕円 826">
          <a:extLst>
            <a:ext uri="{FF2B5EF4-FFF2-40B4-BE49-F238E27FC236}">
              <a16:creationId xmlns:a16="http://schemas.microsoft.com/office/drawing/2014/main" id="{1610C61B-FD72-4A6A-926E-DFD5FA8AC7E7}"/>
            </a:ext>
          </a:extLst>
        </xdr:cNvPr>
        <xdr:cNvSpPr/>
      </xdr:nvSpPr>
      <xdr:spPr>
        <a:xfrm>
          <a:off x="19494500" y="137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106680</xdr:rowOff>
    </xdr:from>
    <xdr:to>
      <xdr:col>107</xdr:col>
      <xdr:colOff>50800</xdr:colOff>
      <xdr:row>80</xdr:row>
      <xdr:rowOff>115824</xdr:rowOff>
    </xdr:to>
    <xdr:cxnSp macro="">
      <xdr:nvCxnSpPr>
        <xdr:cNvPr id="828" name="直線コネクタ 827">
          <a:extLst>
            <a:ext uri="{FF2B5EF4-FFF2-40B4-BE49-F238E27FC236}">
              <a16:creationId xmlns:a16="http://schemas.microsoft.com/office/drawing/2014/main" id="{03C4BE27-5CE0-4363-8852-A2D893D011D1}"/>
            </a:ext>
          </a:extLst>
        </xdr:cNvPr>
        <xdr:cNvCxnSpPr/>
      </xdr:nvCxnSpPr>
      <xdr:spPr>
        <a:xfrm flipV="1">
          <a:off x="19545300" y="138226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74168</xdr:rowOff>
    </xdr:from>
    <xdr:to>
      <xdr:col>98</xdr:col>
      <xdr:colOff>38100</xdr:colOff>
      <xdr:row>81</xdr:row>
      <xdr:rowOff>4318</xdr:rowOff>
    </xdr:to>
    <xdr:sp macro="" textlink="">
      <xdr:nvSpPr>
        <xdr:cNvPr id="829" name="楕円 828">
          <a:extLst>
            <a:ext uri="{FF2B5EF4-FFF2-40B4-BE49-F238E27FC236}">
              <a16:creationId xmlns:a16="http://schemas.microsoft.com/office/drawing/2014/main" id="{E605CBDB-E1E3-42D3-998C-2C055156C33D}"/>
            </a:ext>
          </a:extLst>
        </xdr:cNvPr>
        <xdr:cNvSpPr/>
      </xdr:nvSpPr>
      <xdr:spPr>
        <a:xfrm>
          <a:off x="18605500" y="137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115824</xdr:rowOff>
    </xdr:from>
    <xdr:to>
      <xdr:col>102</xdr:col>
      <xdr:colOff>114300</xdr:colOff>
      <xdr:row>80</xdr:row>
      <xdr:rowOff>124968</xdr:rowOff>
    </xdr:to>
    <xdr:cxnSp macro="">
      <xdr:nvCxnSpPr>
        <xdr:cNvPr id="830" name="直線コネクタ 829">
          <a:extLst>
            <a:ext uri="{FF2B5EF4-FFF2-40B4-BE49-F238E27FC236}">
              <a16:creationId xmlns:a16="http://schemas.microsoft.com/office/drawing/2014/main" id="{EADB3CA7-1A63-42CC-8C11-A492F948C3DC}"/>
            </a:ext>
          </a:extLst>
        </xdr:cNvPr>
        <xdr:cNvCxnSpPr/>
      </xdr:nvCxnSpPr>
      <xdr:spPr>
        <a:xfrm flipV="1">
          <a:off x="18656300" y="138318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48023</xdr:rowOff>
    </xdr:from>
    <xdr:ext cx="469744" cy="259045"/>
    <xdr:sp macro="" textlink="">
      <xdr:nvSpPr>
        <xdr:cNvPr id="831" name="n_1aveValue【消防施設】&#10;一人当たり面積">
          <a:extLst>
            <a:ext uri="{FF2B5EF4-FFF2-40B4-BE49-F238E27FC236}">
              <a16:creationId xmlns:a16="http://schemas.microsoft.com/office/drawing/2014/main" id="{8457F1F0-1F77-460C-968D-2366E2351B22}"/>
            </a:ext>
          </a:extLst>
        </xdr:cNvPr>
        <xdr:cNvSpPr txBox="1"/>
      </xdr:nvSpPr>
      <xdr:spPr>
        <a:xfrm>
          <a:off x="210757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832" name="n_2aveValue【消防施設】&#10;一人当たり面積">
          <a:extLst>
            <a:ext uri="{FF2B5EF4-FFF2-40B4-BE49-F238E27FC236}">
              <a16:creationId xmlns:a16="http://schemas.microsoft.com/office/drawing/2014/main" id="{6DF42729-30D5-4E2C-BBCB-D83A7547A6EA}"/>
            </a:ext>
          </a:extLst>
        </xdr:cNvPr>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164609</xdr:rowOff>
    </xdr:from>
    <xdr:ext cx="469744" cy="259045"/>
    <xdr:sp macro="" textlink="">
      <xdr:nvSpPr>
        <xdr:cNvPr id="833" name="n_3aveValue【消防施設】&#10;一人当たり面積">
          <a:extLst>
            <a:ext uri="{FF2B5EF4-FFF2-40B4-BE49-F238E27FC236}">
              <a16:creationId xmlns:a16="http://schemas.microsoft.com/office/drawing/2014/main" id="{9B81FBE5-82F9-4B01-BC97-F24FE0340A5F}"/>
            </a:ext>
          </a:extLst>
        </xdr:cNvPr>
        <xdr:cNvSpPr txBox="1"/>
      </xdr:nvSpPr>
      <xdr:spPr>
        <a:xfrm>
          <a:off x="19310427"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834" name="n_4aveValue【消防施設】&#10;一人当たり面積">
          <a:extLst>
            <a:ext uri="{FF2B5EF4-FFF2-40B4-BE49-F238E27FC236}">
              <a16:creationId xmlns:a16="http://schemas.microsoft.com/office/drawing/2014/main" id="{095FB6A6-77DE-4AD5-B344-F12D2C261617}"/>
            </a:ext>
          </a:extLst>
        </xdr:cNvPr>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160290</xdr:rowOff>
    </xdr:from>
    <xdr:ext cx="469744" cy="259045"/>
    <xdr:sp macro="" textlink="">
      <xdr:nvSpPr>
        <xdr:cNvPr id="835" name="n_1mainValue【消防施設】&#10;一人当たり面積">
          <a:extLst>
            <a:ext uri="{FF2B5EF4-FFF2-40B4-BE49-F238E27FC236}">
              <a16:creationId xmlns:a16="http://schemas.microsoft.com/office/drawing/2014/main" id="{2BB9EC54-B72A-4191-9CA8-E42F3154FA83}"/>
            </a:ext>
          </a:extLst>
        </xdr:cNvPr>
        <xdr:cNvSpPr txBox="1"/>
      </xdr:nvSpPr>
      <xdr:spPr>
        <a:xfrm>
          <a:off x="21075727" y="1353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2557</xdr:rowOff>
    </xdr:from>
    <xdr:ext cx="469744" cy="259045"/>
    <xdr:sp macro="" textlink="">
      <xdr:nvSpPr>
        <xdr:cNvPr id="836" name="n_2mainValue【消防施設】&#10;一人当たり面積">
          <a:extLst>
            <a:ext uri="{FF2B5EF4-FFF2-40B4-BE49-F238E27FC236}">
              <a16:creationId xmlns:a16="http://schemas.microsoft.com/office/drawing/2014/main" id="{C67224C7-B31F-4410-804E-5F88B5607984}"/>
            </a:ext>
          </a:extLst>
        </xdr:cNvPr>
        <xdr:cNvSpPr txBox="1"/>
      </xdr:nvSpPr>
      <xdr:spPr>
        <a:xfrm>
          <a:off x="201994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11701</xdr:rowOff>
    </xdr:from>
    <xdr:ext cx="469744" cy="259045"/>
    <xdr:sp macro="" textlink="">
      <xdr:nvSpPr>
        <xdr:cNvPr id="837" name="n_3mainValue【消防施設】&#10;一人当たり面積">
          <a:extLst>
            <a:ext uri="{FF2B5EF4-FFF2-40B4-BE49-F238E27FC236}">
              <a16:creationId xmlns:a16="http://schemas.microsoft.com/office/drawing/2014/main" id="{8DD296F4-F1E6-4C2C-93F6-954D27135467}"/>
            </a:ext>
          </a:extLst>
        </xdr:cNvPr>
        <xdr:cNvSpPr txBox="1"/>
      </xdr:nvSpPr>
      <xdr:spPr>
        <a:xfrm>
          <a:off x="19310427" y="1355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20845</xdr:rowOff>
    </xdr:from>
    <xdr:ext cx="469744" cy="259045"/>
    <xdr:sp macro="" textlink="">
      <xdr:nvSpPr>
        <xdr:cNvPr id="838" name="n_4mainValue【消防施設】&#10;一人当たり面積">
          <a:extLst>
            <a:ext uri="{FF2B5EF4-FFF2-40B4-BE49-F238E27FC236}">
              <a16:creationId xmlns:a16="http://schemas.microsoft.com/office/drawing/2014/main" id="{9D055CBD-65F0-4B9B-A6E9-B34D9A4149F2}"/>
            </a:ext>
          </a:extLst>
        </xdr:cNvPr>
        <xdr:cNvSpPr txBox="1"/>
      </xdr:nvSpPr>
      <xdr:spPr>
        <a:xfrm>
          <a:off x="18421427" y="1356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71847E03-AA3A-4469-ACDD-33B774C1903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FE13134C-F3D3-490E-A436-1DD96D9247B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F34043D-CACE-410C-92AB-FDD6ECD50CD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70CF140F-BD08-4013-808B-E34CE090FAA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9465A17D-B6A3-493E-A5EB-C82FDA3A0D3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517ED1AA-C655-4E9F-A558-3B4AF684D2B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B0F7C33-E244-408F-8E11-01A3AEAC5E7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8E210D8C-0DBD-466A-AD8F-53394FEA79D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15B99CD6-3AF8-4B02-9523-1CB5386804A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13D32C05-E926-4520-AE27-F2B7CB3D5AA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258F147D-E5A6-46DC-B7F1-4B6D0E2A80F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7974F9E4-C401-4033-9184-78DA6F0CE4C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DEE2BD52-60CA-48EA-BACE-C3C64C017BA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5199EF2B-6ECC-49B2-B92B-EE85CBC2BFD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DB83CFFC-E17B-4751-9F6C-D93A991BA36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089C3AA2-7506-47CF-97D4-9AEDD12C436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92652B44-192A-4CAB-BC50-3FE223EFF6E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3A82F0C6-CF2C-44D1-BC73-F4BC8D2C4D8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89ED4A69-39CC-4DD2-932B-8650617DE2B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A36D27A7-5219-454C-9F33-6384F403495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1177F627-D1F1-44A6-8B77-898A241404C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6E9F73B3-132C-4E4E-9401-11B623EA8CC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337237DB-11B7-4E17-B07F-439ABB51294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3719A023-419B-46CC-93A6-85848D92DCA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11ADA33C-2F5A-4B1A-937E-C067BCA3855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64" name="直線コネクタ 863">
          <a:extLst>
            <a:ext uri="{FF2B5EF4-FFF2-40B4-BE49-F238E27FC236}">
              <a16:creationId xmlns:a16="http://schemas.microsoft.com/office/drawing/2014/main" id="{0F507C32-E457-4478-BABB-6979CA8D7CD6}"/>
            </a:ext>
          </a:extLst>
        </xdr:cNvPr>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a:extLst>
            <a:ext uri="{FF2B5EF4-FFF2-40B4-BE49-F238E27FC236}">
              <a16:creationId xmlns:a16="http://schemas.microsoft.com/office/drawing/2014/main" id="{07DCB355-D2FA-4910-9F56-18893D601E33}"/>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a:extLst>
            <a:ext uri="{FF2B5EF4-FFF2-40B4-BE49-F238E27FC236}">
              <a16:creationId xmlns:a16="http://schemas.microsoft.com/office/drawing/2014/main" id="{E78F717F-25C2-47A3-A0CE-B85FC6D414BE}"/>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67" name="【庁舎】&#10;有形固定資産減価償却率最大値テキスト">
          <a:extLst>
            <a:ext uri="{FF2B5EF4-FFF2-40B4-BE49-F238E27FC236}">
              <a16:creationId xmlns:a16="http://schemas.microsoft.com/office/drawing/2014/main" id="{61F416D1-3932-4299-AF55-4F46AC71758D}"/>
            </a:ext>
          </a:extLst>
        </xdr:cNvPr>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8" name="直線コネクタ 867">
          <a:extLst>
            <a:ext uri="{FF2B5EF4-FFF2-40B4-BE49-F238E27FC236}">
              <a16:creationId xmlns:a16="http://schemas.microsoft.com/office/drawing/2014/main" id="{D2F85ECF-5180-4FE0-B37B-90E0A4F68350}"/>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8726</xdr:rowOff>
    </xdr:from>
    <xdr:ext cx="405111" cy="259045"/>
    <xdr:sp macro="" textlink="">
      <xdr:nvSpPr>
        <xdr:cNvPr id="869" name="【庁舎】&#10;有形固定資産減価償却率平均値テキスト">
          <a:extLst>
            <a:ext uri="{FF2B5EF4-FFF2-40B4-BE49-F238E27FC236}">
              <a16:creationId xmlns:a16="http://schemas.microsoft.com/office/drawing/2014/main" id="{CA1335C5-6A39-453E-86F9-1846C91A1B0B}"/>
            </a:ext>
          </a:extLst>
        </xdr:cNvPr>
        <xdr:cNvSpPr txBox="1"/>
      </xdr:nvSpPr>
      <xdr:spPr>
        <a:xfrm>
          <a:off x="16357600" y="1783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70" name="フローチャート: 判断 869">
          <a:extLst>
            <a:ext uri="{FF2B5EF4-FFF2-40B4-BE49-F238E27FC236}">
              <a16:creationId xmlns:a16="http://schemas.microsoft.com/office/drawing/2014/main" id="{D64FEA9A-EDA2-472D-B52F-CE9BACFE0D8C}"/>
            </a:ext>
          </a:extLst>
        </xdr:cNvPr>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71" name="フローチャート: 判断 870">
          <a:extLst>
            <a:ext uri="{FF2B5EF4-FFF2-40B4-BE49-F238E27FC236}">
              <a16:creationId xmlns:a16="http://schemas.microsoft.com/office/drawing/2014/main" id="{D35D4560-1A04-44C1-A180-DF954FDBC6C0}"/>
            </a:ext>
          </a:extLst>
        </xdr:cNvPr>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2" name="フローチャート: 判断 871">
          <a:extLst>
            <a:ext uri="{FF2B5EF4-FFF2-40B4-BE49-F238E27FC236}">
              <a16:creationId xmlns:a16="http://schemas.microsoft.com/office/drawing/2014/main" id="{EAA06C38-D03F-446B-B5C1-B0F109B10F0A}"/>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73" name="フローチャート: 判断 872">
          <a:extLst>
            <a:ext uri="{FF2B5EF4-FFF2-40B4-BE49-F238E27FC236}">
              <a16:creationId xmlns:a16="http://schemas.microsoft.com/office/drawing/2014/main" id="{404972AB-FBEA-4F79-BC8D-AAE0720B25B6}"/>
            </a:ext>
          </a:extLst>
        </xdr:cNvPr>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74" name="フローチャート: 判断 873">
          <a:extLst>
            <a:ext uri="{FF2B5EF4-FFF2-40B4-BE49-F238E27FC236}">
              <a16:creationId xmlns:a16="http://schemas.microsoft.com/office/drawing/2014/main" id="{42B1DAB2-9A6B-4B8E-8DA2-169AB1026F65}"/>
            </a:ext>
          </a:extLst>
        </xdr:cNvPr>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141973B2-7A41-46B3-BA08-802DC6C5118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B4387403-9394-4706-888C-27950FF754D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FABACCCA-67E1-45B5-AAA8-A66D9B3B667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F01EA07E-D86A-4206-971C-034CBDAF983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F6650D2C-6C0E-42C9-A8E1-7DE09A8B2AD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80" name="楕円 879">
          <a:extLst>
            <a:ext uri="{FF2B5EF4-FFF2-40B4-BE49-F238E27FC236}">
              <a16:creationId xmlns:a16="http://schemas.microsoft.com/office/drawing/2014/main" id="{54C7E952-6D34-46B3-94E6-CA47FC28C1F9}"/>
            </a:ext>
          </a:extLst>
        </xdr:cNvPr>
        <xdr:cNvSpPr/>
      </xdr:nvSpPr>
      <xdr:spPr>
        <a:xfrm>
          <a:off x="162687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167476</xdr:rowOff>
    </xdr:from>
    <xdr:ext cx="405111" cy="259045"/>
    <xdr:sp macro="" textlink="">
      <xdr:nvSpPr>
        <xdr:cNvPr id="881" name="【庁舎】&#10;有形固定資産減価償却率該当値テキスト">
          <a:extLst>
            <a:ext uri="{FF2B5EF4-FFF2-40B4-BE49-F238E27FC236}">
              <a16:creationId xmlns:a16="http://schemas.microsoft.com/office/drawing/2014/main" id="{0C9A323F-B85A-40B5-AD47-EDFE5D0A28AA}"/>
            </a:ext>
          </a:extLst>
        </xdr:cNvPr>
        <xdr:cNvSpPr txBox="1"/>
      </xdr:nvSpPr>
      <xdr:spPr>
        <a:xfrm>
          <a:off x="16357600" y="1765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120106</xdr:rowOff>
    </xdr:from>
    <xdr:to>
      <xdr:col>81</xdr:col>
      <xdr:colOff>101600</xdr:colOff>
      <xdr:row>104</xdr:row>
      <xdr:rowOff>50256</xdr:rowOff>
    </xdr:to>
    <xdr:sp macro="" textlink="">
      <xdr:nvSpPr>
        <xdr:cNvPr id="882" name="楕円 881">
          <a:extLst>
            <a:ext uri="{FF2B5EF4-FFF2-40B4-BE49-F238E27FC236}">
              <a16:creationId xmlns:a16="http://schemas.microsoft.com/office/drawing/2014/main" id="{36F62874-F4A8-4E03-90E4-5DDBB5FCE273}"/>
            </a:ext>
          </a:extLst>
        </xdr:cNvPr>
        <xdr:cNvSpPr/>
      </xdr:nvSpPr>
      <xdr:spPr>
        <a:xfrm>
          <a:off x="15430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170906</xdr:rowOff>
    </xdr:from>
    <xdr:to>
      <xdr:col>85</xdr:col>
      <xdr:colOff>127000</xdr:colOff>
      <xdr:row>104</xdr:row>
      <xdr:rowOff>23949</xdr:rowOff>
    </xdr:to>
    <xdr:cxnSp macro="">
      <xdr:nvCxnSpPr>
        <xdr:cNvPr id="883" name="直線コネクタ 882">
          <a:extLst>
            <a:ext uri="{FF2B5EF4-FFF2-40B4-BE49-F238E27FC236}">
              <a16:creationId xmlns:a16="http://schemas.microsoft.com/office/drawing/2014/main" id="{5DDDB365-725C-4429-BFCB-230D13A97BB7}"/>
            </a:ext>
          </a:extLst>
        </xdr:cNvPr>
        <xdr:cNvCxnSpPr/>
      </xdr:nvCxnSpPr>
      <xdr:spPr>
        <a:xfrm>
          <a:off x="15481300" y="1783025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90714</xdr:rowOff>
    </xdr:from>
    <xdr:to>
      <xdr:col>76</xdr:col>
      <xdr:colOff>165100</xdr:colOff>
      <xdr:row>104</xdr:row>
      <xdr:rowOff>20864</xdr:rowOff>
    </xdr:to>
    <xdr:sp macro="" textlink="">
      <xdr:nvSpPr>
        <xdr:cNvPr id="884" name="楕円 883">
          <a:extLst>
            <a:ext uri="{FF2B5EF4-FFF2-40B4-BE49-F238E27FC236}">
              <a16:creationId xmlns:a16="http://schemas.microsoft.com/office/drawing/2014/main" id="{48B526FA-04D2-4A23-9DBC-AE5DAA5B757A}"/>
            </a:ext>
          </a:extLst>
        </xdr:cNvPr>
        <xdr:cNvSpPr/>
      </xdr:nvSpPr>
      <xdr:spPr>
        <a:xfrm>
          <a:off x="14541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141514</xdr:rowOff>
    </xdr:from>
    <xdr:to>
      <xdr:col>81</xdr:col>
      <xdr:colOff>50800</xdr:colOff>
      <xdr:row>103</xdr:row>
      <xdr:rowOff>170906</xdr:rowOff>
    </xdr:to>
    <xdr:cxnSp macro="">
      <xdr:nvCxnSpPr>
        <xdr:cNvPr id="885" name="直線コネクタ 884">
          <a:extLst>
            <a:ext uri="{FF2B5EF4-FFF2-40B4-BE49-F238E27FC236}">
              <a16:creationId xmlns:a16="http://schemas.microsoft.com/office/drawing/2014/main" id="{BB7B40C7-9681-4280-9D7F-B91082F736DC}"/>
            </a:ext>
          </a:extLst>
        </xdr:cNvPr>
        <xdr:cNvCxnSpPr/>
      </xdr:nvCxnSpPr>
      <xdr:spPr>
        <a:xfrm>
          <a:off x="14592300" y="1780086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886" name="楕円 885">
          <a:extLst>
            <a:ext uri="{FF2B5EF4-FFF2-40B4-BE49-F238E27FC236}">
              <a16:creationId xmlns:a16="http://schemas.microsoft.com/office/drawing/2014/main" id="{98D05650-20ED-431A-88A5-137272050684}"/>
            </a:ext>
          </a:extLst>
        </xdr:cNvPr>
        <xdr:cNvSpPr/>
      </xdr:nvSpPr>
      <xdr:spPr>
        <a:xfrm>
          <a:off x="13652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107224</xdr:rowOff>
    </xdr:from>
    <xdr:to>
      <xdr:col>76</xdr:col>
      <xdr:colOff>114300</xdr:colOff>
      <xdr:row>103</xdr:row>
      <xdr:rowOff>141514</xdr:rowOff>
    </xdr:to>
    <xdr:cxnSp macro="">
      <xdr:nvCxnSpPr>
        <xdr:cNvPr id="887" name="直線コネクタ 886">
          <a:extLst>
            <a:ext uri="{FF2B5EF4-FFF2-40B4-BE49-F238E27FC236}">
              <a16:creationId xmlns:a16="http://schemas.microsoft.com/office/drawing/2014/main" id="{68BEEB82-CC4B-4F3D-AFCF-5824DEE2FC45}"/>
            </a:ext>
          </a:extLst>
        </xdr:cNvPr>
        <xdr:cNvCxnSpPr/>
      </xdr:nvCxnSpPr>
      <xdr:spPr>
        <a:xfrm>
          <a:off x="13703300" y="177665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22134</xdr:rowOff>
    </xdr:from>
    <xdr:to>
      <xdr:col>67</xdr:col>
      <xdr:colOff>101600</xdr:colOff>
      <xdr:row>103</xdr:row>
      <xdr:rowOff>123734</xdr:rowOff>
    </xdr:to>
    <xdr:sp macro="" textlink="">
      <xdr:nvSpPr>
        <xdr:cNvPr id="888" name="楕円 887">
          <a:extLst>
            <a:ext uri="{FF2B5EF4-FFF2-40B4-BE49-F238E27FC236}">
              <a16:creationId xmlns:a16="http://schemas.microsoft.com/office/drawing/2014/main" id="{EDB94689-315E-476A-91D4-2C6CB4B5B52D}"/>
            </a:ext>
          </a:extLst>
        </xdr:cNvPr>
        <xdr:cNvSpPr/>
      </xdr:nvSpPr>
      <xdr:spPr>
        <a:xfrm>
          <a:off x="127635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72934</xdr:rowOff>
    </xdr:from>
    <xdr:to>
      <xdr:col>71</xdr:col>
      <xdr:colOff>177800</xdr:colOff>
      <xdr:row>103</xdr:row>
      <xdr:rowOff>107224</xdr:rowOff>
    </xdr:to>
    <xdr:cxnSp macro="">
      <xdr:nvCxnSpPr>
        <xdr:cNvPr id="889" name="直線コネクタ 888">
          <a:extLst>
            <a:ext uri="{FF2B5EF4-FFF2-40B4-BE49-F238E27FC236}">
              <a16:creationId xmlns:a16="http://schemas.microsoft.com/office/drawing/2014/main" id="{6201A337-5F9F-4204-AD80-7E0CB89D99D2}"/>
            </a:ext>
          </a:extLst>
        </xdr:cNvPr>
        <xdr:cNvCxnSpPr/>
      </xdr:nvCxnSpPr>
      <xdr:spPr>
        <a:xfrm>
          <a:off x="12814300" y="177322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131190</xdr:rowOff>
    </xdr:from>
    <xdr:ext cx="405111" cy="259045"/>
    <xdr:sp macro="" textlink="">
      <xdr:nvSpPr>
        <xdr:cNvPr id="890" name="n_1aveValue【庁舎】&#10;有形固定資産減価償却率">
          <a:extLst>
            <a:ext uri="{FF2B5EF4-FFF2-40B4-BE49-F238E27FC236}">
              <a16:creationId xmlns:a16="http://schemas.microsoft.com/office/drawing/2014/main" id="{58695EB8-3787-41C9-B85C-B37E647EDD8D}"/>
            </a:ext>
          </a:extLst>
        </xdr:cNvPr>
        <xdr:cNvSpPr txBox="1"/>
      </xdr:nvSpPr>
      <xdr:spPr>
        <a:xfrm>
          <a:off x="152660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91" name="n_2aveValue【庁舎】&#10;有形固定資産減価償却率">
          <a:extLst>
            <a:ext uri="{FF2B5EF4-FFF2-40B4-BE49-F238E27FC236}">
              <a16:creationId xmlns:a16="http://schemas.microsoft.com/office/drawing/2014/main" id="{39E993B1-B658-4B9F-9440-1B998E9521C2}"/>
            </a:ext>
          </a:extLst>
        </xdr:cNvPr>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70775</xdr:rowOff>
    </xdr:from>
    <xdr:ext cx="405111" cy="259045"/>
    <xdr:sp macro="" textlink="">
      <xdr:nvSpPr>
        <xdr:cNvPr id="892" name="n_3aveValue【庁舎】&#10;有形固定資産減価償却率">
          <a:extLst>
            <a:ext uri="{FF2B5EF4-FFF2-40B4-BE49-F238E27FC236}">
              <a16:creationId xmlns:a16="http://schemas.microsoft.com/office/drawing/2014/main" id="{FF6F4F88-D859-4077-8305-C062183EFBEA}"/>
            </a:ext>
          </a:extLst>
        </xdr:cNvPr>
        <xdr:cNvSpPr txBox="1"/>
      </xdr:nvSpPr>
      <xdr:spPr>
        <a:xfrm>
          <a:off x="13500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77306</xdr:rowOff>
    </xdr:from>
    <xdr:ext cx="405111" cy="259045"/>
    <xdr:sp macro="" textlink="">
      <xdr:nvSpPr>
        <xdr:cNvPr id="893" name="n_4aveValue【庁舎】&#10;有形固定資産減価償却率">
          <a:extLst>
            <a:ext uri="{FF2B5EF4-FFF2-40B4-BE49-F238E27FC236}">
              <a16:creationId xmlns:a16="http://schemas.microsoft.com/office/drawing/2014/main" id="{20CC4D03-3E64-4D99-B8B0-BC88B0614D9A}"/>
            </a:ext>
          </a:extLst>
        </xdr:cNvPr>
        <xdr:cNvSpPr txBox="1"/>
      </xdr:nvSpPr>
      <xdr:spPr>
        <a:xfrm>
          <a:off x="12611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66783</xdr:rowOff>
    </xdr:from>
    <xdr:ext cx="405111" cy="259045"/>
    <xdr:sp macro="" textlink="">
      <xdr:nvSpPr>
        <xdr:cNvPr id="894" name="n_1mainValue【庁舎】&#10;有形固定資産減価償却率">
          <a:extLst>
            <a:ext uri="{FF2B5EF4-FFF2-40B4-BE49-F238E27FC236}">
              <a16:creationId xmlns:a16="http://schemas.microsoft.com/office/drawing/2014/main" id="{AE34C5F8-546C-479A-8F76-1AD951A74239}"/>
            </a:ext>
          </a:extLst>
        </xdr:cNvPr>
        <xdr:cNvSpPr txBox="1"/>
      </xdr:nvSpPr>
      <xdr:spPr>
        <a:xfrm>
          <a:off x="15266044" y="1755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37391</xdr:rowOff>
    </xdr:from>
    <xdr:ext cx="405111" cy="259045"/>
    <xdr:sp macro="" textlink="">
      <xdr:nvSpPr>
        <xdr:cNvPr id="895" name="n_2mainValue【庁舎】&#10;有形固定資産減価償却率">
          <a:extLst>
            <a:ext uri="{FF2B5EF4-FFF2-40B4-BE49-F238E27FC236}">
              <a16:creationId xmlns:a16="http://schemas.microsoft.com/office/drawing/2014/main" id="{ABAB1973-B562-48B3-BDD7-FAC575207BEB}"/>
            </a:ext>
          </a:extLst>
        </xdr:cNvPr>
        <xdr:cNvSpPr txBox="1"/>
      </xdr:nvSpPr>
      <xdr:spPr>
        <a:xfrm>
          <a:off x="14389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3101</xdr:rowOff>
    </xdr:from>
    <xdr:ext cx="405111" cy="259045"/>
    <xdr:sp macro="" textlink="">
      <xdr:nvSpPr>
        <xdr:cNvPr id="896" name="n_3mainValue【庁舎】&#10;有形固定資産減価償却率">
          <a:extLst>
            <a:ext uri="{FF2B5EF4-FFF2-40B4-BE49-F238E27FC236}">
              <a16:creationId xmlns:a16="http://schemas.microsoft.com/office/drawing/2014/main" id="{F1F39ACC-A12B-4ED7-8209-DC3CDAE22C07}"/>
            </a:ext>
          </a:extLst>
        </xdr:cNvPr>
        <xdr:cNvSpPr txBox="1"/>
      </xdr:nvSpPr>
      <xdr:spPr>
        <a:xfrm>
          <a:off x="13500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140261</xdr:rowOff>
    </xdr:from>
    <xdr:ext cx="405111" cy="259045"/>
    <xdr:sp macro="" textlink="">
      <xdr:nvSpPr>
        <xdr:cNvPr id="897" name="n_4mainValue【庁舎】&#10;有形固定資産減価償却率">
          <a:extLst>
            <a:ext uri="{FF2B5EF4-FFF2-40B4-BE49-F238E27FC236}">
              <a16:creationId xmlns:a16="http://schemas.microsoft.com/office/drawing/2014/main" id="{4D4E7842-55D8-4A0D-AD31-C17F3F42A8D9}"/>
            </a:ext>
          </a:extLst>
        </xdr:cNvPr>
        <xdr:cNvSpPr txBox="1"/>
      </xdr:nvSpPr>
      <xdr:spPr>
        <a:xfrm>
          <a:off x="126117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192E9AA5-263D-4A9D-8C50-6B888014224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5C8BD688-5435-42DF-9F6A-3959C27C490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09F58702-6C76-4F35-8575-31DCE728DFD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ACFCF8A4-79B1-4E25-B304-3DADD6D308C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F680EF48-FAD4-4BD4-B8E6-ACC684C87DD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7EADDFA1-70AD-4120-9369-28F20267AE9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A6888F88-0D7E-4A49-BC16-C25957EC60A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7A4756AE-D328-4ADE-A9C0-6010D574BC5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C7CA4840-A110-4696-956C-5B088819DE7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4DB3544D-5CC0-495C-A52C-2213067841C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a:extLst>
            <a:ext uri="{FF2B5EF4-FFF2-40B4-BE49-F238E27FC236}">
              <a16:creationId xmlns:a16="http://schemas.microsoft.com/office/drawing/2014/main" id="{DAC2B8FC-0F84-487C-9C93-F78DC6CE5B9B}"/>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9" name="テキスト ボックス 908">
          <a:extLst>
            <a:ext uri="{FF2B5EF4-FFF2-40B4-BE49-F238E27FC236}">
              <a16:creationId xmlns:a16="http://schemas.microsoft.com/office/drawing/2014/main" id="{E228856D-1E1B-42F9-AE58-1D8E39ECA5B7}"/>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a:extLst>
            <a:ext uri="{FF2B5EF4-FFF2-40B4-BE49-F238E27FC236}">
              <a16:creationId xmlns:a16="http://schemas.microsoft.com/office/drawing/2014/main" id="{829DF7AB-FC2B-473E-9F3B-5BB8DF86ECF2}"/>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1" name="テキスト ボックス 910">
          <a:extLst>
            <a:ext uri="{FF2B5EF4-FFF2-40B4-BE49-F238E27FC236}">
              <a16:creationId xmlns:a16="http://schemas.microsoft.com/office/drawing/2014/main" id="{803DEC5C-9D34-4ED1-A59F-2C5E9BFE8662}"/>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a:extLst>
            <a:ext uri="{FF2B5EF4-FFF2-40B4-BE49-F238E27FC236}">
              <a16:creationId xmlns:a16="http://schemas.microsoft.com/office/drawing/2014/main" id="{B6FA824D-8F0D-4C15-8A3C-B3E61702195B}"/>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3" name="テキスト ボックス 912">
          <a:extLst>
            <a:ext uri="{FF2B5EF4-FFF2-40B4-BE49-F238E27FC236}">
              <a16:creationId xmlns:a16="http://schemas.microsoft.com/office/drawing/2014/main" id="{9284B2FC-EAFA-41F0-8D8D-F1EAD1F05E4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41217081-16CA-4093-A4FD-7D540AA3E87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78EFB474-FFB2-47B5-9972-40E7982A17B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a:extLst>
            <a:ext uri="{FF2B5EF4-FFF2-40B4-BE49-F238E27FC236}">
              <a16:creationId xmlns:a16="http://schemas.microsoft.com/office/drawing/2014/main" id="{76FEC49F-6C83-4AD5-918E-013E347D2502}"/>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7" name="テキスト ボックス 916">
          <a:extLst>
            <a:ext uri="{FF2B5EF4-FFF2-40B4-BE49-F238E27FC236}">
              <a16:creationId xmlns:a16="http://schemas.microsoft.com/office/drawing/2014/main" id="{B9E3BBA8-8E29-48DD-955F-763F56D43AE8}"/>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a:extLst>
            <a:ext uri="{FF2B5EF4-FFF2-40B4-BE49-F238E27FC236}">
              <a16:creationId xmlns:a16="http://schemas.microsoft.com/office/drawing/2014/main" id="{899677B1-A654-4330-B64E-C2FC8FF02064}"/>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9" name="テキスト ボックス 918">
          <a:extLst>
            <a:ext uri="{FF2B5EF4-FFF2-40B4-BE49-F238E27FC236}">
              <a16:creationId xmlns:a16="http://schemas.microsoft.com/office/drawing/2014/main" id="{312E8C63-2EF8-450E-B40D-AE28618EE6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a:extLst>
            <a:ext uri="{FF2B5EF4-FFF2-40B4-BE49-F238E27FC236}">
              <a16:creationId xmlns:a16="http://schemas.microsoft.com/office/drawing/2014/main" id="{25870353-6194-4673-A648-1D253BD3247A}"/>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1" name="テキスト ボックス 920">
          <a:extLst>
            <a:ext uri="{FF2B5EF4-FFF2-40B4-BE49-F238E27FC236}">
              <a16:creationId xmlns:a16="http://schemas.microsoft.com/office/drawing/2014/main" id="{C913E3C0-77EB-46AA-A596-BFD9436109C1}"/>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802D4A65-9309-4B2A-9AE2-BC0A86FF54D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A4652AEF-E21E-4BFE-A6A5-AAB361AA594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6300F269-E65C-459C-A0BC-4E6270C578A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25" name="直線コネクタ 924">
          <a:extLst>
            <a:ext uri="{FF2B5EF4-FFF2-40B4-BE49-F238E27FC236}">
              <a16:creationId xmlns:a16="http://schemas.microsoft.com/office/drawing/2014/main" id="{408F61DF-EC02-465A-8228-6DBFA1432938}"/>
            </a:ext>
          </a:extLst>
        </xdr:cNvPr>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26" name="【庁舎】&#10;一人当たり面積最小値テキスト">
          <a:extLst>
            <a:ext uri="{FF2B5EF4-FFF2-40B4-BE49-F238E27FC236}">
              <a16:creationId xmlns:a16="http://schemas.microsoft.com/office/drawing/2014/main" id="{E97C31B6-6375-43AD-82BB-4D5E0525E682}"/>
            </a:ext>
          </a:extLst>
        </xdr:cNvPr>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27" name="直線コネクタ 926">
          <a:extLst>
            <a:ext uri="{FF2B5EF4-FFF2-40B4-BE49-F238E27FC236}">
              <a16:creationId xmlns:a16="http://schemas.microsoft.com/office/drawing/2014/main" id="{1C7992E2-510E-4DBC-BC27-EA5629CEFAE4}"/>
            </a:ext>
          </a:extLst>
        </xdr:cNvPr>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28" name="【庁舎】&#10;一人当たり面積最大値テキスト">
          <a:extLst>
            <a:ext uri="{FF2B5EF4-FFF2-40B4-BE49-F238E27FC236}">
              <a16:creationId xmlns:a16="http://schemas.microsoft.com/office/drawing/2014/main" id="{50ACFBBD-5D6A-4D0E-8B02-3D77385834F9}"/>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9" name="直線コネクタ 928">
          <a:extLst>
            <a:ext uri="{FF2B5EF4-FFF2-40B4-BE49-F238E27FC236}">
              <a16:creationId xmlns:a16="http://schemas.microsoft.com/office/drawing/2014/main" id="{21A182EB-118B-4E91-99A3-DB78B2469552}"/>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88282</xdr:rowOff>
    </xdr:from>
    <xdr:ext cx="469744" cy="259045"/>
    <xdr:sp macro="" textlink="">
      <xdr:nvSpPr>
        <xdr:cNvPr id="930" name="【庁舎】&#10;一人当たり面積平均値テキスト">
          <a:extLst>
            <a:ext uri="{FF2B5EF4-FFF2-40B4-BE49-F238E27FC236}">
              <a16:creationId xmlns:a16="http://schemas.microsoft.com/office/drawing/2014/main" id="{420BC259-A88D-4C78-80CD-3830406B780B}"/>
            </a:ext>
          </a:extLst>
        </xdr:cNvPr>
        <xdr:cNvSpPr txBox="1"/>
      </xdr:nvSpPr>
      <xdr:spPr>
        <a:xfrm>
          <a:off x="22199600" y="1791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31" name="フローチャート: 判断 930">
          <a:extLst>
            <a:ext uri="{FF2B5EF4-FFF2-40B4-BE49-F238E27FC236}">
              <a16:creationId xmlns:a16="http://schemas.microsoft.com/office/drawing/2014/main" id="{E2BF13CE-60E6-497F-B3B6-3902101B219E}"/>
            </a:ext>
          </a:extLst>
        </xdr:cNvPr>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32" name="フローチャート: 判断 931">
          <a:extLst>
            <a:ext uri="{FF2B5EF4-FFF2-40B4-BE49-F238E27FC236}">
              <a16:creationId xmlns:a16="http://schemas.microsoft.com/office/drawing/2014/main" id="{DBBEFA62-F128-4ECB-847E-E7CC9892FB1D}"/>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933" name="フローチャート: 判断 932">
          <a:extLst>
            <a:ext uri="{FF2B5EF4-FFF2-40B4-BE49-F238E27FC236}">
              <a16:creationId xmlns:a16="http://schemas.microsoft.com/office/drawing/2014/main" id="{26A84A71-51A6-44E8-8ECF-2C9904EAF89A}"/>
            </a:ext>
          </a:extLst>
        </xdr:cNvPr>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934" name="フローチャート: 判断 933">
          <a:extLst>
            <a:ext uri="{FF2B5EF4-FFF2-40B4-BE49-F238E27FC236}">
              <a16:creationId xmlns:a16="http://schemas.microsoft.com/office/drawing/2014/main" id="{091FF7C0-74C2-47AB-B6C4-CC5C9F5B7252}"/>
            </a:ext>
          </a:extLst>
        </xdr:cNvPr>
        <xdr:cNvSpPr/>
      </xdr:nvSpPr>
      <xdr:spPr>
        <a:xfrm>
          <a:off x="19494500" y="181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935" name="フローチャート: 判断 934">
          <a:extLst>
            <a:ext uri="{FF2B5EF4-FFF2-40B4-BE49-F238E27FC236}">
              <a16:creationId xmlns:a16="http://schemas.microsoft.com/office/drawing/2014/main" id="{EFEC383B-41F0-4CE0-B6E5-F2979F2D930F}"/>
            </a:ext>
          </a:extLst>
        </xdr:cNvPr>
        <xdr:cNvSpPr/>
      </xdr:nvSpPr>
      <xdr:spPr>
        <a:xfrm>
          <a:off x="18605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E3F1678C-3486-4E1D-AE7F-675CD5AB0B8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7C7D7F48-B8F0-4C8F-A098-1BD97D80F7F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F0D9B33E-A816-4418-BE83-7CC35AC439B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B53B7F74-0519-429C-AE07-C684D16C04F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4BDF4170-F912-4652-97FF-4A1411BE1EA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941" name="楕円 940">
          <a:extLst>
            <a:ext uri="{FF2B5EF4-FFF2-40B4-BE49-F238E27FC236}">
              <a16:creationId xmlns:a16="http://schemas.microsoft.com/office/drawing/2014/main" id="{C1012C97-3890-4E68-A6EC-DAB4723C4F0F}"/>
            </a:ext>
          </a:extLst>
        </xdr:cNvPr>
        <xdr:cNvSpPr/>
      </xdr:nvSpPr>
      <xdr:spPr>
        <a:xfrm>
          <a:off x="22110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152416</xdr:rowOff>
    </xdr:from>
    <xdr:ext cx="469744" cy="259045"/>
    <xdr:sp macro="" textlink="">
      <xdr:nvSpPr>
        <xdr:cNvPr id="942" name="【庁舎】&#10;一人当たり面積該当値テキスト">
          <a:extLst>
            <a:ext uri="{FF2B5EF4-FFF2-40B4-BE49-F238E27FC236}">
              <a16:creationId xmlns:a16="http://schemas.microsoft.com/office/drawing/2014/main" id="{7B31210E-E0F4-4AFF-9320-02334DE1F79E}"/>
            </a:ext>
          </a:extLst>
        </xdr:cNvPr>
        <xdr:cNvSpPr txBox="1"/>
      </xdr:nvSpPr>
      <xdr:spPr>
        <a:xfrm>
          <a:off x="22199600"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8255</xdr:rowOff>
    </xdr:from>
    <xdr:to>
      <xdr:col>112</xdr:col>
      <xdr:colOff>38100</xdr:colOff>
      <xdr:row>106</xdr:row>
      <xdr:rowOff>109855</xdr:rowOff>
    </xdr:to>
    <xdr:sp macro="" textlink="">
      <xdr:nvSpPr>
        <xdr:cNvPr id="943" name="楕円 942">
          <a:extLst>
            <a:ext uri="{FF2B5EF4-FFF2-40B4-BE49-F238E27FC236}">
              <a16:creationId xmlns:a16="http://schemas.microsoft.com/office/drawing/2014/main" id="{71CCEA0F-CBE2-4521-84AF-B7E8452AA500}"/>
            </a:ext>
          </a:extLst>
        </xdr:cNvPr>
        <xdr:cNvSpPr/>
      </xdr:nvSpPr>
      <xdr:spPr>
        <a:xfrm>
          <a:off x="212725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53339</xdr:rowOff>
    </xdr:from>
    <xdr:to>
      <xdr:col>116</xdr:col>
      <xdr:colOff>63500</xdr:colOff>
      <xdr:row>106</xdr:row>
      <xdr:rowOff>59055</xdr:rowOff>
    </xdr:to>
    <xdr:cxnSp macro="">
      <xdr:nvCxnSpPr>
        <xdr:cNvPr id="944" name="直線コネクタ 943">
          <a:extLst>
            <a:ext uri="{FF2B5EF4-FFF2-40B4-BE49-F238E27FC236}">
              <a16:creationId xmlns:a16="http://schemas.microsoft.com/office/drawing/2014/main" id="{331C02B9-AF0A-4F10-82C9-A1F9480FB729}"/>
            </a:ext>
          </a:extLst>
        </xdr:cNvPr>
        <xdr:cNvCxnSpPr/>
      </xdr:nvCxnSpPr>
      <xdr:spPr>
        <a:xfrm flipV="1">
          <a:off x="21323300" y="1822703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xdr:rowOff>
    </xdr:from>
    <xdr:to>
      <xdr:col>107</xdr:col>
      <xdr:colOff>101600</xdr:colOff>
      <xdr:row>106</xdr:row>
      <xdr:rowOff>115570</xdr:rowOff>
    </xdr:to>
    <xdr:sp macro="" textlink="">
      <xdr:nvSpPr>
        <xdr:cNvPr id="945" name="楕円 944">
          <a:extLst>
            <a:ext uri="{FF2B5EF4-FFF2-40B4-BE49-F238E27FC236}">
              <a16:creationId xmlns:a16="http://schemas.microsoft.com/office/drawing/2014/main" id="{10CF4720-2F17-4C74-A656-4529A9612F63}"/>
            </a:ext>
          </a:extLst>
        </xdr:cNvPr>
        <xdr:cNvSpPr/>
      </xdr:nvSpPr>
      <xdr:spPr>
        <a:xfrm>
          <a:off x="20383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59055</xdr:rowOff>
    </xdr:from>
    <xdr:to>
      <xdr:col>111</xdr:col>
      <xdr:colOff>177800</xdr:colOff>
      <xdr:row>106</xdr:row>
      <xdr:rowOff>64770</xdr:rowOff>
    </xdr:to>
    <xdr:cxnSp macro="">
      <xdr:nvCxnSpPr>
        <xdr:cNvPr id="946" name="直線コネクタ 945">
          <a:extLst>
            <a:ext uri="{FF2B5EF4-FFF2-40B4-BE49-F238E27FC236}">
              <a16:creationId xmlns:a16="http://schemas.microsoft.com/office/drawing/2014/main" id="{64B5CB88-DC95-46A0-9E2B-63CDE117A210}"/>
            </a:ext>
          </a:extLst>
        </xdr:cNvPr>
        <xdr:cNvCxnSpPr/>
      </xdr:nvCxnSpPr>
      <xdr:spPr>
        <a:xfrm flipV="1">
          <a:off x="20434300" y="182327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22543</xdr:rowOff>
    </xdr:from>
    <xdr:to>
      <xdr:col>102</xdr:col>
      <xdr:colOff>165100</xdr:colOff>
      <xdr:row>106</xdr:row>
      <xdr:rowOff>124143</xdr:rowOff>
    </xdr:to>
    <xdr:sp macro="" textlink="">
      <xdr:nvSpPr>
        <xdr:cNvPr id="947" name="楕円 946">
          <a:extLst>
            <a:ext uri="{FF2B5EF4-FFF2-40B4-BE49-F238E27FC236}">
              <a16:creationId xmlns:a16="http://schemas.microsoft.com/office/drawing/2014/main" id="{BD17F799-365B-4BBA-BAC5-A7986E9D1193}"/>
            </a:ext>
          </a:extLst>
        </xdr:cNvPr>
        <xdr:cNvSpPr/>
      </xdr:nvSpPr>
      <xdr:spPr>
        <a:xfrm>
          <a:off x="19494500" y="181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64770</xdr:rowOff>
    </xdr:from>
    <xdr:to>
      <xdr:col>107</xdr:col>
      <xdr:colOff>50800</xdr:colOff>
      <xdr:row>106</xdr:row>
      <xdr:rowOff>73343</xdr:rowOff>
    </xdr:to>
    <xdr:cxnSp macro="">
      <xdr:nvCxnSpPr>
        <xdr:cNvPr id="948" name="直線コネクタ 947">
          <a:extLst>
            <a:ext uri="{FF2B5EF4-FFF2-40B4-BE49-F238E27FC236}">
              <a16:creationId xmlns:a16="http://schemas.microsoft.com/office/drawing/2014/main" id="{3547B669-2256-44F4-8763-E201DAA41A42}"/>
            </a:ext>
          </a:extLst>
        </xdr:cNvPr>
        <xdr:cNvCxnSpPr/>
      </xdr:nvCxnSpPr>
      <xdr:spPr>
        <a:xfrm flipV="1">
          <a:off x="19545300" y="18238470"/>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949" name="楕円 948">
          <a:extLst>
            <a:ext uri="{FF2B5EF4-FFF2-40B4-BE49-F238E27FC236}">
              <a16:creationId xmlns:a16="http://schemas.microsoft.com/office/drawing/2014/main" id="{6DAB79F0-9F7E-4D53-B81B-615DBD14CDAD}"/>
            </a:ext>
          </a:extLst>
        </xdr:cNvPr>
        <xdr:cNvSpPr/>
      </xdr:nvSpPr>
      <xdr:spPr>
        <a:xfrm>
          <a:off x="18605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73343</xdr:rowOff>
    </xdr:from>
    <xdr:to>
      <xdr:col>102</xdr:col>
      <xdr:colOff>114300</xdr:colOff>
      <xdr:row>106</xdr:row>
      <xdr:rowOff>76200</xdr:rowOff>
    </xdr:to>
    <xdr:cxnSp macro="">
      <xdr:nvCxnSpPr>
        <xdr:cNvPr id="950" name="直線コネクタ 949">
          <a:extLst>
            <a:ext uri="{FF2B5EF4-FFF2-40B4-BE49-F238E27FC236}">
              <a16:creationId xmlns:a16="http://schemas.microsoft.com/office/drawing/2014/main" id="{63A350D6-D046-4D6E-94C9-8AB11143DB79}"/>
            </a:ext>
          </a:extLst>
        </xdr:cNvPr>
        <xdr:cNvCxnSpPr/>
      </xdr:nvCxnSpPr>
      <xdr:spPr>
        <a:xfrm flipV="1">
          <a:off x="18656300" y="1824704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951" name="n_1aveValue【庁舎】&#10;一人当たり面積">
          <a:extLst>
            <a:ext uri="{FF2B5EF4-FFF2-40B4-BE49-F238E27FC236}">
              <a16:creationId xmlns:a16="http://schemas.microsoft.com/office/drawing/2014/main" id="{F46470F6-A732-482D-B078-C716D4ECC134}"/>
            </a:ext>
          </a:extLst>
        </xdr:cNvPr>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12082</xdr:rowOff>
    </xdr:from>
    <xdr:ext cx="469744" cy="259045"/>
    <xdr:sp macro="" textlink="">
      <xdr:nvSpPr>
        <xdr:cNvPr id="952" name="n_2aveValue【庁舎】&#10;一人当たり面積">
          <a:extLst>
            <a:ext uri="{FF2B5EF4-FFF2-40B4-BE49-F238E27FC236}">
              <a16:creationId xmlns:a16="http://schemas.microsoft.com/office/drawing/2014/main" id="{E854B8A9-3B30-42C2-8766-17D75857E7EB}"/>
            </a:ext>
          </a:extLst>
        </xdr:cNvPr>
        <xdr:cNvSpPr txBox="1"/>
      </xdr:nvSpPr>
      <xdr:spPr>
        <a:xfrm>
          <a:off x="20199427" y="178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49229</xdr:rowOff>
    </xdr:from>
    <xdr:ext cx="469744" cy="259045"/>
    <xdr:sp macro="" textlink="">
      <xdr:nvSpPr>
        <xdr:cNvPr id="953" name="n_3aveValue【庁舎】&#10;一人当たり面積">
          <a:extLst>
            <a:ext uri="{FF2B5EF4-FFF2-40B4-BE49-F238E27FC236}">
              <a16:creationId xmlns:a16="http://schemas.microsoft.com/office/drawing/2014/main" id="{90570133-96D0-4556-9F0B-F015E9D20BA9}"/>
            </a:ext>
          </a:extLst>
        </xdr:cNvPr>
        <xdr:cNvSpPr txBox="1"/>
      </xdr:nvSpPr>
      <xdr:spPr>
        <a:xfrm>
          <a:off x="19310427" y="1788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60659</xdr:rowOff>
    </xdr:from>
    <xdr:ext cx="469744" cy="259045"/>
    <xdr:sp macro="" textlink="">
      <xdr:nvSpPr>
        <xdr:cNvPr id="954" name="n_4aveValue【庁舎】&#10;一人当たり面積">
          <a:extLst>
            <a:ext uri="{FF2B5EF4-FFF2-40B4-BE49-F238E27FC236}">
              <a16:creationId xmlns:a16="http://schemas.microsoft.com/office/drawing/2014/main" id="{2DF7C368-359F-44B1-A145-48DFFFD88702}"/>
            </a:ext>
          </a:extLst>
        </xdr:cNvPr>
        <xdr:cNvSpPr txBox="1"/>
      </xdr:nvSpPr>
      <xdr:spPr>
        <a:xfrm>
          <a:off x="18421427" y="1789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100982</xdr:rowOff>
    </xdr:from>
    <xdr:ext cx="469744" cy="259045"/>
    <xdr:sp macro="" textlink="">
      <xdr:nvSpPr>
        <xdr:cNvPr id="955" name="n_1mainValue【庁舎】&#10;一人当たり面積">
          <a:extLst>
            <a:ext uri="{FF2B5EF4-FFF2-40B4-BE49-F238E27FC236}">
              <a16:creationId xmlns:a16="http://schemas.microsoft.com/office/drawing/2014/main" id="{9C55FAE0-44DE-4073-9E6A-4850D2EE8D13}"/>
            </a:ext>
          </a:extLst>
        </xdr:cNvPr>
        <xdr:cNvSpPr txBox="1"/>
      </xdr:nvSpPr>
      <xdr:spPr>
        <a:xfrm>
          <a:off x="21075727" y="1827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106697</xdr:rowOff>
    </xdr:from>
    <xdr:ext cx="469744" cy="259045"/>
    <xdr:sp macro="" textlink="">
      <xdr:nvSpPr>
        <xdr:cNvPr id="956" name="n_2mainValue【庁舎】&#10;一人当たり面積">
          <a:extLst>
            <a:ext uri="{FF2B5EF4-FFF2-40B4-BE49-F238E27FC236}">
              <a16:creationId xmlns:a16="http://schemas.microsoft.com/office/drawing/2014/main" id="{CCC0435D-1A03-47AE-9492-50D8C7082445}"/>
            </a:ext>
          </a:extLst>
        </xdr:cNvPr>
        <xdr:cNvSpPr txBox="1"/>
      </xdr:nvSpPr>
      <xdr:spPr>
        <a:xfrm>
          <a:off x="20199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115270</xdr:rowOff>
    </xdr:from>
    <xdr:ext cx="469744" cy="259045"/>
    <xdr:sp macro="" textlink="">
      <xdr:nvSpPr>
        <xdr:cNvPr id="957" name="n_3mainValue【庁舎】&#10;一人当たり面積">
          <a:extLst>
            <a:ext uri="{FF2B5EF4-FFF2-40B4-BE49-F238E27FC236}">
              <a16:creationId xmlns:a16="http://schemas.microsoft.com/office/drawing/2014/main" id="{12704F98-F10F-474B-B5B7-4AC50B15E1F7}"/>
            </a:ext>
          </a:extLst>
        </xdr:cNvPr>
        <xdr:cNvSpPr txBox="1"/>
      </xdr:nvSpPr>
      <xdr:spPr>
        <a:xfrm>
          <a:off x="19310427" y="1828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118127</xdr:rowOff>
    </xdr:from>
    <xdr:ext cx="469744" cy="259045"/>
    <xdr:sp macro="" textlink="">
      <xdr:nvSpPr>
        <xdr:cNvPr id="958" name="n_4mainValue【庁舎】&#10;一人当たり面積">
          <a:extLst>
            <a:ext uri="{FF2B5EF4-FFF2-40B4-BE49-F238E27FC236}">
              <a16:creationId xmlns:a16="http://schemas.microsoft.com/office/drawing/2014/main" id="{6051B087-FD2A-447C-A4D5-62A417FB26BC}"/>
            </a:ext>
          </a:extLst>
        </xdr:cNvPr>
        <xdr:cNvSpPr txBox="1"/>
      </xdr:nvSpPr>
      <xdr:spPr>
        <a:xfrm>
          <a:off x="18421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BD20ECAB-CAE3-42AC-BDF4-0914B29FD9B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5DE8D838-3A1B-4F5D-BE9C-54965988BDA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C16F85BF-D792-41DB-B31A-B22E770A070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i="0">
              <a:solidFill>
                <a:schemeClr val="dk1"/>
              </a:solidFill>
              <a:effectLst/>
              <a:latin typeface="+mn-lt"/>
              <a:ea typeface="+mn-ea"/>
              <a:cs typeface="+mn-cs"/>
            </a:rPr>
            <a:t>　体育館・プール</a:t>
          </a:r>
          <a:r>
            <a:rPr kumimoji="1" lang="ja-JP" altLang="en-US" sz="1100" i="0">
              <a:solidFill>
                <a:schemeClr val="dk1"/>
              </a:solidFill>
              <a:effectLst/>
              <a:latin typeface="+mn-lt"/>
              <a:ea typeface="+mn-ea"/>
              <a:cs typeface="+mn-cs"/>
            </a:rPr>
            <a:t>の</a:t>
          </a:r>
          <a:r>
            <a:rPr kumimoji="1" lang="ja-JP" altLang="ja-JP" sz="1100" i="0">
              <a:solidFill>
                <a:schemeClr val="dk1"/>
              </a:solidFill>
              <a:effectLst/>
              <a:latin typeface="+mn-lt"/>
              <a:ea typeface="+mn-ea"/>
              <a:cs typeface="+mn-cs"/>
            </a:rPr>
            <a:t>有形固定資産減価償却率は、昨年度から</a:t>
          </a:r>
          <a:r>
            <a:rPr kumimoji="1" lang="en-US" altLang="ja-JP" sz="1100" i="0">
              <a:solidFill>
                <a:schemeClr val="dk1"/>
              </a:solidFill>
              <a:effectLst/>
              <a:latin typeface="+mn-lt"/>
              <a:ea typeface="+mn-ea"/>
              <a:cs typeface="+mn-cs"/>
            </a:rPr>
            <a:t>1.7</a:t>
          </a:r>
          <a:r>
            <a:rPr kumimoji="1" lang="ja-JP" altLang="ja-JP" sz="1100" i="0">
              <a:solidFill>
                <a:schemeClr val="dk1"/>
              </a:solidFill>
              <a:effectLst/>
              <a:latin typeface="+mn-lt"/>
              <a:ea typeface="+mn-ea"/>
              <a:cs typeface="+mn-cs"/>
            </a:rPr>
            <a:t>ポイント上昇し</a:t>
          </a:r>
          <a:r>
            <a:rPr kumimoji="1" lang="en-US" altLang="ja-JP" sz="1100" i="0">
              <a:solidFill>
                <a:schemeClr val="dk1"/>
              </a:solidFill>
              <a:effectLst/>
              <a:latin typeface="+mn-lt"/>
              <a:ea typeface="+mn-ea"/>
              <a:cs typeface="+mn-cs"/>
            </a:rPr>
            <a:t>81.3</a:t>
          </a:r>
          <a:r>
            <a:rPr kumimoji="1" lang="ja-JP" altLang="ja-JP" sz="1100" i="0">
              <a:solidFill>
                <a:schemeClr val="dk1"/>
              </a:solidFill>
              <a:effectLst/>
              <a:latin typeface="+mn-lt"/>
              <a:ea typeface="+mn-ea"/>
              <a:cs typeface="+mn-cs"/>
            </a:rPr>
            <a:t>％となり、類似団体や県内他市</a:t>
          </a:r>
          <a:r>
            <a:rPr kumimoji="1" lang="ja-JP" altLang="en-US" sz="1100" i="0">
              <a:solidFill>
                <a:schemeClr val="dk1"/>
              </a:solidFill>
              <a:effectLst/>
              <a:latin typeface="+mn-lt"/>
              <a:ea typeface="+mn-ea"/>
              <a:cs typeface="+mn-cs"/>
            </a:rPr>
            <a:t>を</a:t>
          </a:r>
          <a:r>
            <a:rPr kumimoji="1" lang="ja-JP" altLang="ja-JP" sz="1100" i="0">
              <a:solidFill>
                <a:schemeClr val="dk1"/>
              </a:solidFill>
              <a:effectLst/>
              <a:latin typeface="+mn-lt"/>
              <a:ea typeface="+mn-ea"/>
              <a:cs typeface="+mn-cs"/>
            </a:rPr>
            <a:t>大きく上回っている。各施設とも、建設からの経年による老朽化が見られるため、施設の集約化</a:t>
          </a:r>
          <a:r>
            <a:rPr kumimoji="1" lang="ja-JP" altLang="en-US" sz="1100" i="0">
              <a:solidFill>
                <a:schemeClr val="dk1"/>
              </a:solidFill>
              <a:effectLst/>
              <a:latin typeface="+mn-lt"/>
              <a:ea typeface="+mn-ea"/>
              <a:cs typeface="+mn-cs"/>
            </a:rPr>
            <a:t>、</a:t>
          </a:r>
          <a:r>
            <a:rPr kumimoji="1" lang="ja-JP" altLang="ja-JP" sz="1100" i="0">
              <a:solidFill>
                <a:schemeClr val="dk1"/>
              </a:solidFill>
              <a:effectLst/>
              <a:latin typeface="+mn-lt"/>
              <a:ea typeface="+mn-ea"/>
              <a:cs typeface="+mn-cs"/>
            </a:rPr>
            <a:t>近隣市との広域的な施設整備</a:t>
          </a:r>
          <a:r>
            <a:rPr kumimoji="1" lang="ja-JP" altLang="en-US" sz="1100" i="0">
              <a:solidFill>
                <a:schemeClr val="dk1"/>
              </a:solidFill>
              <a:effectLst/>
              <a:latin typeface="+mn-lt"/>
              <a:ea typeface="+mn-ea"/>
              <a:cs typeface="+mn-cs"/>
            </a:rPr>
            <a:t>及び</a:t>
          </a:r>
          <a:r>
            <a:rPr kumimoji="1" lang="ja-JP" altLang="ja-JP" sz="1100" i="0">
              <a:solidFill>
                <a:schemeClr val="dk1"/>
              </a:solidFill>
              <a:effectLst/>
              <a:latin typeface="+mn-lt"/>
              <a:ea typeface="+mn-ea"/>
              <a:cs typeface="+mn-cs"/>
            </a:rPr>
            <a:t>民間施設による代替</a:t>
          </a:r>
          <a:r>
            <a:rPr kumimoji="1" lang="ja-JP" altLang="en-US" sz="1100" i="0">
              <a:solidFill>
                <a:schemeClr val="dk1"/>
              </a:solidFill>
              <a:effectLst/>
              <a:latin typeface="+mn-lt"/>
              <a:ea typeface="+mn-ea"/>
              <a:cs typeface="+mn-cs"/>
            </a:rPr>
            <a:t>といった</a:t>
          </a:r>
          <a:r>
            <a:rPr kumimoji="1" lang="ja-JP" altLang="ja-JP" sz="1100" i="0">
              <a:solidFill>
                <a:schemeClr val="dk1"/>
              </a:solidFill>
              <a:effectLst/>
              <a:latin typeface="+mn-lt"/>
              <a:ea typeface="+mn-ea"/>
              <a:cs typeface="+mn-cs"/>
            </a:rPr>
            <a:t>施設のあり方について検討する必要がある。</a:t>
          </a:r>
          <a:endParaRPr lang="ja-JP" altLang="ja-JP" sz="1400" i="0">
            <a:effectLst/>
          </a:endParaRPr>
        </a:p>
        <a:p>
          <a:r>
            <a:rPr kumimoji="1" lang="ja-JP" altLang="ja-JP" sz="1100" i="0">
              <a:solidFill>
                <a:schemeClr val="dk1"/>
              </a:solidFill>
              <a:effectLst/>
              <a:latin typeface="+mn-lt"/>
              <a:ea typeface="+mn-ea"/>
              <a:cs typeface="+mn-cs"/>
            </a:rPr>
            <a:t>　福祉施設</a:t>
          </a:r>
          <a:r>
            <a:rPr kumimoji="1" lang="ja-JP" altLang="en-US" sz="1100" i="0">
              <a:solidFill>
                <a:schemeClr val="dk1"/>
              </a:solidFill>
              <a:effectLst/>
              <a:latin typeface="+mn-lt"/>
              <a:ea typeface="+mn-ea"/>
              <a:cs typeface="+mn-cs"/>
            </a:rPr>
            <a:t>の</a:t>
          </a:r>
          <a:r>
            <a:rPr kumimoji="1" lang="ja-JP" altLang="ja-JP" sz="1100" i="0">
              <a:solidFill>
                <a:schemeClr val="dk1"/>
              </a:solidFill>
              <a:effectLst/>
              <a:latin typeface="+mn-lt"/>
              <a:ea typeface="+mn-ea"/>
              <a:cs typeface="+mn-cs"/>
            </a:rPr>
            <a:t>有形固定資産減価償却率は、昨年度から</a:t>
          </a:r>
          <a:r>
            <a:rPr kumimoji="1" lang="en-US" altLang="ja-JP" sz="1100" i="0">
              <a:solidFill>
                <a:schemeClr val="dk1"/>
              </a:solidFill>
              <a:effectLst/>
              <a:latin typeface="+mn-lt"/>
              <a:ea typeface="+mn-ea"/>
              <a:cs typeface="+mn-cs"/>
            </a:rPr>
            <a:t>2.1</a:t>
          </a:r>
          <a:r>
            <a:rPr kumimoji="1" lang="ja-JP" altLang="ja-JP" sz="1100" i="0">
              <a:solidFill>
                <a:schemeClr val="dk1"/>
              </a:solidFill>
              <a:effectLst/>
              <a:latin typeface="+mn-lt"/>
              <a:ea typeface="+mn-ea"/>
              <a:cs typeface="+mn-cs"/>
            </a:rPr>
            <a:t>ポイント上昇し</a:t>
          </a:r>
          <a:r>
            <a:rPr kumimoji="1" lang="en-US" altLang="ja-JP" sz="1100" i="0">
              <a:solidFill>
                <a:schemeClr val="dk1"/>
              </a:solidFill>
              <a:effectLst/>
              <a:latin typeface="+mn-lt"/>
              <a:ea typeface="+mn-ea"/>
              <a:cs typeface="+mn-cs"/>
            </a:rPr>
            <a:t>71.8</a:t>
          </a:r>
          <a:r>
            <a:rPr kumimoji="1" lang="ja-JP" altLang="ja-JP" sz="1100" i="0">
              <a:solidFill>
                <a:schemeClr val="dk1"/>
              </a:solidFill>
              <a:effectLst/>
              <a:latin typeface="+mn-lt"/>
              <a:ea typeface="+mn-ea"/>
              <a:cs typeface="+mn-cs"/>
            </a:rPr>
            <a:t>％となり、類似団体や県内他市</a:t>
          </a:r>
          <a:r>
            <a:rPr kumimoji="1" lang="ja-JP" altLang="en-US" sz="1100" i="0">
              <a:solidFill>
                <a:schemeClr val="dk1"/>
              </a:solidFill>
              <a:effectLst/>
              <a:latin typeface="+mn-lt"/>
              <a:ea typeface="+mn-ea"/>
              <a:cs typeface="+mn-cs"/>
            </a:rPr>
            <a:t>を</a:t>
          </a:r>
          <a:r>
            <a:rPr kumimoji="1" lang="ja-JP" altLang="ja-JP" sz="1100" i="0">
              <a:solidFill>
                <a:schemeClr val="dk1"/>
              </a:solidFill>
              <a:effectLst/>
              <a:latin typeface="+mn-lt"/>
              <a:ea typeface="+mn-ea"/>
              <a:cs typeface="+mn-cs"/>
            </a:rPr>
            <a:t>上回っている。</a:t>
          </a:r>
          <a:r>
            <a:rPr kumimoji="1" lang="ja-JP" altLang="ja-JP" sz="1100" b="0" i="0" baseline="0">
              <a:solidFill>
                <a:schemeClr val="dk1"/>
              </a:solidFill>
              <a:effectLst/>
              <a:latin typeface="+mn-lt"/>
              <a:ea typeface="+mn-ea"/>
              <a:cs typeface="+mn-cs"/>
            </a:rPr>
            <a:t>各福祉会館については老朽化が進んでおり、今後、施設の大規模修繕等に係る費用の増嵩が懸念される。</a:t>
          </a:r>
          <a:endParaRPr lang="ja-JP" altLang="ja-JP" sz="1400" i="0">
            <a:effectLst/>
          </a:endParaRPr>
        </a:p>
        <a:p>
          <a:r>
            <a:rPr kumimoji="1" lang="ja-JP" altLang="ja-JP" sz="1100" i="0">
              <a:solidFill>
                <a:schemeClr val="dk1"/>
              </a:solidFill>
              <a:effectLst/>
              <a:latin typeface="+mn-lt"/>
              <a:ea typeface="+mn-ea"/>
              <a:cs typeface="+mn-cs"/>
            </a:rPr>
            <a:t>　庁舎</a:t>
          </a:r>
          <a:r>
            <a:rPr kumimoji="1" lang="ja-JP" altLang="en-US" sz="1100" i="0">
              <a:solidFill>
                <a:schemeClr val="dk1"/>
              </a:solidFill>
              <a:effectLst/>
              <a:latin typeface="+mn-lt"/>
              <a:ea typeface="+mn-ea"/>
              <a:cs typeface="+mn-cs"/>
            </a:rPr>
            <a:t>の</a:t>
          </a:r>
          <a:r>
            <a:rPr kumimoji="1" lang="ja-JP" altLang="ja-JP" sz="1100" i="0">
              <a:solidFill>
                <a:schemeClr val="dk1"/>
              </a:solidFill>
              <a:effectLst/>
              <a:latin typeface="+mn-lt"/>
              <a:ea typeface="+mn-ea"/>
              <a:cs typeface="+mn-cs"/>
            </a:rPr>
            <a:t>有形固定資産減価償却率については、昨年度から</a:t>
          </a:r>
          <a:r>
            <a:rPr kumimoji="1" lang="en-US" altLang="ja-JP" sz="1100" i="0">
              <a:solidFill>
                <a:schemeClr val="dk1"/>
              </a:solidFill>
              <a:effectLst/>
              <a:latin typeface="+mn-lt"/>
              <a:ea typeface="+mn-ea"/>
              <a:cs typeface="+mn-cs"/>
            </a:rPr>
            <a:t>1.5</a:t>
          </a:r>
          <a:r>
            <a:rPr kumimoji="1" lang="ja-JP" altLang="ja-JP" sz="1100" i="0">
              <a:solidFill>
                <a:schemeClr val="dk1"/>
              </a:solidFill>
              <a:effectLst/>
              <a:latin typeface="+mn-lt"/>
              <a:ea typeface="+mn-ea"/>
              <a:cs typeface="+mn-cs"/>
            </a:rPr>
            <a:t>ポイント上昇し</a:t>
          </a:r>
          <a:r>
            <a:rPr kumimoji="1" lang="en-US" altLang="ja-JP" sz="1100" i="0">
              <a:solidFill>
                <a:schemeClr val="dk1"/>
              </a:solidFill>
              <a:effectLst/>
              <a:latin typeface="+mn-lt"/>
              <a:ea typeface="+mn-ea"/>
              <a:cs typeface="+mn-cs"/>
            </a:rPr>
            <a:t>46.8</a:t>
          </a:r>
          <a:r>
            <a:rPr kumimoji="1" lang="ja-JP" altLang="ja-JP" sz="1100" i="0">
              <a:solidFill>
                <a:schemeClr val="dk1"/>
              </a:solidFill>
              <a:effectLst/>
              <a:latin typeface="+mn-lt"/>
              <a:ea typeface="+mn-ea"/>
              <a:cs typeface="+mn-cs"/>
            </a:rPr>
            <a:t>％となったものの、類似団体や県内他市との比較においては他団体を下回っている状況である。</a:t>
          </a:r>
          <a:r>
            <a:rPr kumimoji="1" lang="ja-JP" altLang="en-US" sz="1100" i="0">
              <a:solidFill>
                <a:schemeClr val="dk1"/>
              </a:solidFill>
              <a:effectLst/>
              <a:latin typeface="+mn-lt"/>
              <a:ea typeface="+mn-ea"/>
              <a:cs typeface="+mn-cs"/>
            </a:rPr>
            <a:t>市役所本庁舎は昭和３８年建築の古い建物であるが、令和元年度から令和３年度にかけて</a:t>
          </a:r>
          <a:r>
            <a:rPr kumimoji="1" lang="ja-JP" altLang="ja-JP" sz="1100" b="0" i="0" baseline="0">
              <a:solidFill>
                <a:schemeClr val="dk1"/>
              </a:solidFill>
              <a:effectLst/>
              <a:latin typeface="+mn-lt"/>
              <a:ea typeface="+mn-ea"/>
              <a:cs typeface="+mn-cs"/>
            </a:rPr>
            <a:t>耐震</a:t>
          </a:r>
          <a:r>
            <a:rPr kumimoji="1" lang="ja-JP" altLang="en-US" sz="1100" b="0" i="0" baseline="0">
              <a:solidFill>
                <a:schemeClr val="dk1"/>
              </a:solidFill>
              <a:effectLst/>
              <a:latin typeface="+mn-lt"/>
              <a:ea typeface="+mn-ea"/>
              <a:cs typeface="+mn-cs"/>
            </a:rPr>
            <a:t>補強工事を行い、現在は</a:t>
          </a:r>
          <a:r>
            <a:rPr kumimoji="1" lang="ja-JP" altLang="ja-JP" sz="1100" b="0" i="0" baseline="0">
              <a:solidFill>
                <a:schemeClr val="dk1"/>
              </a:solidFill>
              <a:effectLst/>
              <a:latin typeface="+mn-lt"/>
              <a:ea typeface="+mn-ea"/>
              <a:cs typeface="+mn-cs"/>
            </a:rPr>
            <a:t>長寿命化対策を講じ</a:t>
          </a:r>
          <a:r>
            <a:rPr kumimoji="1" lang="ja-JP" altLang="en-US" sz="1100" b="0" i="0" baseline="0">
              <a:solidFill>
                <a:schemeClr val="dk1"/>
              </a:solidFill>
              <a:effectLst/>
              <a:latin typeface="+mn-lt"/>
              <a:ea typeface="+mn-ea"/>
              <a:cs typeface="+mn-cs"/>
            </a:rPr>
            <a:t>ているところであり、今後も一定期間の使用を想定して、適正な維持管理に努める。</a:t>
          </a:r>
          <a:endParaRPr lang="ja-JP" altLang="ja-JP" sz="1400" i="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60,850
60,155
133.09
33,409,252
32,102,809
1,189,265
18,957,499
40,152,234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年度の財政力指数（単年度）が、前年度から</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0.045</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ポイント低下したことに</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伴い</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年度の財政力指数（</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か年平均）は、前年度から</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0.023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ポイント低下し、</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0.59</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となった。</a:t>
          </a:r>
          <a:endParaRPr lang="ja-JP" altLang="ja-JP" sz="10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市町村民税の法人税割や所得割</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減</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などにより基準財政収入額が</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した</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ことに加え</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臨時財政対策債償還基金費の創設や市立山口東京理科大学薬学部開設に伴う学生数の増</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などにより基準財政需要額が増加した結果によるものである。</a:t>
          </a:r>
          <a:endParaRPr lang="ja-JP" altLang="ja-JP" sz="10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　類似団体より低い数値となっているのは、地方税が類似団体より低い水準となっていることに加え、大学の公立化及び薬学部の設置により基準財政需要額の規模が拡大していることが主な要因となっている。このため、定住人口の増加を図る施策を取り組むことで更なる税収の確保や地方税以外の歳入確保にも効果性が高い事業を積極的に実施していくとともに、予算編成においては、事業の「選択と集中」の観点から歳出の重点化を図り、財政運営の効率化に努める。</a:t>
          </a:r>
          <a:endParaRPr lang="ja-JP" altLang="ja-JP" sz="10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1411</xdr:rowOff>
    </xdr:from>
    <xdr:to>
      <xdr:col>23</xdr:col>
      <xdr:colOff>133350</xdr:colOff>
      <xdr:row>43</xdr:row>
      <xdr:rowOff>28222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737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159455</xdr:rowOff>
    </xdr:from>
    <xdr:to>
      <xdr:col>19</xdr:col>
      <xdr:colOff>133350</xdr:colOff>
      <xdr:row>43</xdr:row>
      <xdr:rowOff>1411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159455</xdr:rowOff>
    </xdr:from>
    <xdr:to>
      <xdr:col>15</xdr:col>
      <xdr:colOff>82550</xdr:colOff>
      <xdr:row>42</xdr:row>
      <xdr:rowOff>159455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159455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335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148872</xdr:rowOff>
    </xdr:from>
    <xdr:to>
      <xdr:col>23</xdr:col>
      <xdr:colOff>184150</xdr:colOff>
      <xdr:row>43</xdr:row>
      <xdr:rowOff>79022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120949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36988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108655</xdr:rowOff>
    </xdr:from>
    <xdr:to>
      <xdr:col>15</xdr:col>
      <xdr:colOff>133350</xdr:colOff>
      <xdr:row>43</xdr:row>
      <xdr:rowOff>38805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23582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108655</xdr:rowOff>
    </xdr:from>
    <xdr:to>
      <xdr:col>11</xdr:col>
      <xdr:colOff>82550</xdr:colOff>
      <xdr:row>43</xdr:row>
      <xdr:rowOff>38805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23582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950">
              <a:solidFill>
                <a:schemeClr val="tx1"/>
              </a:solidFill>
              <a:latin typeface="ＭＳ Ｐゴシック" panose="020B0600070205080204" pitchFamily="50" charset="-128"/>
              <a:ea typeface="ＭＳ Ｐゴシック" panose="020B0600070205080204" pitchFamily="50" charset="-128"/>
            </a:rPr>
            <a:t>令和</a:t>
          </a:r>
          <a:r>
            <a:rPr kumimoji="1" lang="en-US" altLang="ja-JP" sz="950">
              <a:solidFill>
                <a:schemeClr val="tx1"/>
              </a:solidFill>
              <a:latin typeface="ＭＳ Ｐゴシック" panose="020B0600070205080204" pitchFamily="50" charset="-128"/>
              <a:ea typeface="ＭＳ Ｐゴシック" panose="020B0600070205080204" pitchFamily="50" charset="-128"/>
            </a:rPr>
            <a:t>3</a:t>
          </a:r>
          <a:r>
            <a:rPr kumimoji="1" lang="ja-JP" altLang="en-US" sz="950">
              <a:solidFill>
                <a:schemeClr val="tx1"/>
              </a:solidFill>
              <a:latin typeface="ＭＳ Ｐゴシック" panose="020B0600070205080204" pitchFamily="50" charset="-128"/>
              <a:ea typeface="ＭＳ Ｐゴシック" panose="020B0600070205080204" pitchFamily="50" charset="-128"/>
            </a:rPr>
            <a:t>年度の経常収支比率は</a:t>
          </a:r>
          <a:r>
            <a:rPr kumimoji="1" lang="en-US" altLang="ja-JP" sz="950">
              <a:solidFill>
                <a:schemeClr val="tx1"/>
              </a:solidFill>
              <a:latin typeface="ＭＳ Ｐゴシック" panose="020B0600070205080204" pitchFamily="50" charset="-128"/>
              <a:ea typeface="ＭＳ Ｐゴシック" panose="020B0600070205080204" pitchFamily="50" charset="-128"/>
            </a:rPr>
            <a:t>89.5</a:t>
          </a:r>
          <a:r>
            <a:rPr kumimoji="1" lang="ja-JP" altLang="en-US" sz="950">
              <a:solidFill>
                <a:schemeClr val="tx1"/>
              </a:solidFill>
              <a:latin typeface="ＭＳ Ｐゴシック" panose="020B0600070205080204" pitchFamily="50" charset="-128"/>
              <a:ea typeface="ＭＳ Ｐゴシック" panose="020B0600070205080204" pitchFamily="50" charset="-128"/>
            </a:rPr>
            <a:t>％で、前年度から</a:t>
          </a:r>
          <a:r>
            <a:rPr kumimoji="1" lang="en-US" altLang="ja-JP" sz="950">
              <a:solidFill>
                <a:schemeClr val="tx1"/>
              </a:solidFill>
              <a:latin typeface="ＭＳ Ｐゴシック" panose="020B0600070205080204" pitchFamily="50" charset="-128"/>
              <a:ea typeface="ＭＳ Ｐゴシック" panose="020B0600070205080204" pitchFamily="50" charset="-128"/>
            </a:rPr>
            <a:t>6.1</a:t>
          </a:r>
          <a:r>
            <a:rPr kumimoji="1" lang="ja-JP" altLang="en-US" sz="950">
              <a:solidFill>
                <a:schemeClr val="tx1"/>
              </a:solidFill>
              <a:latin typeface="ＭＳ Ｐゴシック" panose="020B0600070205080204" pitchFamily="50" charset="-128"/>
              <a:ea typeface="ＭＳ Ｐゴシック" panose="020B0600070205080204" pitchFamily="50" charset="-128"/>
            </a:rPr>
            <a:t>ポイント低下した。分母となる歳入における経常一般財源等は、対前年度で、地方税が</a:t>
          </a:r>
          <a:r>
            <a:rPr kumimoji="1" lang="en-US" altLang="ja-JP" sz="950">
              <a:solidFill>
                <a:schemeClr val="tx1"/>
              </a:solidFill>
              <a:latin typeface="ＭＳ Ｐゴシック" panose="020B0600070205080204" pitchFamily="50" charset="-128"/>
              <a:ea typeface="ＭＳ Ｐゴシック" panose="020B0600070205080204" pitchFamily="50" charset="-128"/>
            </a:rPr>
            <a:t>231</a:t>
          </a:r>
          <a:r>
            <a:rPr kumimoji="1" lang="ja-JP" altLang="en-US" sz="950">
              <a:solidFill>
                <a:schemeClr val="tx1"/>
              </a:solidFill>
              <a:latin typeface="ＭＳ Ｐゴシック" panose="020B0600070205080204" pitchFamily="50" charset="-128"/>
              <a:ea typeface="ＭＳ Ｐゴシック" panose="020B0600070205080204" pitchFamily="50" charset="-128"/>
            </a:rPr>
            <a:t>百万円の増、地方交付税が</a:t>
          </a:r>
          <a:r>
            <a:rPr kumimoji="1" lang="en-US" altLang="ja-JP" sz="950">
              <a:solidFill>
                <a:schemeClr val="tx1"/>
              </a:solidFill>
              <a:latin typeface="ＭＳ Ｐゴシック" panose="020B0600070205080204" pitchFamily="50" charset="-128"/>
              <a:ea typeface="ＭＳ Ｐゴシック" panose="020B0600070205080204" pitchFamily="50" charset="-128"/>
            </a:rPr>
            <a:t>865</a:t>
          </a:r>
          <a:r>
            <a:rPr kumimoji="1" lang="ja-JP" altLang="en-US" sz="950">
              <a:solidFill>
                <a:schemeClr val="tx1"/>
              </a:solidFill>
              <a:latin typeface="ＭＳ Ｐゴシック" panose="020B0600070205080204" pitchFamily="50" charset="-128"/>
              <a:ea typeface="ＭＳ Ｐゴシック" panose="020B0600070205080204" pitchFamily="50" charset="-128"/>
            </a:rPr>
            <a:t>百万円の増となったことなどにより、合計で</a:t>
          </a:r>
          <a:r>
            <a:rPr kumimoji="1" lang="en-US" altLang="ja-JP" sz="950">
              <a:solidFill>
                <a:schemeClr val="tx1"/>
              </a:solidFill>
              <a:latin typeface="ＭＳ Ｐゴシック" panose="020B0600070205080204" pitchFamily="50" charset="-128"/>
              <a:ea typeface="ＭＳ Ｐゴシック" panose="020B0600070205080204" pitchFamily="50" charset="-128"/>
            </a:rPr>
            <a:t>1,436</a:t>
          </a:r>
          <a:r>
            <a:rPr kumimoji="1" lang="ja-JP" altLang="en-US" sz="950">
              <a:solidFill>
                <a:schemeClr val="tx1"/>
              </a:solidFill>
              <a:latin typeface="ＭＳ Ｐゴシック" panose="020B0600070205080204" pitchFamily="50" charset="-128"/>
              <a:ea typeface="ＭＳ Ｐゴシック" panose="020B0600070205080204" pitchFamily="50" charset="-128"/>
            </a:rPr>
            <a:t>百万円の増となった。</a:t>
          </a:r>
        </a:p>
        <a:p>
          <a:r>
            <a:rPr kumimoji="1" lang="ja-JP" altLang="en-US" sz="950">
              <a:solidFill>
                <a:schemeClr val="tx1"/>
              </a:solidFill>
              <a:latin typeface="ＭＳ Ｐゴシック" panose="020B0600070205080204" pitchFamily="50" charset="-128"/>
              <a:ea typeface="ＭＳ Ｐゴシック" panose="020B0600070205080204" pitchFamily="50" charset="-128"/>
            </a:rPr>
            <a:t>　一方、分子となる経常経費充当一般財源等は、対前年度で、扶助費が</a:t>
          </a:r>
          <a:r>
            <a:rPr kumimoji="1" lang="en-US" altLang="ja-JP" sz="950">
              <a:solidFill>
                <a:schemeClr val="tx1"/>
              </a:solidFill>
              <a:latin typeface="ＭＳ Ｐゴシック" panose="020B0600070205080204" pitchFamily="50" charset="-128"/>
              <a:ea typeface="ＭＳ Ｐゴシック" panose="020B0600070205080204" pitchFamily="50" charset="-128"/>
            </a:rPr>
            <a:t>157</a:t>
          </a:r>
          <a:r>
            <a:rPr kumimoji="1" lang="ja-JP" altLang="en-US" sz="950">
              <a:solidFill>
                <a:schemeClr val="tx1"/>
              </a:solidFill>
              <a:latin typeface="ＭＳ Ｐゴシック" panose="020B0600070205080204" pitchFamily="50" charset="-128"/>
              <a:ea typeface="ＭＳ Ｐゴシック" panose="020B0600070205080204" pitchFamily="50" charset="-128"/>
            </a:rPr>
            <a:t>百万円の減などがあるものの、物件費が</a:t>
          </a:r>
          <a:r>
            <a:rPr kumimoji="1" lang="en-US" altLang="ja-JP" sz="950">
              <a:solidFill>
                <a:schemeClr val="tx1"/>
              </a:solidFill>
              <a:latin typeface="ＭＳ Ｐゴシック" panose="020B0600070205080204" pitchFamily="50" charset="-128"/>
              <a:ea typeface="ＭＳ Ｐゴシック" panose="020B0600070205080204" pitchFamily="50" charset="-128"/>
            </a:rPr>
            <a:t>150</a:t>
          </a:r>
          <a:r>
            <a:rPr kumimoji="1" lang="ja-JP" altLang="en-US" sz="950">
              <a:solidFill>
                <a:schemeClr val="tx1"/>
              </a:solidFill>
              <a:latin typeface="ＭＳ Ｐゴシック" panose="020B0600070205080204" pitchFamily="50" charset="-128"/>
              <a:ea typeface="ＭＳ Ｐゴシック" panose="020B0600070205080204" pitchFamily="50" charset="-128"/>
            </a:rPr>
            <a:t>百万円の増、公債費が</a:t>
          </a:r>
          <a:r>
            <a:rPr kumimoji="1" lang="en-US" altLang="ja-JP" sz="950">
              <a:solidFill>
                <a:schemeClr val="tx1"/>
              </a:solidFill>
              <a:latin typeface="ＭＳ Ｐゴシック" panose="020B0600070205080204" pitchFamily="50" charset="-128"/>
              <a:ea typeface="ＭＳ Ｐゴシック" panose="020B0600070205080204" pitchFamily="50" charset="-128"/>
            </a:rPr>
            <a:t>282</a:t>
          </a:r>
          <a:r>
            <a:rPr kumimoji="1" lang="ja-JP" altLang="en-US" sz="950">
              <a:solidFill>
                <a:schemeClr val="tx1"/>
              </a:solidFill>
              <a:latin typeface="ＭＳ Ｐゴシック" panose="020B0600070205080204" pitchFamily="50" charset="-128"/>
              <a:ea typeface="ＭＳ Ｐゴシック" panose="020B0600070205080204" pitchFamily="50" charset="-128"/>
            </a:rPr>
            <a:t>百万円の増などにより、合計で</a:t>
          </a:r>
          <a:r>
            <a:rPr kumimoji="1" lang="en-US" altLang="ja-JP" sz="950">
              <a:solidFill>
                <a:schemeClr val="tx1"/>
              </a:solidFill>
              <a:latin typeface="ＭＳ Ｐゴシック" panose="020B0600070205080204" pitchFamily="50" charset="-128"/>
              <a:ea typeface="ＭＳ Ｐゴシック" panose="020B0600070205080204" pitchFamily="50" charset="-128"/>
            </a:rPr>
            <a:t>407</a:t>
          </a:r>
          <a:r>
            <a:rPr kumimoji="1" lang="ja-JP" altLang="en-US" sz="950">
              <a:solidFill>
                <a:schemeClr val="tx1"/>
              </a:solidFill>
              <a:latin typeface="ＭＳ Ｐゴシック" panose="020B0600070205080204" pitchFamily="50" charset="-128"/>
              <a:ea typeface="ＭＳ Ｐゴシック" panose="020B0600070205080204" pitchFamily="50" charset="-128"/>
            </a:rPr>
            <a:t>百万円の増となった。</a:t>
          </a:r>
        </a:p>
        <a:p>
          <a:r>
            <a:rPr kumimoji="1" lang="ja-JP" altLang="en-US" sz="950">
              <a:solidFill>
                <a:schemeClr val="tx1"/>
              </a:solidFill>
              <a:latin typeface="ＭＳ Ｐゴシック" panose="020B0600070205080204" pitchFamily="50" charset="-128"/>
              <a:ea typeface="ＭＳ Ｐゴシック" panose="020B0600070205080204" pitchFamily="50" charset="-128"/>
            </a:rPr>
            <a:t>　市町合併以後、人件費の抑制等を行ってきたが、今後、公共施設等の老朽化に伴う物件費の増加や高齢化に伴う扶助費の増加が見込まれるほか、近年の大型建設事業の実施により、これまで減少傾向にあった公債費が増加に転じた。このため、第一次行政改革プランに基づき、経営的視点に立った行財政運営を行うため、行政評価・予算編成手法の見直しや公共施設の統廃合などにより将来的な財政負担の軽減と平準化に取り組む。</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67</xdr:row>
      <xdr:rowOff>89662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88040"/>
          <a:ext cx="838200" cy="58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111523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51054</xdr:rowOff>
    </xdr:from>
    <xdr:to>
      <xdr:col>19</xdr:col>
      <xdr:colOff>133350</xdr:colOff>
      <xdr:row>67</xdr:row>
      <xdr:rowOff>89662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5382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126763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65786</xdr:rowOff>
    </xdr:from>
    <xdr:to>
      <xdr:col>15</xdr:col>
      <xdr:colOff>82550</xdr:colOff>
      <xdr:row>67</xdr:row>
      <xdr:rowOff>51054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10036"/>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146067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92456</xdr:rowOff>
    </xdr:from>
    <xdr:to>
      <xdr:col>11</xdr:col>
      <xdr:colOff>31750</xdr:colOff>
      <xdr:row>65</xdr:row>
      <xdr:rowOff>65786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6525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38862</xdr:rowOff>
    </xdr:from>
    <xdr:to>
      <xdr:col>19</xdr:col>
      <xdr:colOff>184150</xdr:colOff>
      <xdr:row>67</xdr:row>
      <xdr:rowOff>140462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52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125239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612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254</xdr:rowOff>
    </xdr:from>
    <xdr:to>
      <xdr:col>15</xdr:col>
      <xdr:colOff>133350</xdr:colOff>
      <xdr:row>67</xdr:row>
      <xdr:rowOff>101854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48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86631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57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14986</xdr:rowOff>
    </xdr:from>
    <xdr:to>
      <xdr:col>11</xdr:col>
      <xdr:colOff>82550</xdr:colOff>
      <xdr:row>65</xdr:row>
      <xdr:rowOff>116586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101363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41656</xdr:rowOff>
    </xdr:from>
    <xdr:to>
      <xdr:col>7</xdr:col>
      <xdr:colOff>31750</xdr:colOff>
      <xdr:row>64</xdr:row>
      <xdr:rowOff>143256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153433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[134,579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人件費については、選挙による手当の増などにより、対前年度で</a:t>
          </a:r>
          <a:r>
            <a:rPr kumimoji="1" lang="en-US" altLang="ja-JP" sz="1000">
              <a:solidFill>
                <a:schemeClr val="tx1"/>
              </a:solidFill>
              <a:latin typeface="ＭＳ Ｐゴシック" panose="020B0600070205080204" pitchFamily="50" charset="-128"/>
              <a:ea typeface="ＭＳ Ｐゴシック" panose="020B0600070205080204" pitchFamily="50" charset="-128"/>
            </a:rPr>
            <a:t>144</a:t>
          </a:r>
          <a:r>
            <a:rPr kumimoji="1" lang="ja-JP" altLang="en-US" sz="1000">
              <a:solidFill>
                <a:schemeClr val="tx1"/>
              </a:solidFill>
              <a:latin typeface="ＭＳ Ｐゴシック" panose="020B0600070205080204" pitchFamily="50" charset="-128"/>
              <a:ea typeface="ＭＳ Ｐゴシック" panose="020B0600070205080204" pitchFamily="50" charset="-128"/>
            </a:rPr>
            <a:t>百万円の増となった。</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また、物件費については、学校給食費の公会計化に伴う賄材料費の増や新型コロナウイルスワクチン接種事業に係る予防接種委託料の増などにより、対前年度で</a:t>
          </a:r>
          <a:r>
            <a:rPr kumimoji="1" lang="en-US" altLang="ja-JP" sz="1000">
              <a:solidFill>
                <a:schemeClr val="tx1"/>
              </a:solidFill>
              <a:latin typeface="ＭＳ Ｐゴシック" panose="020B0600070205080204" pitchFamily="50" charset="-128"/>
              <a:ea typeface="ＭＳ Ｐゴシック" panose="020B0600070205080204" pitchFamily="50" charset="-128"/>
            </a:rPr>
            <a:t>623</a:t>
          </a:r>
          <a:r>
            <a:rPr kumimoji="1" lang="ja-JP" altLang="en-US" sz="1000">
              <a:solidFill>
                <a:schemeClr val="tx1"/>
              </a:solidFill>
              <a:latin typeface="ＭＳ Ｐゴシック" panose="020B0600070205080204" pitchFamily="50" charset="-128"/>
              <a:ea typeface="ＭＳ Ｐゴシック" panose="020B0600070205080204" pitchFamily="50" charset="-128"/>
            </a:rPr>
            <a:t>百万円の増となった。</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本市においては、公立保育所、市民館・文化会館、ごみ処理施設、公営住宅などの公共施設を有しており、老朽化も進んでいる中、施設維持に係る物件費、維持補修費を押し上げる要因となっている。</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事務事業の見直しに取り組むとともに、施設管理に係る現行の指定管理者制度の更なる推進に加え、業務の民間委託を含めた</a:t>
          </a:r>
          <a:r>
            <a:rPr kumimoji="1" lang="en-US" altLang="ja-JP" sz="1000">
              <a:solidFill>
                <a:schemeClr val="tx1"/>
              </a:solidFill>
              <a:latin typeface="ＭＳ Ｐゴシック" panose="020B0600070205080204" pitchFamily="50" charset="-128"/>
              <a:ea typeface="ＭＳ Ｐゴシック" panose="020B0600070205080204" pitchFamily="50" charset="-128"/>
            </a:rPr>
            <a:t>PPP</a:t>
          </a:r>
          <a:r>
            <a:rPr kumimoji="1" lang="ja-JP" altLang="en-US" sz="1000">
              <a:solidFill>
                <a:schemeClr val="tx1"/>
              </a:solidFill>
              <a:latin typeface="ＭＳ Ｐゴシック" panose="020B0600070205080204" pitchFamily="50" charset="-128"/>
              <a:ea typeface="ＭＳ Ｐゴシック" panose="020B0600070205080204" pitchFamily="50" charset="-128"/>
            </a:rPr>
            <a:t>を推進し、積極的な民間能力や資金の活用を図り、コスト削減に努める。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40895</xdr:rowOff>
    </xdr:from>
    <xdr:to>
      <xdr:col>23</xdr:col>
      <xdr:colOff>133350</xdr:colOff>
      <xdr:row>82</xdr:row>
      <xdr:rowOff>155956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99795"/>
          <a:ext cx="838200" cy="11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98568</xdr:rowOff>
    </xdr:from>
    <xdr:to>
      <xdr:col>19</xdr:col>
      <xdr:colOff>133350</xdr:colOff>
      <xdr:row>82</xdr:row>
      <xdr:rowOff>40895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86018"/>
          <a:ext cx="889000" cy="11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55718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8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49718</xdr:rowOff>
    </xdr:from>
    <xdr:to>
      <xdr:col>15</xdr:col>
      <xdr:colOff>82550</xdr:colOff>
      <xdr:row>81</xdr:row>
      <xdr:rowOff>98568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37168"/>
          <a:ext cx="889000" cy="4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132415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27056</xdr:rowOff>
    </xdr:from>
    <xdr:to>
      <xdr:col>11</xdr:col>
      <xdr:colOff>31750</xdr:colOff>
      <xdr:row>81</xdr:row>
      <xdr:rowOff>49718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14506"/>
          <a:ext cx="889000" cy="2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5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96017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105156</xdr:rowOff>
    </xdr:from>
    <xdr:to>
      <xdr:col>23</xdr:col>
      <xdr:colOff>184150</xdr:colOff>
      <xdr:row>83</xdr:row>
      <xdr:rowOff>35306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6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121683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0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161545</xdr:rowOff>
    </xdr:from>
    <xdr:to>
      <xdr:col>19</xdr:col>
      <xdr:colOff>184150</xdr:colOff>
      <xdr:row>82</xdr:row>
      <xdr:rowOff>91695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101872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17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47768</xdr:rowOff>
    </xdr:from>
    <xdr:to>
      <xdr:col>15</xdr:col>
      <xdr:colOff>133350</xdr:colOff>
      <xdr:row>81</xdr:row>
      <xdr:rowOff>149368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3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159545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170368</xdr:rowOff>
    </xdr:from>
    <xdr:to>
      <xdr:col>11</xdr:col>
      <xdr:colOff>82550</xdr:colOff>
      <xdr:row>81</xdr:row>
      <xdr:rowOff>100518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8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110695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5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147706</xdr:rowOff>
    </xdr:from>
    <xdr:to>
      <xdr:col>7</xdr:col>
      <xdr:colOff>31750</xdr:colOff>
      <xdr:row>81</xdr:row>
      <xdr:rowOff>77856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88033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32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給与については、平成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日から独自給料カットを行ってきたが、平成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日をもって給料カットを廃止したため、それ以降はラスパイレス指数が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を超えている状況であり、令和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年度においては、前年度を下回る</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100.2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類似団体、全国平均と比較しても、高い指数となっているため、給料構造等の見直しなどにより給与水準の適正化に努める。</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21166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765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74789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76586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74789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8060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61384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806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23989</xdr:rowOff>
    </xdr:from>
    <xdr:to>
      <xdr:col>73</xdr:col>
      <xdr:colOff>44450</xdr:colOff>
      <xdr:row>86</xdr:row>
      <xdr:rowOff>125589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110366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職員数（公営企業会計部門職員を含む）は、令和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4</a:t>
          </a:r>
          <a:r>
            <a:rPr kumimoji="1" lang="ja-JP" altLang="en-US" sz="1000">
              <a:solidFill>
                <a:schemeClr val="tx1"/>
              </a:solidFill>
              <a:latin typeface="ＭＳ Ｐゴシック" panose="020B0600070205080204" pitchFamily="50" charset="-128"/>
              <a:ea typeface="ＭＳ Ｐゴシック" panose="020B0600070205080204" pitchFamily="50" charset="-128"/>
            </a:rPr>
            <a:t>年</a:t>
          </a:r>
          <a:r>
            <a:rPr kumimoji="1" lang="en-US" altLang="ja-JP" sz="1000">
              <a:solidFill>
                <a:schemeClr val="tx1"/>
              </a:solidFill>
              <a:latin typeface="ＭＳ Ｐゴシック" panose="020B0600070205080204" pitchFamily="50" charset="-128"/>
              <a:ea typeface="ＭＳ Ｐゴシック" panose="020B0600070205080204" pitchFamily="50" charset="-128"/>
            </a:rPr>
            <a:t>4</a:t>
          </a:r>
          <a:r>
            <a:rPr kumimoji="1" lang="ja-JP" altLang="en-US" sz="1000">
              <a:solidFill>
                <a:schemeClr val="tx1"/>
              </a:solidFill>
              <a:latin typeface="ＭＳ Ｐゴシック" panose="020B0600070205080204" pitchFamily="50" charset="-128"/>
              <a:ea typeface="ＭＳ Ｐゴシック" panose="020B0600070205080204" pitchFamily="50" charset="-128"/>
            </a:rPr>
            <a:t>月</a:t>
          </a:r>
          <a:r>
            <a:rPr kumimoji="1" lang="en-US" altLang="ja-JP" sz="1000">
              <a:solidFill>
                <a:schemeClr val="tx1"/>
              </a:solidFill>
              <a:latin typeface="ＭＳ Ｐゴシック" panose="020B0600070205080204" pitchFamily="50" charset="-128"/>
              <a:ea typeface="ＭＳ Ｐゴシック" panose="020B0600070205080204" pitchFamily="50" charset="-128"/>
            </a:rPr>
            <a:t>1</a:t>
          </a:r>
          <a:r>
            <a:rPr kumimoji="1" lang="ja-JP" altLang="en-US" sz="1000">
              <a:solidFill>
                <a:schemeClr val="tx1"/>
              </a:solidFill>
              <a:latin typeface="ＭＳ Ｐゴシック" panose="020B0600070205080204" pitchFamily="50" charset="-128"/>
              <a:ea typeface="ＭＳ Ｐゴシック" panose="020B0600070205080204" pitchFamily="50" charset="-128"/>
            </a:rPr>
            <a:t>日現在</a:t>
          </a:r>
          <a:r>
            <a:rPr kumimoji="1" lang="en-US" altLang="ja-JP" sz="1000">
              <a:solidFill>
                <a:schemeClr val="tx1"/>
              </a:solidFill>
              <a:latin typeface="ＭＳ Ｐゴシック" panose="020B0600070205080204" pitchFamily="50" charset="-128"/>
              <a:ea typeface="ＭＳ Ｐゴシック" panose="020B0600070205080204" pitchFamily="50" charset="-128"/>
            </a:rPr>
            <a:t>762</a:t>
          </a:r>
          <a:r>
            <a:rPr kumimoji="1" lang="ja-JP" altLang="en-US" sz="1000">
              <a:solidFill>
                <a:schemeClr val="tx1"/>
              </a:solidFill>
              <a:latin typeface="ＭＳ Ｐゴシック" panose="020B0600070205080204" pitchFamily="50" charset="-128"/>
              <a:ea typeface="ＭＳ Ｐゴシック" panose="020B0600070205080204" pitchFamily="50" charset="-128"/>
            </a:rPr>
            <a:t>人であり、合併直後の平成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17</a:t>
          </a:r>
          <a:r>
            <a:rPr kumimoji="1" lang="ja-JP" altLang="en-US" sz="1000">
              <a:solidFill>
                <a:schemeClr val="tx1"/>
              </a:solidFill>
              <a:latin typeface="ＭＳ Ｐゴシック" panose="020B0600070205080204" pitchFamily="50" charset="-128"/>
              <a:ea typeface="ＭＳ Ｐゴシック" panose="020B0600070205080204" pitchFamily="50" charset="-128"/>
            </a:rPr>
            <a:t>年</a:t>
          </a:r>
          <a:r>
            <a:rPr kumimoji="1" lang="en-US" altLang="ja-JP" sz="1000">
              <a:solidFill>
                <a:schemeClr val="tx1"/>
              </a:solidFill>
              <a:latin typeface="ＭＳ Ｐゴシック" panose="020B0600070205080204" pitchFamily="50" charset="-128"/>
              <a:ea typeface="ＭＳ Ｐゴシック" panose="020B0600070205080204" pitchFamily="50" charset="-128"/>
            </a:rPr>
            <a:t>4</a:t>
          </a:r>
          <a:r>
            <a:rPr kumimoji="1" lang="ja-JP" altLang="en-US" sz="1000">
              <a:solidFill>
                <a:schemeClr val="tx1"/>
              </a:solidFill>
              <a:latin typeface="ＭＳ Ｐゴシック" panose="020B0600070205080204" pitchFamily="50" charset="-128"/>
              <a:ea typeface="ＭＳ Ｐゴシック" panose="020B0600070205080204" pitchFamily="50" charset="-128"/>
            </a:rPr>
            <a:t>月</a:t>
          </a:r>
          <a:r>
            <a:rPr kumimoji="1" lang="en-US" altLang="ja-JP" sz="1000">
              <a:solidFill>
                <a:schemeClr val="tx1"/>
              </a:solidFill>
              <a:latin typeface="ＭＳ Ｐゴシック" panose="020B0600070205080204" pitchFamily="50" charset="-128"/>
              <a:ea typeface="ＭＳ Ｐゴシック" panose="020B0600070205080204" pitchFamily="50" charset="-128"/>
            </a:rPr>
            <a:t>1</a:t>
          </a:r>
          <a:r>
            <a:rPr kumimoji="1" lang="ja-JP" altLang="en-US" sz="1000">
              <a:solidFill>
                <a:schemeClr val="tx1"/>
              </a:solidFill>
              <a:latin typeface="ＭＳ Ｐゴシック" panose="020B0600070205080204" pitchFamily="50" charset="-128"/>
              <a:ea typeface="ＭＳ Ｐゴシック" panose="020B0600070205080204" pitchFamily="50" charset="-128"/>
            </a:rPr>
            <a:t>日時点の</a:t>
          </a:r>
          <a:r>
            <a:rPr kumimoji="1" lang="en-US" altLang="ja-JP" sz="1000">
              <a:solidFill>
                <a:schemeClr val="tx1"/>
              </a:solidFill>
              <a:latin typeface="ＭＳ Ｐゴシック" panose="020B0600070205080204" pitchFamily="50" charset="-128"/>
              <a:ea typeface="ＭＳ Ｐゴシック" panose="020B0600070205080204" pitchFamily="50" charset="-128"/>
            </a:rPr>
            <a:t>1,092</a:t>
          </a:r>
          <a:r>
            <a:rPr kumimoji="1" lang="ja-JP" altLang="en-US" sz="1000">
              <a:solidFill>
                <a:schemeClr val="tx1"/>
              </a:solidFill>
              <a:latin typeface="ＭＳ Ｐゴシック" panose="020B0600070205080204" pitchFamily="50" charset="-128"/>
              <a:ea typeface="ＭＳ Ｐゴシック" panose="020B0600070205080204" pitchFamily="50" charset="-128"/>
            </a:rPr>
            <a:t>人から</a:t>
          </a:r>
          <a:r>
            <a:rPr kumimoji="1" lang="en-US" altLang="ja-JP" sz="1000">
              <a:solidFill>
                <a:schemeClr val="tx1"/>
              </a:solidFill>
              <a:latin typeface="ＭＳ Ｐゴシック" panose="020B0600070205080204" pitchFamily="50" charset="-128"/>
              <a:ea typeface="ＭＳ Ｐゴシック" panose="020B0600070205080204" pitchFamily="50" charset="-128"/>
            </a:rPr>
            <a:t>330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人の減となっている。</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人口千人当たり職員数は、類似団体との比較において、</a:t>
          </a:r>
          <a:r>
            <a:rPr kumimoji="1" lang="en-US" altLang="ja-JP" sz="1000">
              <a:solidFill>
                <a:schemeClr val="tx1"/>
              </a:solidFill>
              <a:latin typeface="ＭＳ Ｐゴシック" panose="020B0600070205080204" pitchFamily="50" charset="-128"/>
              <a:ea typeface="ＭＳ Ｐゴシック" panose="020B0600070205080204" pitchFamily="50" charset="-128"/>
            </a:rPr>
            <a:t>0.25</a:t>
          </a:r>
          <a:r>
            <a:rPr kumimoji="1" lang="ja-JP" altLang="en-US" sz="1000">
              <a:solidFill>
                <a:schemeClr val="tx1"/>
              </a:solidFill>
              <a:latin typeface="ＭＳ Ｐゴシック" panose="020B0600070205080204" pitchFamily="50" charset="-128"/>
              <a:ea typeface="ＭＳ Ｐゴシック" panose="020B0600070205080204" pitchFamily="50" charset="-128"/>
            </a:rPr>
            <a:t>ポイント下回っているが、直営の公共施設等が多いため、施設の運営に相応の職員数を要している。</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今後、公共施設の統廃合や組織・機構の見直し、業務の民間委託等を検討するとともに、会計年度任用職員を含めた総合的な職員配置について検討し、行政ニーズや業務量に応じた職員の適正配置を行う。</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167640</xdr:rowOff>
    </xdr:from>
    <xdr:to>
      <xdr:col>81</xdr:col>
      <xdr:colOff>44450</xdr:colOff>
      <xdr:row>62</xdr:row>
      <xdr:rowOff>14288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626090"/>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159596</xdr:rowOff>
    </xdr:from>
    <xdr:to>
      <xdr:col>77</xdr:col>
      <xdr:colOff>44450</xdr:colOff>
      <xdr:row>61</xdr:row>
      <xdr:rowOff>167640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6180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109326</xdr:rowOff>
    </xdr:from>
    <xdr:to>
      <xdr:col>72</xdr:col>
      <xdr:colOff>203200</xdr:colOff>
      <xdr:row>61</xdr:row>
      <xdr:rowOff>159596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567776"/>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97261</xdr:rowOff>
    </xdr:from>
    <xdr:to>
      <xdr:col>68</xdr:col>
      <xdr:colOff>152400</xdr:colOff>
      <xdr:row>61</xdr:row>
      <xdr:rowOff>109326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55571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134938</xdr:rowOff>
    </xdr:from>
    <xdr:to>
      <xdr:col>81</xdr:col>
      <xdr:colOff>95250</xdr:colOff>
      <xdr:row>62</xdr:row>
      <xdr:rowOff>65088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151465</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43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116840</xdr:rowOff>
    </xdr:from>
    <xdr:to>
      <xdr:col>77</xdr:col>
      <xdr:colOff>95250</xdr:colOff>
      <xdr:row>62</xdr:row>
      <xdr:rowOff>46990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57167</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108796</xdr:rowOff>
    </xdr:from>
    <xdr:to>
      <xdr:col>73</xdr:col>
      <xdr:colOff>44450</xdr:colOff>
      <xdr:row>62</xdr:row>
      <xdr:rowOff>38946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49123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58526</xdr:rowOff>
    </xdr:from>
    <xdr:to>
      <xdr:col>68</xdr:col>
      <xdr:colOff>203200</xdr:colOff>
      <xdr:row>61</xdr:row>
      <xdr:rowOff>160126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170303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28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46461</xdr:rowOff>
    </xdr:from>
    <xdr:to>
      <xdr:col>64</xdr:col>
      <xdr:colOff>152400</xdr:colOff>
      <xdr:row>61</xdr:row>
      <xdr:rowOff>148061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5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158238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2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実質公債費比率は、前年度から</a:t>
          </a:r>
          <a:r>
            <a:rPr kumimoji="1" lang="en-US" altLang="ja-JP" sz="1000">
              <a:solidFill>
                <a:schemeClr val="tx1"/>
              </a:solidFill>
              <a:latin typeface="ＭＳ Ｐゴシック" panose="020B0600070205080204" pitchFamily="50" charset="-128"/>
              <a:ea typeface="ＭＳ Ｐゴシック" panose="020B0600070205080204" pitchFamily="50" charset="-128"/>
            </a:rPr>
            <a:t>0.1</a:t>
          </a:r>
          <a:r>
            <a:rPr kumimoji="1" lang="ja-JP" altLang="en-US" sz="1000">
              <a:solidFill>
                <a:schemeClr val="tx1"/>
              </a:solidFill>
              <a:latin typeface="ＭＳ Ｐゴシック" panose="020B0600070205080204" pitchFamily="50" charset="-128"/>
              <a:ea typeface="ＭＳ Ｐゴシック" panose="020B0600070205080204" pitchFamily="50" charset="-128"/>
            </a:rPr>
            <a:t>ポイント低下し</a:t>
          </a:r>
          <a:r>
            <a:rPr kumimoji="1" lang="en-US" altLang="ja-JP" sz="1000">
              <a:solidFill>
                <a:schemeClr val="tx1"/>
              </a:solidFill>
              <a:latin typeface="ＭＳ Ｐゴシック" panose="020B0600070205080204" pitchFamily="50" charset="-128"/>
              <a:ea typeface="ＭＳ Ｐゴシック" panose="020B0600070205080204" pitchFamily="50" charset="-128"/>
            </a:rPr>
            <a:t>7.8</a:t>
          </a:r>
          <a:r>
            <a:rPr kumimoji="1" lang="ja-JP" altLang="en-US" sz="1000">
              <a:solidFill>
                <a:schemeClr val="tx1"/>
              </a:solidFill>
              <a:latin typeface="ＭＳ Ｐゴシック" panose="020B0600070205080204" pitchFamily="50" charset="-128"/>
              <a:ea typeface="ＭＳ Ｐゴシック" panose="020B0600070205080204" pitchFamily="50" charset="-128"/>
            </a:rPr>
            <a:t>％となった。数値は改善傾向にあるものの、類似団体や県内他市との比較においては、依然として高い水準となっている。</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これは、元利償還金、公営企業に要する経費の財源とする地方債の償還の財源に充てたと認められる繰入金や公債費に準ずる債務負担行為に係るものが多額であることが主な要因である。</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近年の普通建設事業の実施状況から、将来的な公債費の増加に伴う実質公債費比率の悪化が見込まれている。このため、今後の地方債発行については、交付税算入率を勘案するとともに、一般会計だけでなく、特別会計を含めた地方債発行の抑制など公債費負担の適正化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155956</xdr:rowOff>
    </xdr:from>
    <xdr:to>
      <xdr:col>81</xdr:col>
      <xdr:colOff>44450</xdr:colOff>
      <xdr:row>40</xdr:row>
      <xdr:rowOff>165608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01395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165608</xdr:rowOff>
    </xdr:from>
    <xdr:to>
      <xdr:col>77</xdr:col>
      <xdr:colOff>44450</xdr:colOff>
      <xdr:row>41</xdr:row>
      <xdr:rowOff>13462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0236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13462</xdr:rowOff>
    </xdr:from>
    <xdr:to>
      <xdr:col>72</xdr:col>
      <xdr:colOff>203200</xdr:colOff>
      <xdr:row>41</xdr:row>
      <xdr:rowOff>90678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04291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90678</xdr:rowOff>
    </xdr:from>
    <xdr:to>
      <xdr:col>68</xdr:col>
      <xdr:colOff>152400</xdr:colOff>
      <xdr:row>42</xdr:row>
      <xdr:rowOff>6096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1201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77233</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93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114808</xdr:rowOff>
    </xdr:from>
    <xdr:to>
      <xdr:col>77</xdr:col>
      <xdr:colOff>95250</xdr:colOff>
      <xdr:row>41</xdr:row>
      <xdr:rowOff>44958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29735</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05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134112</xdr:rowOff>
    </xdr:from>
    <xdr:to>
      <xdr:col>73</xdr:col>
      <xdr:colOff>44450</xdr:colOff>
      <xdr:row>41</xdr:row>
      <xdr:rowOff>64262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49039</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39878</xdr:rowOff>
    </xdr:from>
    <xdr:to>
      <xdr:col>68</xdr:col>
      <xdr:colOff>203200</xdr:colOff>
      <xdr:row>41</xdr:row>
      <xdr:rowOff>141478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126746</xdr:rowOff>
    </xdr:from>
    <xdr:to>
      <xdr:col>64</xdr:col>
      <xdr:colOff>152400</xdr:colOff>
      <xdr:row>42</xdr:row>
      <xdr:rowOff>56896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41673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a:t>
          </a:r>
          <a:r>
            <a:rPr kumimoji="1" lang="ja-JP" altLang="en-US" sz="880">
              <a:solidFill>
                <a:schemeClr val="tx1"/>
              </a:solidFill>
              <a:latin typeface="ＭＳ Ｐゴシック" panose="020B0600070205080204" pitchFamily="50" charset="-128"/>
              <a:ea typeface="ＭＳ Ｐゴシック" panose="020B0600070205080204" pitchFamily="50" charset="-128"/>
            </a:rPr>
            <a:t>将来負担比率は、前年度から</a:t>
          </a:r>
          <a:r>
            <a:rPr kumimoji="1" lang="en-US" altLang="ja-JP" sz="880">
              <a:solidFill>
                <a:schemeClr val="tx1"/>
              </a:solidFill>
              <a:latin typeface="ＭＳ Ｐゴシック" panose="020B0600070205080204" pitchFamily="50" charset="-128"/>
              <a:ea typeface="ＭＳ Ｐゴシック" panose="020B0600070205080204" pitchFamily="50" charset="-128"/>
            </a:rPr>
            <a:t>4.5</a:t>
          </a:r>
          <a:r>
            <a:rPr kumimoji="1" lang="ja-JP" altLang="en-US" sz="880">
              <a:solidFill>
                <a:schemeClr val="tx1"/>
              </a:solidFill>
              <a:latin typeface="ＭＳ Ｐゴシック" panose="020B0600070205080204" pitchFamily="50" charset="-128"/>
              <a:ea typeface="ＭＳ Ｐゴシック" panose="020B0600070205080204" pitchFamily="50" charset="-128"/>
            </a:rPr>
            <a:t>ポイント低下し、</a:t>
          </a:r>
          <a:r>
            <a:rPr kumimoji="1" lang="en-US" altLang="ja-JP" sz="880">
              <a:solidFill>
                <a:schemeClr val="tx1"/>
              </a:solidFill>
              <a:latin typeface="ＭＳ Ｐゴシック" panose="020B0600070205080204" pitchFamily="50" charset="-128"/>
              <a:ea typeface="ＭＳ Ｐゴシック" panose="020B0600070205080204" pitchFamily="50" charset="-128"/>
            </a:rPr>
            <a:t>54.1</a:t>
          </a:r>
          <a:r>
            <a:rPr kumimoji="1" lang="ja-JP" altLang="en-US" sz="880">
              <a:solidFill>
                <a:schemeClr val="tx1"/>
              </a:solidFill>
              <a:latin typeface="ＭＳ Ｐゴシック" panose="020B0600070205080204" pitchFamily="50" charset="-128"/>
              <a:ea typeface="ＭＳ Ｐゴシック" panose="020B0600070205080204" pitchFamily="50" charset="-128"/>
            </a:rPr>
            <a:t>％となった。</a:t>
          </a:r>
        </a:p>
        <a:p>
          <a:r>
            <a:rPr kumimoji="1" lang="ja-JP" altLang="en-US" sz="880">
              <a:solidFill>
                <a:schemeClr val="tx1"/>
              </a:solidFill>
              <a:latin typeface="ＭＳ Ｐゴシック" panose="020B0600070205080204" pitchFamily="50" charset="-128"/>
              <a:ea typeface="ＭＳ Ｐゴシック" panose="020B0600070205080204" pitchFamily="50" charset="-128"/>
            </a:rPr>
            <a:t>　将来負担額については、一般職に属する職員に係る負担見込額の増加などにより退職手当負担見込額が</a:t>
          </a:r>
          <a:r>
            <a:rPr kumimoji="1" lang="en-US" altLang="ja-JP" sz="880">
              <a:solidFill>
                <a:schemeClr val="tx1"/>
              </a:solidFill>
              <a:latin typeface="ＭＳ Ｐゴシック" panose="020B0600070205080204" pitchFamily="50" charset="-128"/>
              <a:ea typeface="ＭＳ Ｐゴシック" panose="020B0600070205080204" pitchFamily="50" charset="-128"/>
            </a:rPr>
            <a:t>31</a:t>
          </a:r>
          <a:r>
            <a:rPr kumimoji="1" lang="ja-JP" altLang="en-US" sz="880">
              <a:solidFill>
                <a:schemeClr val="tx1"/>
              </a:solidFill>
              <a:latin typeface="ＭＳ Ｐゴシック" panose="020B0600070205080204" pitchFamily="50" charset="-128"/>
              <a:ea typeface="ＭＳ Ｐゴシック" panose="020B0600070205080204" pitchFamily="50" charset="-128"/>
            </a:rPr>
            <a:t>百万円の増となったものの、過去の大型の普通建設事業に係る地方債の一部償還開始などにより地方債現在高が</a:t>
          </a:r>
          <a:r>
            <a:rPr kumimoji="1" lang="en-US" altLang="ja-JP" sz="880">
              <a:solidFill>
                <a:schemeClr val="tx1"/>
              </a:solidFill>
              <a:latin typeface="ＭＳ Ｐゴシック" panose="020B0600070205080204" pitchFamily="50" charset="-128"/>
              <a:ea typeface="ＭＳ Ｐゴシック" panose="020B0600070205080204" pitchFamily="50" charset="-128"/>
            </a:rPr>
            <a:t>211</a:t>
          </a:r>
          <a:r>
            <a:rPr kumimoji="1" lang="ja-JP" altLang="en-US" sz="880">
              <a:solidFill>
                <a:schemeClr val="tx1"/>
              </a:solidFill>
              <a:latin typeface="ＭＳ Ｐゴシック" panose="020B0600070205080204" pitchFamily="50" charset="-128"/>
              <a:ea typeface="ＭＳ Ｐゴシック" panose="020B0600070205080204" pitchFamily="50" charset="-128"/>
            </a:rPr>
            <a:t>百万円の減となったことに加えて、土地開発公社負債額等負担見込額が</a:t>
          </a:r>
          <a:r>
            <a:rPr kumimoji="1" lang="en-US" altLang="ja-JP" sz="880">
              <a:solidFill>
                <a:schemeClr val="tx1"/>
              </a:solidFill>
              <a:latin typeface="ＭＳ Ｐゴシック" panose="020B0600070205080204" pitchFamily="50" charset="-128"/>
              <a:ea typeface="ＭＳ Ｐゴシック" panose="020B0600070205080204" pitchFamily="50" charset="-128"/>
            </a:rPr>
            <a:t>69</a:t>
          </a:r>
          <a:r>
            <a:rPr kumimoji="1" lang="ja-JP" altLang="en-US" sz="880">
              <a:solidFill>
                <a:schemeClr val="tx1"/>
              </a:solidFill>
              <a:latin typeface="ＭＳ Ｐゴシック" panose="020B0600070205080204" pitchFamily="50" charset="-128"/>
              <a:ea typeface="ＭＳ Ｐゴシック" panose="020B0600070205080204" pitchFamily="50" charset="-128"/>
            </a:rPr>
            <a:t>百万円の減となったことなどにより、前年度と比較して</a:t>
          </a:r>
          <a:r>
            <a:rPr kumimoji="1" lang="en-US" altLang="ja-JP" sz="880">
              <a:solidFill>
                <a:schemeClr val="tx1"/>
              </a:solidFill>
              <a:latin typeface="ＭＳ Ｐゴシック" panose="020B0600070205080204" pitchFamily="50" charset="-128"/>
              <a:ea typeface="ＭＳ Ｐゴシック" panose="020B0600070205080204" pitchFamily="50" charset="-128"/>
            </a:rPr>
            <a:t>308</a:t>
          </a:r>
          <a:r>
            <a:rPr kumimoji="1" lang="ja-JP" altLang="en-US" sz="880">
              <a:solidFill>
                <a:schemeClr val="tx1"/>
              </a:solidFill>
              <a:latin typeface="ＭＳ Ｐゴシック" panose="020B0600070205080204" pitchFamily="50" charset="-128"/>
              <a:ea typeface="ＭＳ Ｐゴシック" panose="020B0600070205080204" pitchFamily="50" charset="-128"/>
            </a:rPr>
            <a:t>百万円の減となった。　　　　　</a:t>
          </a:r>
        </a:p>
        <a:p>
          <a:r>
            <a:rPr kumimoji="1" lang="ja-JP" altLang="en-US" sz="880">
              <a:solidFill>
                <a:schemeClr val="tx1"/>
              </a:solidFill>
              <a:latin typeface="ＭＳ Ｐゴシック" panose="020B0600070205080204" pitchFamily="50" charset="-128"/>
              <a:ea typeface="ＭＳ Ｐゴシック" panose="020B0600070205080204" pitchFamily="50" charset="-128"/>
            </a:rPr>
            <a:t>　一方、充当可能財源等については、基準財政需要額算入見込額が</a:t>
          </a:r>
          <a:r>
            <a:rPr kumimoji="1" lang="en-US" altLang="ja-JP" sz="880">
              <a:solidFill>
                <a:schemeClr val="tx1"/>
              </a:solidFill>
              <a:latin typeface="ＭＳ Ｐゴシック" panose="020B0600070205080204" pitchFamily="50" charset="-128"/>
              <a:ea typeface="ＭＳ Ｐゴシック" panose="020B0600070205080204" pitchFamily="50" charset="-128"/>
            </a:rPr>
            <a:t>953</a:t>
          </a:r>
          <a:r>
            <a:rPr kumimoji="1" lang="ja-JP" altLang="en-US" sz="880">
              <a:solidFill>
                <a:schemeClr val="tx1"/>
              </a:solidFill>
              <a:latin typeface="ＭＳ Ｐゴシック" panose="020B0600070205080204" pitchFamily="50" charset="-128"/>
              <a:ea typeface="ＭＳ Ｐゴシック" panose="020B0600070205080204" pitchFamily="50" charset="-128"/>
            </a:rPr>
            <a:t>百万円の減となったことに加えて、都市計画税が</a:t>
          </a:r>
          <a:r>
            <a:rPr kumimoji="1" lang="en-US" altLang="ja-JP" sz="880">
              <a:solidFill>
                <a:schemeClr val="tx1"/>
              </a:solidFill>
              <a:latin typeface="ＭＳ Ｐゴシック" panose="020B0600070205080204" pitchFamily="50" charset="-128"/>
              <a:ea typeface="ＭＳ Ｐゴシック" panose="020B0600070205080204" pitchFamily="50" charset="-128"/>
            </a:rPr>
            <a:t>88</a:t>
          </a:r>
          <a:r>
            <a:rPr kumimoji="1" lang="ja-JP" altLang="en-US" sz="880">
              <a:solidFill>
                <a:schemeClr val="tx1"/>
              </a:solidFill>
              <a:latin typeface="ＭＳ Ｐゴシック" panose="020B0600070205080204" pitchFamily="50" charset="-128"/>
              <a:ea typeface="ＭＳ Ｐゴシック" panose="020B0600070205080204" pitchFamily="50" charset="-128"/>
            </a:rPr>
            <a:t>百万円の減となったものの、減債基金及び山陽小型自動車競走場施設改善基金の積立てなどにより充当可能基金が</a:t>
          </a:r>
          <a:r>
            <a:rPr kumimoji="1" lang="en-US" altLang="ja-JP" sz="880">
              <a:solidFill>
                <a:schemeClr val="tx1"/>
              </a:solidFill>
              <a:latin typeface="ＭＳ Ｐゴシック" panose="020B0600070205080204" pitchFamily="50" charset="-128"/>
              <a:ea typeface="ＭＳ Ｐゴシック" panose="020B0600070205080204" pitchFamily="50" charset="-128"/>
            </a:rPr>
            <a:t>1,206</a:t>
          </a:r>
          <a:r>
            <a:rPr kumimoji="1" lang="ja-JP" altLang="en-US" sz="880">
              <a:solidFill>
                <a:schemeClr val="tx1"/>
              </a:solidFill>
              <a:latin typeface="ＭＳ Ｐゴシック" panose="020B0600070205080204" pitchFamily="50" charset="-128"/>
              <a:ea typeface="ＭＳ Ｐゴシック" panose="020B0600070205080204" pitchFamily="50" charset="-128"/>
            </a:rPr>
            <a:t>百万円の増となったことなどにより、前年度と比較して</a:t>
          </a:r>
          <a:r>
            <a:rPr kumimoji="1" lang="en-US" altLang="ja-JP" sz="880">
              <a:solidFill>
                <a:schemeClr val="tx1"/>
              </a:solidFill>
              <a:latin typeface="ＭＳ Ｐゴシック" panose="020B0600070205080204" pitchFamily="50" charset="-128"/>
              <a:ea typeface="ＭＳ Ｐゴシック" panose="020B0600070205080204" pitchFamily="50" charset="-128"/>
            </a:rPr>
            <a:t>104</a:t>
          </a:r>
          <a:r>
            <a:rPr kumimoji="1" lang="ja-JP" altLang="en-US" sz="880">
              <a:solidFill>
                <a:schemeClr val="tx1"/>
              </a:solidFill>
              <a:latin typeface="ＭＳ Ｐゴシック" panose="020B0600070205080204" pitchFamily="50" charset="-128"/>
              <a:ea typeface="ＭＳ Ｐゴシック" panose="020B0600070205080204" pitchFamily="50" charset="-128"/>
            </a:rPr>
            <a:t>百万円の増となった。</a:t>
          </a:r>
        </a:p>
        <a:p>
          <a:r>
            <a:rPr kumimoji="1" lang="ja-JP" altLang="en-US" sz="880">
              <a:solidFill>
                <a:schemeClr val="tx1"/>
              </a:solidFill>
              <a:latin typeface="ＭＳ Ｐゴシック" panose="020B0600070205080204" pitchFamily="50" charset="-128"/>
              <a:ea typeface="ＭＳ Ｐゴシック" panose="020B0600070205080204" pitchFamily="50" charset="-128"/>
            </a:rPr>
            <a:t>　類似団体や県内他市との比較では、引き続き、複数の普通建設事業の実施が計画され、地方債現在高の増加が見込まれる。加えて、その間の充当可能基金である財政調整基金の取崩しが見込まれており、将来負担比率の悪化が予測され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58623</xdr:rowOff>
    </xdr:from>
    <xdr:to>
      <xdr:col>81</xdr:col>
      <xdr:colOff>44450</xdr:colOff>
      <xdr:row>17</xdr:row>
      <xdr:rowOff>102057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6179800" y="2973273"/>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102057</xdr:rowOff>
    </xdr:from>
    <xdr:to>
      <xdr:col>77</xdr:col>
      <xdr:colOff>44450</xdr:colOff>
      <xdr:row>18</xdr:row>
      <xdr:rowOff>31953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5290800" y="3016707"/>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31953</xdr:rowOff>
    </xdr:from>
    <xdr:to>
      <xdr:col>72</xdr:col>
      <xdr:colOff>203200</xdr:colOff>
      <xdr:row>18</xdr:row>
      <xdr:rowOff>79248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4401800" y="3118053"/>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48362</xdr:rowOff>
    </xdr:from>
    <xdr:to>
      <xdr:col>68</xdr:col>
      <xdr:colOff>152400</xdr:colOff>
      <xdr:row>18</xdr:row>
      <xdr:rowOff>79248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3512800" y="3134462"/>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72746</xdr:rowOff>
    </xdr:from>
    <xdr:to>
      <xdr:col>68</xdr:col>
      <xdr:colOff>203200</xdr:colOff>
      <xdr:row>16</xdr:row>
      <xdr:rowOff>2896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7823</xdr:rowOff>
    </xdr:from>
    <xdr:to>
      <xdr:col>81</xdr:col>
      <xdr:colOff>95250</xdr:colOff>
      <xdr:row>17</xdr:row>
      <xdr:rowOff>109423</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292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151350</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289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51257</xdr:rowOff>
    </xdr:from>
    <xdr:to>
      <xdr:col>77</xdr:col>
      <xdr:colOff>95250</xdr:colOff>
      <xdr:row>17</xdr:row>
      <xdr:rowOff>152857</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296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137634</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305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152603</xdr:rowOff>
    </xdr:from>
    <xdr:to>
      <xdr:col>73</xdr:col>
      <xdr:colOff>44450</xdr:colOff>
      <xdr:row>18</xdr:row>
      <xdr:rowOff>82753</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306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67530</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315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28448</xdr:rowOff>
    </xdr:from>
    <xdr:to>
      <xdr:col>68</xdr:col>
      <xdr:colOff>203200</xdr:colOff>
      <xdr:row>18</xdr:row>
      <xdr:rowOff>130048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311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114825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320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169012</xdr:rowOff>
    </xdr:from>
    <xdr:to>
      <xdr:col>64</xdr:col>
      <xdr:colOff>152400</xdr:colOff>
      <xdr:row>18</xdr:row>
      <xdr:rowOff>99162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308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83939</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3170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137160</xdr:colOff>
      <xdr:row>26</xdr:row>
      <xdr:rowOff>83820</xdr:rowOff>
    </xdr:from>
    <xdr:ext cx="9099176" cy="425758"/>
    <xdr:sp macro="" textlink="">
      <xdr:nvSpPr>
        <xdr:cNvPr id="465" name="テキスト ボックス 464">
          <a:extLst>
            <a:ext uri="{FF2B5EF4-FFF2-40B4-BE49-F238E27FC236}">
              <a16:creationId xmlns:a16="http://schemas.microsoft.com/office/drawing/2014/main" id="{492A63AD-216D-4651-ABCF-C5131EB22ADD}"/>
            </a:ext>
          </a:extLst>
        </xdr:cNvPr>
        <xdr:cNvSpPr txBox="1"/>
      </xdr:nvSpPr>
      <xdr:spPr>
        <a:xfrm>
          <a:off x="708660" y="444246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60,850
60,155
133.09
33,409,252
32,102,809
1,189,265
18,957,499
40,152,234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令和</a:t>
          </a:r>
          <a:r>
            <a:rPr kumimoji="1" lang="en-US" altLang="ja-JP" sz="1100">
              <a:solidFill>
                <a:schemeClr val="tx1"/>
              </a:solidFill>
              <a:latin typeface="ＭＳ Ｐゴシック" panose="020B0600070205080204" pitchFamily="50" charset="-128"/>
              <a:ea typeface="ＭＳ Ｐゴシック" panose="020B0600070205080204" pitchFamily="50" charset="-128"/>
            </a:rPr>
            <a:t>3</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年度の人件費に係る経常収支比率は、前年度から</a:t>
          </a:r>
          <a:r>
            <a:rPr kumimoji="1" lang="en-US" altLang="ja-JP" sz="1100">
              <a:solidFill>
                <a:schemeClr val="tx1"/>
              </a:solidFill>
              <a:latin typeface="ＭＳ Ｐゴシック" panose="020B0600070205080204" pitchFamily="50" charset="-128"/>
              <a:ea typeface="ＭＳ Ｐゴシック" panose="020B0600070205080204" pitchFamily="50" charset="-128"/>
            </a:rPr>
            <a:t>1.2</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ポイント低下し、</a:t>
          </a:r>
          <a:r>
            <a:rPr kumimoji="1" lang="en-US" altLang="ja-JP" sz="1100">
              <a:solidFill>
                <a:schemeClr val="tx1"/>
              </a:solidFill>
              <a:latin typeface="ＭＳ Ｐゴシック" panose="020B0600070205080204" pitchFamily="50" charset="-128"/>
              <a:ea typeface="ＭＳ Ｐゴシック" panose="020B0600070205080204" pitchFamily="50" charset="-128"/>
            </a:rPr>
            <a:t>19.9</a:t>
          </a:r>
          <a:r>
            <a:rPr kumimoji="1" lang="ja-JP" altLang="en-US" sz="1100">
              <a:solidFill>
                <a:schemeClr val="tx1"/>
              </a:solidFill>
              <a:latin typeface="ＭＳ Ｐゴシック" panose="020B0600070205080204" pitchFamily="50" charset="-128"/>
              <a:ea typeface="ＭＳ Ｐゴシック" panose="020B0600070205080204" pitchFamily="50" charset="-128"/>
            </a:rPr>
            <a:t>％となった。類似団体との比較において、平均を</a:t>
          </a:r>
          <a:r>
            <a:rPr kumimoji="1" lang="en-US" altLang="ja-JP" sz="1100">
              <a:solidFill>
                <a:schemeClr val="tx1"/>
              </a:solidFill>
              <a:latin typeface="ＭＳ Ｐゴシック" panose="020B0600070205080204" pitchFamily="50" charset="-128"/>
              <a:ea typeface="ＭＳ Ｐゴシック" panose="020B0600070205080204" pitchFamily="50" charset="-128"/>
            </a:rPr>
            <a:t>3.6</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ポイント下回った。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前年度との比較では、選挙による手当の増などに伴う人件費決算額の増により、経常経費充当一般財源等は</a:t>
          </a:r>
          <a:r>
            <a:rPr kumimoji="1" lang="en-US" altLang="ja-JP" sz="1100">
              <a:solidFill>
                <a:schemeClr val="tx1"/>
              </a:solidFill>
              <a:latin typeface="ＭＳ Ｐゴシック" panose="020B0600070205080204" pitchFamily="50" charset="-128"/>
              <a:ea typeface="ＭＳ Ｐゴシック" panose="020B0600070205080204" pitchFamily="50" charset="-128"/>
            </a:rPr>
            <a:t>121</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百万円の増となった。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市町合併以後、職員数の削減により人件費の抑制に努めてきたが、現行の機構や職員数においては、人件費の更なる減少を見込むことが困難である。このため、デジタル化の推進や民間活力の活用など、行財政改革の推進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248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xdr:rowOff>
    </xdr:from>
    <xdr:to>
      <xdr:col>19</xdr:col>
      <xdr:colOff>187325</xdr:colOff>
      <xdr:row>35</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096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88900</xdr:rowOff>
    </xdr:from>
    <xdr:to>
      <xdr:col>15</xdr:col>
      <xdr:colOff>98425</xdr:colOff>
      <xdr:row>35</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18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88900</xdr:rowOff>
    </xdr:from>
    <xdr:to>
      <xdr:col>11</xdr:col>
      <xdr:colOff>9525</xdr:colOff>
      <xdr:row>34</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18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144780</xdr:rowOff>
    </xdr:from>
    <xdr:to>
      <xdr:col>24</xdr:col>
      <xdr:colOff>76200</xdr:colOff>
      <xdr:row>35</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161307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129540</xdr:rowOff>
    </xdr:from>
    <xdr:to>
      <xdr:col>15</xdr:col>
      <xdr:colOff>149225</xdr:colOff>
      <xdr:row>35</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69867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38100</xdr:rowOff>
    </xdr:from>
    <xdr:to>
      <xdr:col>11</xdr:col>
      <xdr:colOff>60325</xdr:colOff>
      <xdr:row>34</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149877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99060</xdr:rowOff>
    </xdr:from>
    <xdr:to>
      <xdr:col>6</xdr:col>
      <xdr:colOff>171450</xdr:colOff>
      <xdr:row>35</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39387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令和</a:t>
          </a:r>
          <a:r>
            <a:rPr kumimoji="1" lang="en-US" altLang="ja-JP" sz="1100">
              <a:solidFill>
                <a:schemeClr val="tx1"/>
              </a:solidFill>
              <a:latin typeface="ＭＳ Ｐゴシック" panose="020B0600070205080204" pitchFamily="50" charset="-128"/>
              <a:ea typeface="ＭＳ Ｐゴシック" panose="020B0600070205080204" pitchFamily="50" charset="-128"/>
            </a:rPr>
            <a:t>3</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年度の物件費に係る経常収支比率は、前年度から</a:t>
          </a:r>
          <a:r>
            <a:rPr kumimoji="1" lang="en-US" altLang="ja-JP" sz="1100">
              <a:solidFill>
                <a:schemeClr val="tx1"/>
              </a:solidFill>
              <a:latin typeface="ＭＳ Ｐゴシック" panose="020B0600070205080204" pitchFamily="50" charset="-128"/>
              <a:ea typeface="ＭＳ Ｐゴシック" panose="020B0600070205080204" pitchFamily="50" charset="-128"/>
            </a:rPr>
            <a:t>0.3</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ポイント低下し、</a:t>
          </a:r>
          <a:r>
            <a:rPr kumimoji="1" lang="en-US" altLang="ja-JP" sz="1100">
              <a:solidFill>
                <a:schemeClr val="tx1"/>
              </a:solidFill>
              <a:latin typeface="ＭＳ Ｐゴシック" panose="020B0600070205080204" pitchFamily="50" charset="-128"/>
              <a:ea typeface="ＭＳ Ｐゴシック" panose="020B0600070205080204" pitchFamily="50" charset="-128"/>
            </a:rPr>
            <a:t>11.4</a:t>
          </a:r>
          <a:r>
            <a:rPr kumimoji="1" lang="ja-JP" altLang="en-US" sz="1100">
              <a:solidFill>
                <a:schemeClr val="tx1"/>
              </a:solidFill>
              <a:latin typeface="ＭＳ Ｐゴシック" panose="020B0600070205080204" pitchFamily="50" charset="-128"/>
              <a:ea typeface="ＭＳ Ｐゴシック" panose="020B0600070205080204" pitchFamily="50" charset="-128"/>
            </a:rPr>
            <a:t>％となった。類似団体との比較において、平均を</a:t>
          </a:r>
          <a:r>
            <a:rPr kumimoji="1" lang="en-US" altLang="ja-JP" sz="1100">
              <a:solidFill>
                <a:schemeClr val="tx1"/>
              </a:solidFill>
              <a:latin typeface="ＭＳ Ｐゴシック" panose="020B0600070205080204" pitchFamily="50" charset="-128"/>
              <a:ea typeface="ＭＳ Ｐゴシック" panose="020B0600070205080204" pitchFamily="50" charset="-128"/>
            </a:rPr>
            <a:t>3.1</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ポイント下回った。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前年度との比較では、県から移管されたサッカー交流公園運営費の皆増などにより、経常経費充当一般財源等は</a:t>
          </a:r>
          <a:r>
            <a:rPr kumimoji="1" lang="en-US" altLang="ja-JP" sz="1100">
              <a:solidFill>
                <a:schemeClr val="tx1"/>
              </a:solidFill>
              <a:latin typeface="ＭＳ Ｐゴシック" panose="020B0600070205080204" pitchFamily="50" charset="-128"/>
              <a:ea typeface="ＭＳ Ｐゴシック" panose="020B0600070205080204" pitchFamily="50" charset="-128"/>
            </a:rPr>
            <a:t>150</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百万円の増となった。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コスト削減等による経費の抑制効果は現れているものの、施設の統廃合等に伴う老朽化した施設の解体工事費や、公共施設の維持管理に多額の経費がかかっているため、個別施設計画に基づき、公共施設の適正配置等により財政負担の軽減と平準化に取り組む。</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15</xdr:row>
      <xdr:rowOff>161290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10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16</xdr:row>
      <xdr:rowOff>111760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330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111760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01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58420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104157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110490</xdr:rowOff>
    </xdr:from>
    <xdr:to>
      <xdr:col>78</xdr:col>
      <xdr:colOff>120650</xdr:colOff>
      <xdr:row>16</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60960</xdr:rowOff>
    </xdr:from>
    <xdr:to>
      <xdr:col>74</xdr:col>
      <xdr:colOff>31750</xdr:colOff>
      <xdr:row>16</xdr:row>
      <xdr:rowOff>162560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令和</a:t>
          </a:r>
          <a:r>
            <a:rPr kumimoji="1" lang="en-US" altLang="ja-JP" sz="1100">
              <a:solidFill>
                <a:schemeClr val="tx1"/>
              </a:solidFill>
              <a:latin typeface="ＭＳ Ｐゴシック" panose="020B0600070205080204" pitchFamily="50" charset="-128"/>
              <a:ea typeface="ＭＳ Ｐゴシック" panose="020B0600070205080204" pitchFamily="50" charset="-128"/>
            </a:rPr>
            <a:t>3</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年度の扶助費に係る経常収支比率は、前年度から</a:t>
          </a:r>
          <a:r>
            <a:rPr kumimoji="1" lang="en-US" altLang="ja-JP" sz="1100">
              <a:solidFill>
                <a:schemeClr val="tx1"/>
              </a:solidFill>
              <a:latin typeface="ＭＳ Ｐゴシック" panose="020B0600070205080204" pitchFamily="50" charset="-128"/>
              <a:ea typeface="ＭＳ Ｐゴシック" panose="020B0600070205080204" pitchFamily="50" charset="-128"/>
            </a:rPr>
            <a:t>1.6</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ポイント低下し、</a:t>
          </a:r>
          <a:r>
            <a:rPr kumimoji="1" lang="en-US" altLang="ja-JP" sz="1100">
              <a:solidFill>
                <a:schemeClr val="tx1"/>
              </a:solidFill>
              <a:latin typeface="ＭＳ Ｐゴシック" panose="020B0600070205080204" pitchFamily="50" charset="-128"/>
              <a:ea typeface="ＭＳ Ｐゴシック" panose="020B0600070205080204" pitchFamily="50" charset="-128"/>
            </a:rPr>
            <a:t>7.9</a:t>
          </a:r>
          <a:r>
            <a:rPr kumimoji="1" lang="ja-JP" altLang="en-US" sz="1100">
              <a:solidFill>
                <a:schemeClr val="tx1"/>
              </a:solidFill>
              <a:latin typeface="ＭＳ Ｐゴシック" panose="020B0600070205080204" pitchFamily="50" charset="-128"/>
              <a:ea typeface="ＭＳ Ｐゴシック" panose="020B0600070205080204" pitchFamily="50" charset="-128"/>
            </a:rPr>
            <a:t>％となった。類似団体との比較においては、平均を</a:t>
          </a:r>
          <a:r>
            <a:rPr kumimoji="1" lang="en-US" altLang="ja-JP" sz="1100">
              <a:solidFill>
                <a:schemeClr val="tx1"/>
              </a:solidFill>
              <a:latin typeface="ＭＳ Ｐゴシック" panose="020B0600070205080204" pitchFamily="50" charset="-128"/>
              <a:ea typeface="ＭＳ Ｐゴシック" panose="020B0600070205080204" pitchFamily="50" charset="-128"/>
            </a:rPr>
            <a:t>1.9</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ポイント下回った。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前年度との比較では、児童手当の減などによる扶助費決算額の減などにより、経常経費充当一般財源等は</a:t>
          </a:r>
          <a:r>
            <a:rPr kumimoji="1" lang="en-US" altLang="ja-JP" sz="1100">
              <a:solidFill>
                <a:schemeClr val="tx1"/>
              </a:solidFill>
              <a:latin typeface="ＭＳ Ｐゴシック" panose="020B0600070205080204" pitchFamily="50" charset="-128"/>
              <a:ea typeface="ＭＳ Ｐゴシック" panose="020B0600070205080204" pitchFamily="50" charset="-128"/>
            </a:rPr>
            <a:t>157</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百万円の減となった。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今後においては、社会保障制度の充実や健康寿命の延伸の実現に向けた取組に伴い扶助費は増加していくものと見込んでおり、一定のサービスは維持しながら、単独事業における基準の見直しなどにより、経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55</xdr:row>
      <xdr:rowOff>167822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336315"/>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167822</xdr:rowOff>
    </xdr:from>
    <xdr:to>
      <xdr:col>19</xdr:col>
      <xdr:colOff>187325</xdr:colOff>
      <xdr:row>57</xdr:row>
      <xdr:rowOff>4535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97572"/>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57</xdr:row>
      <xdr:rowOff>4535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139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110672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613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27215</xdr:rowOff>
    </xdr:from>
    <xdr:to>
      <xdr:col>24</xdr:col>
      <xdr:colOff>76200</xdr:colOff>
      <xdr:row>54</xdr:row>
      <xdr:rowOff>128815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43742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117022</xdr:rowOff>
    </xdr:from>
    <xdr:to>
      <xdr:col>20</xdr:col>
      <xdr:colOff>38100</xdr:colOff>
      <xdr:row>56</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57349</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令和</a:t>
          </a:r>
          <a:r>
            <a:rPr kumimoji="1" lang="en-US" altLang="ja-JP" sz="1100">
              <a:solidFill>
                <a:schemeClr val="tx1"/>
              </a:solidFill>
              <a:latin typeface="ＭＳ Ｐゴシック" panose="020B0600070205080204" pitchFamily="50" charset="-128"/>
              <a:ea typeface="ＭＳ Ｐゴシック" panose="020B0600070205080204" pitchFamily="50" charset="-128"/>
            </a:rPr>
            <a:t>3</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年度のその他（維持補修費、投資及び出資・貸付金、繰出金）に係る経常収支比率は、前年度から</a:t>
          </a:r>
          <a:r>
            <a:rPr kumimoji="1" lang="en-US" altLang="ja-JP" sz="1100">
              <a:solidFill>
                <a:schemeClr val="tx1"/>
              </a:solidFill>
              <a:latin typeface="ＭＳ Ｐゴシック" panose="020B0600070205080204" pitchFamily="50" charset="-128"/>
              <a:ea typeface="ＭＳ Ｐゴシック" panose="020B0600070205080204" pitchFamily="50" charset="-128"/>
            </a:rPr>
            <a:t>1.0</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ポイント低下し、</a:t>
          </a:r>
          <a:r>
            <a:rPr kumimoji="1" lang="en-US" altLang="ja-JP" sz="1100">
              <a:solidFill>
                <a:schemeClr val="tx1"/>
              </a:solidFill>
              <a:latin typeface="ＭＳ Ｐゴシック" panose="020B0600070205080204" pitchFamily="50" charset="-128"/>
              <a:ea typeface="ＭＳ Ｐゴシック" panose="020B0600070205080204" pitchFamily="50" charset="-128"/>
            </a:rPr>
            <a:t>11.6</a:t>
          </a:r>
          <a:r>
            <a:rPr kumimoji="1" lang="ja-JP" altLang="en-US" sz="1100">
              <a:solidFill>
                <a:schemeClr val="tx1"/>
              </a:solidFill>
              <a:latin typeface="ＭＳ Ｐゴシック" panose="020B0600070205080204" pitchFamily="50" charset="-128"/>
              <a:ea typeface="ＭＳ Ｐゴシック" panose="020B0600070205080204" pitchFamily="50" charset="-128"/>
            </a:rPr>
            <a:t>％となった。類似団体との比較において、平均を</a:t>
          </a:r>
          <a:r>
            <a:rPr kumimoji="1" lang="en-US" altLang="ja-JP" sz="1100">
              <a:solidFill>
                <a:schemeClr val="tx1"/>
              </a:solidFill>
              <a:latin typeface="ＭＳ Ｐゴシック" panose="020B0600070205080204" pitchFamily="50" charset="-128"/>
              <a:ea typeface="ＭＳ Ｐゴシック" panose="020B0600070205080204" pitchFamily="50" charset="-128"/>
            </a:rPr>
            <a:t>0.1</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ポイント下回った。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前年度との比較では、維持補修費及び繰出金における経常的経費充当一般財源が</a:t>
          </a:r>
          <a:r>
            <a:rPr kumimoji="1" lang="en-US" altLang="ja-JP" sz="1100">
              <a:solidFill>
                <a:schemeClr val="tx1"/>
              </a:solidFill>
              <a:latin typeface="ＭＳ Ｐゴシック" panose="020B0600070205080204" pitchFamily="50" charset="-128"/>
              <a:ea typeface="ＭＳ Ｐゴシック" panose="020B0600070205080204" pitchFamily="50" charset="-128"/>
            </a:rPr>
            <a:t>2</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百万円の増となったものの、普通交付税の増などにより歳入における経常一般財源等が</a:t>
          </a:r>
          <a:r>
            <a:rPr kumimoji="1" lang="en-US" altLang="ja-JP" sz="1100">
              <a:solidFill>
                <a:schemeClr val="tx1"/>
              </a:solidFill>
              <a:latin typeface="ＭＳ Ｐゴシック" panose="020B0600070205080204" pitchFamily="50" charset="-128"/>
              <a:ea typeface="ＭＳ Ｐゴシック" panose="020B0600070205080204" pitchFamily="50" charset="-128"/>
            </a:rPr>
            <a:t>1,701</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百万円の増となったことにより、ポイントが低下することとなった。</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18143</xdr:rowOff>
    </xdr:from>
    <xdr:to>
      <xdr:col>82</xdr:col>
      <xdr:colOff>107950</xdr:colOff>
      <xdr:row>58</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9622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121755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58</xdr:row>
      <xdr:rowOff>148772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071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148772</xdr:rowOff>
    </xdr:from>
    <xdr:to>
      <xdr:col>73</xdr:col>
      <xdr:colOff>180975</xdr:colOff>
      <xdr:row>62</xdr:row>
      <xdr:rowOff>18143</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092872"/>
          <a:ext cx="889000" cy="5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62</xdr:row>
      <xdr:rowOff>18143</xdr:rowOff>
    </xdr:from>
    <xdr:to>
      <xdr:col>69</xdr:col>
      <xdr:colOff>92075</xdr:colOff>
      <xdr:row>62</xdr:row>
      <xdr:rowOff>39915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648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41020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138793</xdr:rowOff>
    </xdr:from>
    <xdr:to>
      <xdr:col>82</xdr:col>
      <xdr:colOff>158750</xdr:colOff>
      <xdr:row>58</xdr:row>
      <xdr:rowOff>68943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155320</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97972</xdr:rowOff>
    </xdr:from>
    <xdr:to>
      <xdr:col>74</xdr:col>
      <xdr:colOff>31750</xdr:colOff>
      <xdr:row>59</xdr:row>
      <xdr:rowOff>28122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38299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81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138793</xdr:rowOff>
    </xdr:from>
    <xdr:to>
      <xdr:col>69</xdr:col>
      <xdr:colOff>142875</xdr:colOff>
      <xdr:row>62</xdr:row>
      <xdr:rowOff>68943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59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53720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68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160565</xdr:rowOff>
    </xdr:from>
    <xdr:to>
      <xdr:col>65</xdr:col>
      <xdr:colOff>53975</xdr:colOff>
      <xdr:row>62</xdr:row>
      <xdr:rowOff>90715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61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75492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70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令和</a:t>
          </a:r>
          <a:r>
            <a:rPr kumimoji="1" lang="en-US" altLang="ja-JP" sz="1100">
              <a:solidFill>
                <a:schemeClr val="tx1"/>
              </a:solidFill>
              <a:latin typeface="ＭＳ Ｐゴシック" panose="020B0600070205080204" pitchFamily="50" charset="-128"/>
              <a:ea typeface="ＭＳ Ｐゴシック" panose="020B0600070205080204" pitchFamily="50" charset="-128"/>
            </a:rPr>
            <a:t>3</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年度の補助費等に係る経常収支比率は、前年度から</a:t>
          </a:r>
          <a:r>
            <a:rPr kumimoji="1" lang="en-US" altLang="ja-JP" sz="1100">
              <a:solidFill>
                <a:schemeClr val="tx1"/>
              </a:solidFill>
              <a:latin typeface="ＭＳ Ｐゴシック" panose="020B0600070205080204" pitchFamily="50" charset="-128"/>
              <a:ea typeface="ＭＳ Ｐゴシック" panose="020B0600070205080204" pitchFamily="50" charset="-128"/>
            </a:rPr>
            <a:t>2.0</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ポイント低下し、</a:t>
          </a:r>
          <a:r>
            <a:rPr kumimoji="1" lang="en-US" altLang="ja-JP" sz="1100">
              <a:solidFill>
                <a:schemeClr val="tx1"/>
              </a:solidFill>
              <a:latin typeface="ＭＳ Ｐゴシック" panose="020B0600070205080204" pitchFamily="50" charset="-128"/>
              <a:ea typeface="ＭＳ Ｐゴシック" panose="020B0600070205080204" pitchFamily="50" charset="-128"/>
            </a:rPr>
            <a:t>21.8</a:t>
          </a:r>
          <a:r>
            <a:rPr kumimoji="1" lang="ja-JP" altLang="en-US" sz="1100">
              <a:solidFill>
                <a:schemeClr val="tx1"/>
              </a:solidFill>
              <a:latin typeface="ＭＳ Ｐゴシック" panose="020B0600070205080204" pitchFamily="50" charset="-128"/>
              <a:ea typeface="ＭＳ Ｐゴシック" panose="020B0600070205080204" pitchFamily="50" charset="-128"/>
            </a:rPr>
            <a:t>％となった。類似団体との比較において、平均を</a:t>
          </a:r>
          <a:r>
            <a:rPr kumimoji="1" lang="en-US" altLang="ja-JP" sz="1100">
              <a:solidFill>
                <a:schemeClr val="tx1"/>
              </a:solidFill>
              <a:latin typeface="ＭＳ Ｐゴシック" panose="020B0600070205080204" pitchFamily="50" charset="-128"/>
              <a:ea typeface="ＭＳ Ｐゴシック" panose="020B0600070205080204" pitchFamily="50" charset="-128"/>
            </a:rPr>
            <a:t>9.3</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ポイント上回り、高い水準となっている。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前年度との比較では、経常的経費において、市立山口東京理科大学に対する運営費交付金の増などにより、経常経費充当一般財源等は</a:t>
          </a:r>
          <a:r>
            <a:rPr kumimoji="1" lang="en-US" altLang="ja-JP" sz="1100">
              <a:solidFill>
                <a:schemeClr val="tx1"/>
              </a:solidFill>
              <a:latin typeface="ＭＳ Ｐゴシック" panose="020B0600070205080204" pitchFamily="50" charset="-128"/>
              <a:ea typeface="ＭＳ Ｐゴシック" panose="020B0600070205080204" pitchFamily="50" charset="-128"/>
            </a:rPr>
            <a:t>9</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百万円の増となった。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今後も、市立山口東京理科大学に対する運営費交付金や公営企業に対する繰出金などの支出があることから、普通会計内外の会計における財務状況や経営戦略等を把握することで、適正な歳出水準の維持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37846</xdr:rowOff>
    </xdr:from>
    <xdr:to>
      <xdr:col>82</xdr:col>
      <xdr:colOff>107950</xdr:colOff>
      <xdr:row>39</xdr:row>
      <xdr:rowOff>129286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72439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129286</xdr:rowOff>
    </xdr:from>
    <xdr:to>
      <xdr:col>78</xdr:col>
      <xdr:colOff>69850</xdr:colOff>
      <xdr:row>39</xdr:row>
      <xdr:rowOff>129286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815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35560</xdr:rowOff>
    </xdr:from>
    <xdr:to>
      <xdr:col>73</xdr:col>
      <xdr:colOff>180975</xdr:colOff>
      <xdr:row>39</xdr:row>
      <xdr:rowOff>129286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550660"/>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38</xdr:row>
      <xdr:rowOff>35560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3906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158496</xdr:rowOff>
    </xdr:from>
    <xdr:to>
      <xdr:col>82</xdr:col>
      <xdr:colOff>158750</xdr:colOff>
      <xdr:row>39</xdr:row>
      <xdr:rowOff>88646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130573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78486</xdr:rowOff>
    </xdr:from>
    <xdr:to>
      <xdr:col>78</xdr:col>
      <xdr:colOff>120650</xdr:colOff>
      <xdr:row>40</xdr:row>
      <xdr:rowOff>8636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164863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85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78486</xdr:rowOff>
    </xdr:from>
    <xdr:to>
      <xdr:col>74</xdr:col>
      <xdr:colOff>31750</xdr:colOff>
      <xdr:row>40</xdr:row>
      <xdr:rowOff>8636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164863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8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156210</xdr:rowOff>
    </xdr:from>
    <xdr:to>
      <xdr:col>69</xdr:col>
      <xdr:colOff>142875</xdr:colOff>
      <xdr:row>38</xdr:row>
      <xdr:rowOff>86360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71137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令和</a:t>
          </a:r>
          <a:r>
            <a:rPr kumimoji="1" lang="en-US" altLang="ja-JP" sz="1100">
              <a:solidFill>
                <a:schemeClr val="tx1"/>
              </a:solidFill>
              <a:latin typeface="ＭＳ Ｐゴシック" panose="020B0600070205080204" pitchFamily="50" charset="-128"/>
              <a:ea typeface="ＭＳ Ｐゴシック" panose="020B0600070205080204" pitchFamily="50" charset="-128"/>
            </a:rPr>
            <a:t>3</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年度の公債費に係る経常収支比率は、前年度と変わらず、</a:t>
          </a:r>
          <a:r>
            <a:rPr kumimoji="1" lang="en-US" altLang="ja-JP" sz="1100">
              <a:solidFill>
                <a:schemeClr val="tx1"/>
              </a:solidFill>
              <a:latin typeface="ＭＳ Ｐゴシック" panose="020B0600070205080204" pitchFamily="50" charset="-128"/>
              <a:ea typeface="ＭＳ Ｐゴシック" panose="020B0600070205080204" pitchFamily="50" charset="-128"/>
            </a:rPr>
            <a:t>16.9</a:t>
          </a:r>
          <a:r>
            <a:rPr kumimoji="1" lang="ja-JP" altLang="en-US" sz="1100">
              <a:solidFill>
                <a:schemeClr val="tx1"/>
              </a:solidFill>
              <a:latin typeface="ＭＳ Ｐゴシック" panose="020B0600070205080204" pitchFamily="50" charset="-128"/>
              <a:ea typeface="ＭＳ Ｐゴシック" panose="020B0600070205080204" pitchFamily="50" charset="-128"/>
            </a:rPr>
            <a:t>％となった。類似団体との比較においては、平均を</a:t>
          </a:r>
          <a:r>
            <a:rPr kumimoji="1" lang="en-US" altLang="ja-JP" sz="1100">
              <a:solidFill>
                <a:schemeClr val="tx1"/>
              </a:solidFill>
              <a:latin typeface="ＭＳ Ｐゴシック" panose="020B0600070205080204" pitchFamily="50" charset="-128"/>
              <a:ea typeface="ＭＳ Ｐゴシック" panose="020B0600070205080204" pitchFamily="50" charset="-128"/>
            </a:rPr>
            <a:t>1.6</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ポイント上回った。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一部の普通建設事業債について、据置期間終了に伴う償還額の増により、前年度との比較では、経常経費充当一般財源等は</a:t>
          </a:r>
          <a:r>
            <a:rPr kumimoji="1" lang="en-US" altLang="ja-JP" sz="1100">
              <a:solidFill>
                <a:schemeClr val="tx1"/>
              </a:solidFill>
              <a:latin typeface="ＭＳ Ｐゴシック" panose="020B0600070205080204" pitchFamily="50" charset="-128"/>
              <a:ea typeface="ＭＳ Ｐゴシック" panose="020B0600070205080204" pitchFamily="50" charset="-128"/>
            </a:rPr>
            <a:t>282</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百万円の増となった。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今後についても、合併特例債等を活用した大型建設事業の償還開始に伴う増加が見込まれていることから、減債基金を活用し、平準化に努める。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156718</xdr:rowOff>
    </xdr:from>
    <xdr:to>
      <xdr:col>24</xdr:col>
      <xdr:colOff>25400</xdr:colOff>
      <xdr:row>77</xdr:row>
      <xdr:rowOff>156718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358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156718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2715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78994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271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78994</xdr:rowOff>
    </xdr:from>
    <xdr:to>
      <xdr:col>11</xdr:col>
      <xdr:colOff>9525</xdr:colOff>
      <xdr:row>77</xdr:row>
      <xdr:rowOff>124713</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2806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105918</xdr:rowOff>
    </xdr:from>
    <xdr:to>
      <xdr:col>24</xdr:col>
      <xdr:colOff>76200</xdr:colOff>
      <xdr:row>78</xdr:row>
      <xdr:rowOff>36068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77995</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105918</xdr:rowOff>
    </xdr:from>
    <xdr:to>
      <xdr:col>20</xdr:col>
      <xdr:colOff>38100</xdr:colOff>
      <xdr:row>78</xdr:row>
      <xdr:rowOff>36068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20845</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28194</xdr:rowOff>
    </xdr:from>
    <xdr:to>
      <xdr:col>11</xdr:col>
      <xdr:colOff>60325</xdr:colOff>
      <xdr:row>77</xdr:row>
      <xdr:rowOff>129794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令和</a:t>
          </a:r>
          <a:r>
            <a:rPr kumimoji="1" lang="en-US" altLang="ja-JP" sz="1100">
              <a:solidFill>
                <a:schemeClr val="tx1"/>
              </a:solidFill>
              <a:latin typeface="ＭＳ Ｐゴシック" panose="020B0600070205080204" pitchFamily="50" charset="-128"/>
              <a:ea typeface="ＭＳ Ｐゴシック" panose="020B0600070205080204" pitchFamily="50" charset="-128"/>
            </a:rPr>
            <a:t>3</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年度の公債費以外の経常収支比率は、前年度から</a:t>
          </a:r>
          <a:r>
            <a:rPr kumimoji="1" lang="en-US" altLang="ja-JP" sz="1100">
              <a:solidFill>
                <a:schemeClr val="tx1"/>
              </a:solidFill>
              <a:latin typeface="ＭＳ Ｐゴシック" panose="020B0600070205080204" pitchFamily="50" charset="-128"/>
              <a:ea typeface="ＭＳ Ｐゴシック" panose="020B0600070205080204" pitchFamily="50" charset="-128"/>
            </a:rPr>
            <a:t>6.1</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ポイント低下し、</a:t>
          </a:r>
          <a:r>
            <a:rPr kumimoji="1" lang="en-US" altLang="ja-JP" sz="1100">
              <a:solidFill>
                <a:schemeClr val="tx1"/>
              </a:solidFill>
              <a:latin typeface="ＭＳ Ｐゴシック" panose="020B0600070205080204" pitchFamily="50" charset="-128"/>
              <a:ea typeface="ＭＳ Ｐゴシック" panose="020B0600070205080204" pitchFamily="50" charset="-128"/>
            </a:rPr>
            <a:t>72.6</a:t>
          </a:r>
          <a:r>
            <a:rPr kumimoji="1" lang="ja-JP" altLang="en-US" sz="1100">
              <a:solidFill>
                <a:schemeClr val="tx1"/>
              </a:solidFill>
              <a:latin typeface="ＭＳ Ｐゴシック" panose="020B0600070205080204" pitchFamily="50" charset="-128"/>
              <a:ea typeface="ＭＳ Ｐゴシック" panose="020B0600070205080204" pitchFamily="50" charset="-128"/>
            </a:rPr>
            <a:t>％となった。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前年度との比較では、人件費や物件費に係る経常経費充当一般財源等の額が増となったものの、歳入における経常一般財源等の増による影響が大きく、比率は前年度を下回る結果となった。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今後について、高齢化などを背景に扶助費や繰出金が、高い水準で推移する見込みであることから、公共施設の統廃合やデジタル化の推進などにより、行財政改革を推進することで、経常的経費の抑制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131572</xdr:rowOff>
    </xdr:from>
    <xdr:to>
      <xdr:col>82</xdr:col>
      <xdr:colOff>107950</xdr:colOff>
      <xdr:row>78</xdr:row>
      <xdr:rowOff>67563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161772"/>
          <a:ext cx="838200" cy="27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67563</xdr:rowOff>
    </xdr:from>
    <xdr:to>
      <xdr:col>78</xdr:col>
      <xdr:colOff>69850</xdr:colOff>
      <xdr:row>78</xdr:row>
      <xdr:rowOff>136144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4406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78</xdr:row>
      <xdr:rowOff>136144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34465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28702</xdr:rowOff>
    </xdr:from>
    <xdr:to>
      <xdr:col>69</xdr:col>
      <xdr:colOff>92075</xdr:colOff>
      <xdr:row>77</xdr:row>
      <xdr:rowOff>143002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303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80772</xdr:rowOff>
    </xdr:from>
    <xdr:to>
      <xdr:col>82</xdr:col>
      <xdr:colOff>158750</xdr:colOff>
      <xdr:row>77</xdr:row>
      <xdr:rowOff>10922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52849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08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xdr:rowOff>
    </xdr:from>
    <xdr:to>
      <xdr:col>78</xdr:col>
      <xdr:colOff>120650</xdr:colOff>
      <xdr:row>78</xdr:row>
      <xdr:rowOff>118363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103140</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85344</xdr:rowOff>
    </xdr:from>
    <xdr:to>
      <xdr:col>74</xdr:col>
      <xdr:colOff>31750</xdr:colOff>
      <xdr:row>79</xdr:row>
      <xdr:rowOff>15494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271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7129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89679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69126</xdr:rowOff>
    </xdr:from>
    <xdr:to>
      <xdr:col>29</xdr:col>
      <xdr:colOff>127000</xdr:colOff>
      <xdr:row>15</xdr:row>
      <xdr:rowOff>96330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88501"/>
          <a:ext cx="647700" cy="27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114857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96330</xdr:rowOff>
    </xdr:from>
    <xdr:to>
      <xdr:col>26</xdr:col>
      <xdr:colOff>50800</xdr:colOff>
      <xdr:row>16</xdr:row>
      <xdr:rowOff>9709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15705"/>
          <a:ext cx="698500" cy="84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85882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7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9709</xdr:rowOff>
    </xdr:from>
    <xdr:to>
      <xdr:col>22</xdr:col>
      <xdr:colOff>114300</xdr:colOff>
      <xdr:row>16</xdr:row>
      <xdr:rowOff>46418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00534"/>
          <a:ext cx="698500" cy="36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117295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46418</xdr:rowOff>
    </xdr:from>
    <xdr:to>
      <xdr:col>18</xdr:col>
      <xdr:colOff>177800</xdr:colOff>
      <xdr:row>16</xdr:row>
      <xdr:rowOff>55105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37243"/>
          <a:ext cx="698500" cy="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141108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161663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18326</xdr:rowOff>
    </xdr:from>
    <xdr:to>
      <xdr:col>29</xdr:col>
      <xdr:colOff>177800</xdr:colOff>
      <xdr:row>15</xdr:row>
      <xdr:rowOff>119926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37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34853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8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45530</xdr:rowOff>
    </xdr:from>
    <xdr:to>
      <xdr:col>26</xdr:col>
      <xdr:colOff>101600</xdr:colOff>
      <xdr:row>15</xdr:row>
      <xdr:rowOff>147130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64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157307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33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130359</xdr:rowOff>
    </xdr:from>
    <xdr:to>
      <xdr:col>22</xdr:col>
      <xdr:colOff>165100</xdr:colOff>
      <xdr:row>16</xdr:row>
      <xdr:rowOff>60509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49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70686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1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167068</xdr:rowOff>
    </xdr:from>
    <xdr:to>
      <xdr:col>19</xdr:col>
      <xdr:colOff>38100</xdr:colOff>
      <xdr:row>16</xdr:row>
      <xdr:rowOff>97218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86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107395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5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4305</xdr:rowOff>
    </xdr:from>
    <xdr:to>
      <xdr:col>15</xdr:col>
      <xdr:colOff>101600</xdr:colOff>
      <xdr:row>16</xdr:row>
      <xdr:rowOff>105905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95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116082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6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110693</xdr:rowOff>
    </xdr:from>
    <xdr:to>
      <xdr:col>29</xdr:col>
      <xdr:colOff>127000</xdr:colOff>
      <xdr:row>35</xdr:row>
      <xdr:rowOff>137020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21043"/>
          <a:ext cx="647700" cy="26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302023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1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137020</xdr:rowOff>
    </xdr:from>
    <xdr:to>
      <xdr:col>26</xdr:col>
      <xdr:colOff>50800</xdr:colOff>
      <xdr:row>35</xdr:row>
      <xdr:rowOff>298259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47370"/>
          <a:ext cx="698500" cy="161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140784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9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200799</xdr:rowOff>
    </xdr:from>
    <xdr:to>
      <xdr:col>22</xdr:col>
      <xdr:colOff>114300</xdr:colOff>
      <xdr:row>35</xdr:row>
      <xdr:rowOff>298259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11149"/>
          <a:ext cx="698500" cy="97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141508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149555</xdr:rowOff>
    </xdr:from>
    <xdr:to>
      <xdr:col>18</xdr:col>
      <xdr:colOff>177800</xdr:colOff>
      <xdr:row>35</xdr:row>
      <xdr:rowOff>200799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759905"/>
          <a:ext cx="698500" cy="51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124324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93883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59893</xdr:rowOff>
    </xdr:from>
    <xdr:to>
      <xdr:col>29</xdr:col>
      <xdr:colOff>177800</xdr:colOff>
      <xdr:row>35</xdr:row>
      <xdr:rowOff>161493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70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247870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1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86220</xdr:rowOff>
    </xdr:from>
    <xdr:to>
      <xdr:col>26</xdr:col>
      <xdr:colOff>101600</xdr:colOff>
      <xdr:row>35</xdr:row>
      <xdr:rowOff>187820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96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197997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65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247459</xdr:rowOff>
    </xdr:from>
    <xdr:to>
      <xdr:col>22</xdr:col>
      <xdr:colOff>165100</xdr:colOff>
      <xdr:row>36</xdr:row>
      <xdr:rowOff>6159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57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16336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2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149999</xdr:rowOff>
    </xdr:from>
    <xdr:to>
      <xdr:col>19</xdr:col>
      <xdr:colOff>38100</xdr:colOff>
      <xdr:row>35</xdr:row>
      <xdr:rowOff>251599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60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261776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2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98755</xdr:rowOff>
    </xdr:from>
    <xdr:to>
      <xdr:col>15</xdr:col>
      <xdr:colOff>101600</xdr:colOff>
      <xdr:row>35</xdr:row>
      <xdr:rowOff>200355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09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210532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7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60,850
60,155
133.09
33,409,252
32,102,809
1,189,265
18,957,499
40,152,234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139548</xdr:rowOff>
    </xdr:from>
    <xdr:to>
      <xdr:col>24</xdr:col>
      <xdr:colOff>63500</xdr:colOff>
      <xdr:row>36</xdr:row>
      <xdr:rowOff>28410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40298"/>
          <a:ext cx="838200" cy="6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28410</xdr:rowOff>
    </xdr:from>
    <xdr:to>
      <xdr:col>19</xdr:col>
      <xdr:colOff>177800</xdr:colOff>
      <xdr:row>36</xdr:row>
      <xdr:rowOff>167418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00610"/>
          <a:ext cx="889000" cy="13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167418</xdr:rowOff>
    </xdr:from>
    <xdr:to>
      <xdr:col>15</xdr:col>
      <xdr:colOff>50800</xdr:colOff>
      <xdr:row>37</xdr:row>
      <xdr:rowOff>20352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39618"/>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5664</xdr:rowOff>
    </xdr:from>
    <xdr:to>
      <xdr:col>10</xdr:col>
      <xdr:colOff>114300</xdr:colOff>
      <xdr:row>37</xdr:row>
      <xdr:rowOff>20352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49314"/>
          <a:ext cx="8890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88748</xdr:rowOff>
    </xdr:from>
    <xdr:to>
      <xdr:col>24</xdr:col>
      <xdr:colOff>114300</xdr:colOff>
      <xdr:row>36</xdr:row>
      <xdr:rowOff>18898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8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67175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6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149060</xdr:rowOff>
    </xdr:from>
    <xdr:to>
      <xdr:col>20</xdr:col>
      <xdr:colOff>38100</xdr:colOff>
      <xdr:row>36</xdr:row>
      <xdr:rowOff>79210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4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70337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116618</xdr:rowOff>
    </xdr:from>
    <xdr:to>
      <xdr:col>15</xdr:col>
      <xdr:colOff>101600</xdr:colOff>
      <xdr:row>37</xdr:row>
      <xdr:rowOff>46768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8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37895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141002</xdr:rowOff>
    </xdr:from>
    <xdr:to>
      <xdr:col>10</xdr:col>
      <xdr:colOff>165100</xdr:colOff>
      <xdr:row>37</xdr:row>
      <xdr:rowOff>71152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1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62279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0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126314</xdr:rowOff>
    </xdr:from>
    <xdr:to>
      <xdr:col>6</xdr:col>
      <xdr:colOff>38100</xdr:colOff>
      <xdr:row>37</xdr:row>
      <xdr:rowOff>56464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47591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9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126111</xdr:rowOff>
    </xdr:from>
    <xdr:to>
      <xdr:col>24</xdr:col>
      <xdr:colOff>63500</xdr:colOff>
      <xdr:row>57</xdr:row>
      <xdr:rowOff>92558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27311"/>
          <a:ext cx="838200" cy="13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92558</xdr:rowOff>
    </xdr:from>
    <xdr:to>
      <xdr:col>19</xdr:col>
      <xdr:colOff>177800</xdr:colOff>
      <xdr:row>57</xdr:row>
      <xdr:rowOff>115138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65208"/>
          <a:ext cx="889000" cy="2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115138</xdr:rowOff>
    </xdr:from>
    <xdr:to>
      <xdr:col>15</xdr:col>
      <xdr:colOff>50800</xdr:colOff>
      <xdr:row>57</xdr:row>
      <xdr:rowOff>151422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87788"/>
          <a:ext cx="889000" cy="3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151422</xdr:rowOff>
    </xdr:from>
    <xdr:to>
      <xdr:col>10</xdr:col>
      <xdr:colOff>114300</xdr:colOff>
      <xdr:row>58</xdr:row>
      <xdr:rowOff>13030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24072"/>
          <a:ext cx="889000" cy="3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75311</xdr:rowOff>
    </xdr:from>
    <xdr:to>
      <xdr:col>24</xdr:col>
      <xdr:colOff>114300</xdr:colOff>
      <xdr:row>57</xdr:row>
      <xdr:rowOff>5461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7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53738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5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41758</xdr:rowOff>
    </xdr:from>
    <xdr:to>
      <xdr:col>20</xdr:col>
      <xdr:colOff>38100</xdr:colOff>
      <xdr:row>57</xdr:row>
      <xdr:rowOff>143358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134485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64338</xdr:rowOff>
    </xdr:from>
    <xdr:to>
      <xdr:col>15</xdr:col>
      <xdr:colOff>101600</xdr:colOff>
      <xdr:row>57</xdr:row>
      <xdr:rowOff>165938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3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157065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2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100622</xdr:rowOff>
    </xdr:from>
    <xdr:to>
      <xdr:col>10</xdr:col>
      <xdr:colOff>165100</xdr:colOff>
      <xdr:row>58</xdr:row>
      <xdr:rowOff>30772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21899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6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133680</xdr:rowOff>
    </xdr:from>
    <xdr:to>
      <xdr:col>6</xdr:col>
      <xdr:colOff>38100</xdr:colOff>
      <xdr:row>58</xdr:row>
      <xdr:rowOff>63830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0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54957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92036</xdr:rowOff>
    </xdr:from>
    <xdr:to>
      <xdr:col>24</xdr:col>
      <xdr:colOff>63500</xdr:colOff>
      <xdr:row>78</xdr:row>
      <xdr:rowOff>93714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465136"/>
          <a:ext cx="838200" cy="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92036</xdr:rowOff>
    </xdr:from>
    <xdr:to>
      <xdr:col>19</xdr:col>
      <xdr:colOff>177800</xdr:colOff>
      <xdr:row>78</xdr:row>
      <xdr:rowOff>123507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65136"/>
          <a:ext cx="8890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123507</xdr:rowOff>
    </xdr:from>
    <xdr:to>
      <xdr:col>15</xdr:col>
      <xdr:colOff>50800</xdr:colOff>
      <xdr:row>78</xdr:row>
      <xdr:rowOff>151358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96607"/>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150864</xdr:rowOff>
    </xdr:from>
    <xdr:to>
      <xdr:col>10</xdr:col>
      <xdr:colOff>114300</xdr:colOff>
      <xdr:row>78</xdr:row>
      <xdr:rowOff>151358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523964"/>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42914</xdr:rowOff>
    </xdr:from>
    <xdr:to>
      <xdr:col>24</xdr:col>
      <xdr:colOff>114300</xdr:colOff>
      <xdr:row>78</xdr:row>
      <xdr:rowOff>144514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129291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3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41236</xdr:rowOff>
    </xdr:from>
    <xdr:to>
      <xdr:col>20</xdr:col>
      <xdr:colOff>38100</xdr:colOff>
      <xdr:row>78</xdr:row>
      <xdr:rowOff>142836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1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133963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0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72707</xdr:rowOff>
    </xdr:from>
    <xdr:to>
      <xdr:col>15</xdr:col>
      <xdr:colOff>101600</xdr:colOff>
      <xdr:row>79</xdr:row>
      <xdr:rowOff>2857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4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165434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3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100558</xdr:rowOff>
    </xdr:from>
    <xdr:to>
      <xdr:col>10</xdr:col>
      <xdr:colOff>165100</xdr:colOff>
      <xdr:row>79</xdr:row>
      <xdr:rowOff>30708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7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21835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6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100064</xdr:rowOff>
    </xdr:from>
    <xdr:to>
      <xdr:col>6</xdr:col>
      <xdr:colOff>38100</xdr:colOff>
      <xdr:row>79</xdr:row>
      <xdr:rowOff>30214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7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21341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6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49631</xdr:rowOff>
    </xdr:from>
    <xdr:to>
      <xdr:col>24</xdr:col>
      <xdr:colOff>62865</xdr:colOff>
      <xdr:row>99</xdr:row>
      <xdr:rowOff>74157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51581"/>
          <a:ext cx="1270" cy="139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77984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74157</xdr:rowOff>
    </xdr:from>
    <xdr:to>
      <xdr:col>24</xdr:col>
      <xdr:colOff>152400</xdr:colOff>
      <xdr:row>99</xdr:row>
      <xdr:rowOff>74157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167758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2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49631</xdr:rowOff>
    </xdr:from>
    <xdr:to>
      <xdr:col>24</xdr:col>
      <xdr:colOff>152400</xdr:colOff>
      <xdr:row>91</xdr:row>
      <xdr:rowOff>49631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5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77781</xdr:rowOff>
    </xdr:from>
    <xdr:to>
      <xdr:col>24</xdr:col>
      <xdr:colOff>63500</xdr:colOff>
      <xdr:row>97</xdr:row>
      <xdr:rowOff>111272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65531"/>
          <a:ext cx="838200" cy="37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32090</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91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53663</xdr:rowOff>
    </xdr:from>
    <xdr:to>
      <xdr:col>24</xdr:col>
      <xdr:colOff>114300</xdr:colOff>
      <xdr:row>96</xdr:row>
      <xdr:rowOff>155263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108593</xdr:rowOff>
    </xdr:from>
    <xdr:to>
      <xdr:col>19</xdr:col>
      <xdr:colOff>177800</xdr:colOff>
      <xdr:row>97</xdr:row>
      <xdr:rowOff>111272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739243"/>
          <a:ext cx="8890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96444</xdr:rowOff>
    </xdr:from>
    <xdr:to>
      <xdr:col>20</xdr:col>
      <xdr:colOff>38100</xdr:colOff>
      <xdr:row>99</xdr:row>
      <xdr:rowOff>26594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17721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9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108593</xdr:rowOff>
    </xdr:from>
    <xdr:to>
      <xdr:col>15</xdr:col>
      <xdr:colOff>50800</xdr:colOff>
      <xdr:row>98</xdr:row>
      <xdr:rowOff>20371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39243"/>
          <a:ext cx="889000" cy="8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153871</xdr:rowOff>
    </xdr:from>
    <xdr:to>
      <xdr:col>15</xdr:col>
      <xdr:colOff>101600</xdr:colOff>
      <xdr:row>99</xdr:row>
      <xdr:rowOff>84021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95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75148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704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136075</xdr:rowOff>
    </xdr:from>
    <xdr:to>
      <xdr:col>10</xdr:col>
      <xdr:colOff>114300</xdr:colOff>
      <xdr:row>98</xdr:row>
      <xdr:rowOff>20371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766725"/>
          <a:ext cx="889000" cy="5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46055</xdr:rowOff>
    </xdr:from>
    <xdr:to>
      <xdr:col>10</xdr:col>
      <xdr:colOff>165100</xdr:colOff>
      <xdr:row>99</xdr:row>
      <xdr:rowOff>147655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701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138782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11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50267</xdr:rowOff>
    </xdr:from>
    <xdr:to>
      <xdr:col>6</xdr:col>
      <xdr:colOff>38100</xdr:colOff>
      <xdr:row>99</xdr:row>
      <xdr:rowOff>151867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702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142994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11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26981</xdr:rowOff>
    </xdr:from>
    <xdr:to>
      <xdr:col>24</xdr:col>
      <xdr:colOff>114300</xdr:colOff>
      <xdr:row>95</xdr:row>
      <xdr:rowOff>128581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1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49858</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6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60472</xdr:rowOff>
    </xdr:from>
    <xdr:to>
      <xdr:col>20</xdr:col>
      <xdr:colOff>38100</xdr:colOff>
      <xdr:row>97</xdr:row>
      <xdr:rowOff>162072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9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7149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46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57793</xdr:rowOff>
    </xdr:from>
    <xdr:to>
      <xdr:col>15</xdr:col>
      <xdr:colOff>101600</xdr:colOff>
      <xdr:row>97</xdr:row>
      <xdr:rowOff>159393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8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4470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463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141021</xdr:rowOff>
    </xdr:from>
    <xdr:to>
      <xdr:col>10</xdr:col>
      <xdr:colOff>165100</xdr:colOff>
      <xdr:row>98</xdr:row>
      <xdr:rowOff>71171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7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87698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54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85275</xdr:rowOff>
    </xdr:from>
    <xdr:to>
      <xdr:col>6</xdr:col>
      <xdr:colOff>38100</xdr:colOff>
      <xdr:row>98</xdr:row>
      <xdr:rowOff>15425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1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31952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49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77521</xdr:rowOff>
    </xdr:from>
    <xdr:to>
      <xdr:col>54</xdr:col>
      <xdr:colOff>189865</xdr:colOff>
      <xdr:row>38</xdr:row>
      <xdr:rowOff>17605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735371"/>
          <a:ext cx="1270" cy="79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21432</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3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17605</xdr:rowOff>
    </xdr:from>
    <xdr:to>
      <xdr:col>55</xdr:col>
      <xdr:colOff>88900</xdr:colOff>
      <xdr:row>38</xdr:row>
      <xdr:rowOff>17605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3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24198</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51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77521</xdr:rowOff>
    </xdr:from>
    <xdr:to>
      <xdr:col>55</xdr:col>
      <xdr:colOff>88900</xdr:colOff>
      <xdr:row>33</xdr:row>
      <xdr:rowOff>77521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7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67440</xdr:rowOff>
    </xdr:from>
    <xdr:to>
      <xdr:col>55</xdr:col>
      <xdr:colOff>0</xdr:colOff>
      <xdr:row>35</xdr:row>
      <xdr:rowOff>28814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210940"/>
          <a:ext cx="838200" cy="81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14581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86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36154</xdr:rowOff>
    </xdr:from>
    <xdr:to>
      <xdr:col>55</xdr:col>
      <xdr:colOff>50800</xdr:colOff>
      <xdr:row>36</xdr:row>
      <xdr:rowOff>137754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67440</xdr:rowOff>
    </xdr:from>
    <xdr:to>
      <xdr:col>50</xdr:col>
      <xdr:colOff>114300</xdr:colOff>
      <xdr:row>35</xdr:row>
      <xdr:rowOff>74976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210940"/>
          <a:ext cx="889000" cy="86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127633</xdr:rowOff>
    </xdr:from>
    <xdr:to>
      <xdr:col>50</xdr:col>
      <xdr:colOff>165100</xdr:colOff>
      <xdr:row>32</xdr:row>
      <xdr:rowOff>57783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44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48910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53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74976</xdr:rowOff>
    </xdr:from>
    <xdr:to>
      <xdr:col>45</xdr:col>
      <xdr:colOff>177800</xdr:colOff>
      <xdr:row>36</xdr:row>
      <xdr:rowOff>85956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075726"/>
          <a:ext cx="889000" cy="18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131823</xdr:rowOff>
    </xdr:from>
    <xdr:to>
      <xdr:col>46</xdr:col>
      <xdr:colOff>38100</xdr:colOff>
      <xdr:row>37</xdr:row>
      <xdr:rowOff>61973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53100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3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35908</xdr:rowOff>
    </xdr:from>
    <xdr:to>
      <xdr:col>41</xdr:col>
      <xdr:colOff>50800</xdr:colOff>
      <xdr:row>36</xdr:row>
      <xdr:rowOff>85956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208108"/>
          <a:ext cx="889000" cy="5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163241</xdr:rowOff>
    </xdr:from>
    <xdr:to>
      <xdr:col>41</xdr:col>
      <xdr:colOff>101600</xdr:colOff>
      <xdr:row>37</xdr:row>
      <xdr:rowOff>93391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84518</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2070</xdr:rowOff>
    </xdr:from>
    <xdr:to>
      <xdr:col>36</xdr:col>
      <xdr:colOff>165100</xdr:colOff>
      <xdr:row>37</xdr:row>
      <xdr:rowOff>103670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4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94797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149464</xdr:rowOff>
    </xdr:from>
    <xdr:to>
      <xdr:col>55</xdr:col>
      <xdr:colOff>50800</xdr:colOff>
      <xdr:row>35</xdr:row>
      <xdr:rowOff>79614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97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891</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83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16640</xdr:rowOff>
    </xdr:from>
    <xdr:to>
      <xdr:col>50</xdr:col>
      <xdr:colOff>165100</xdr:colOff>
      <xdr:row>30</xdr:row>
      <xdr:rowOff>118240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16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134767</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493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24176</xdr:rowOff>
    </xdr:from>
    <xdr:to>
      <xdr:col>46</xdr:col>
      <xdr:colOff>38100</xdr:colOff>
      <xdr:row>35</xdr:row>
      <xdr:rowOff>125776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02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142303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80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35156</xdr:rowOff>
    </xdr:from>
    <xdr:to>
      <xdr:col>41</xdr:col>
      <xdr:colOff>101600</xdr:colOff>
      <xdr:row>36</xdr:row>
      <xdr:rowOff>136756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0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153283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98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156558</xdr:rowOff>
    </xdr:from>
    <xdr:to>
      <xdr:col>36</xdr:col>
      <xdr:colOff>165100</xdr:colOff>
      <xdr:row>36</xdr:row>
      <xdr:rowOff>86708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15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103235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93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115549</xdr:rowOff>
    </xdr:from>
    <xdr:to>
      <xdr:col>55</xdr:col>
      <xdr:colOff>0</xdr:colOff>
      <xdr:row>56</xdr:row>
      <xdr:rowOff>145369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716749"/>
          <a:ext cx="838200" cy="2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106610</xdr:rowOff>
    </xdr:from>
    <xdr:to>
      <xdr:col>50</xdr:col>
      <xdr:colOff>114300</xdr:colOff>
      <xdr:row>56</xdr:row>
      <xdr:rowOff>145369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536360"/>
          <a:ext cx="889000" cy="2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101815</xdr:rowOff>
    </xdr:from>
    <xdr:to>
      <xdr:col>45</xdr:col>
      <xdr:colOff>177800</xdr:colOff>
      <xdr:row>55</xdr:row>
      <xdr:rowOff>106610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360115"/>
          <a:ext cx="889000" cy="17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53708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76235</xdr:rowOff>
    </xdr:from>
    <xdr:to>
      <xdr:col>41</xdr:col>
      <xdr:colOff>50800</xdr:colOff>
      <xdr:row>54</xdr:row>
      <xdr:rowOff>101815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334535"/>
          <a:ext cx="889000" cy="2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97708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100989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7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64749</xdr:rowOff>
    </xdr:from>
    <xdr:to>
      <xdr:col>55</xdr:col>
      <xdr:colOff>50800</xdr:colOff>
      <xdr:row>56</xdr:row>
      <xdr:rowOff>166349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6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43176</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4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94569</xdr:rowOff>
    </xdr:from>
    <xdr:to>
      <xdr:col>50</xdr:col>
      <xdr:colOff>165100</xdr:colOff>
      <xdr:row>57</xdr:row>
      <xdr:rowOff>24719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69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15846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78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55810</xdr:rowOff>
    </xdr:from>
    <xdr:to>
      <xdr:col>46</xdr:col>
      <xdr:colOff>38100</xdr:colOff>
      <xdr:row>55</xdr:row>
      <xdr:rowOff>157410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4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2487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26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51015</xdr:rowOff>
    </xdr:from>
    <xdr:to>
      <xdr:col>41</xdr:col>
      <xdr:colOff>101600</xdr:colOff>
      <xdr:row>54</xdr:row>
      <xdr:rowOff>152615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30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169142</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084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25435</xdr:rowOff>
    </xdr:from>
    <xdr:to>
      <xdr:col>36</xdr:col>
      <xdr:colOff>165100</xdr:colOff>
      <xdr:row>54</xdr:row>
      <xdr:rowOff>127035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28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143562</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058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168148</xdr:rowOff>
    </xdr:from>
    <xdr:to>
      <xdr:col>55</xdr:col>
      <xdr:colOff>0</xdr:colOff>
      <xdr:row>78</xdr:row>
      <xdr:rowOff>163691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369798"/>
          <a:ext cx="838200" cy="16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150258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5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45213</xdr:rowOff>
    </xdr:from>
    <xdr:to>
      <xdr:col>50</xdr:col>
      <xdr:colOff>114300</xdr:colOff>
      <xdr:row>78</xdr:row>
      <xdr:rowOff>163691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418313"/>
          <a:ext cx="889000" cy="1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116789</xdr:rowOff>
    </xdr:from>
    <xdr:to>
      <xdr:col>45</xdr:col>
      <xdr:colOff>177800</xdr:colOff>
      <xdr:row>78</xdr:row>
      <xdr:rowOff>45213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2804089"/>
          <a:ext cx="889000" cy="6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82829</xdr:rowOff>
    </xdr:from>
    <xdr:to>
      <xdr:col>41</xdr:col>
      <xdr:colOff>50800</xdr:colOff>
      <xdr:row>74</xdr:row>
      <xdr:rowOff>116789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2598679"/>
          <a:ext cx="889000" cy="20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78033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4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53395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42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117348</xdr:rowOff>
    </xdr:from>
    <xdr:to>
      <xdr:col>55</xdr:col>
      <xdr:colOff>50800</xdr:colOff>
      <xdr:row>78</xdr:row>
      <xdr:rowOff>47498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140225</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17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112891</xdr:rowOff>
    </xdr:from>
    <xdr:to>
      <xdr:col>50</xdr:col>
      <xdr:colOff>165100</xdr:colOff>
      <xdr:row>79</xdr:row>
      <xdr:rowOff>43041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8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34168</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57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165863</xdr:rowOff>
    </xdr:from>
    <xdr:to>
      <xdr:col>46</xdr:col>
      <xdr:colOff>38100</xdr:colOff>
      <xdr:row>78</xdr:row>
      <xdr:rowOff>96013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6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87140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46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65989</xdr:rowOff>
    </xdr:from>
    <xdr:to>
      <xdr:col>41</xdr:col>
      <xdr:colOff>101600</xdr:colOff>
      <xdr:row>74</xdr:row>
      <xdr:rowOff>167589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275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12666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32029</xdr:rowOff>
    </xdr:from>
    <xdr:to>
      <xdr:col>36</xdr:col>
      <xdr:colOff>165100</xdr:colOff>
      <xdr:row>73</xdr:row>
      <xdr:rowOff>133629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254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150156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32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12928</xdr:rowOff>
    </xdr:from>
    <xdr:to>
      <xdr:col>55</xdr:col>
      <xdr:colOff>0</xdr:colOff>
      <xdr:row>97</xdr:row>
      <xdr:rowOff>120028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643578"/>
          <a:ext cx="838200" cy="10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36207</xdr:rowOff>
    </xdr:from>
    <xdr:to>
      <xdr:col>50</xdr:col>
      <xdr:colOff>114300</xdr:colOff>
      <xdr:row>97</xdr:row>
      <xdr:rowOff>12928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323957"/>
          <a:ext cx="889000" cy="31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36207</xdr:rowOff>
    </xdr:from>
    <xdr:to>
      <xdr:col>45</xdr:col>
      <xdr:colOff>177800</xdr:colOff>
      <xdr:row>96</xdr:row>
      <xdr:rowOff>103467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323957"/>
          <a:ext cx="889000" cy="23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158259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103467</xdr:rowOff>
    </xdr:from>
    <xdr:to>
      <xdr:col>41</xdr:col>
      <xdr:colOff>50800</xdr:colOff>
      <xdr:row>97</xdr:row>
      <xdr:rowOff>131648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562667"/>
          <a:ext cx="889000" cy="19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45014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104461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69228</xdr:rowOff>
    </xdr:from>
    <xdr:to>
      <xdr:col>55</xdr:col>
      <xdr:colOff>50800</xdr:colOff>
      <xdr:row>97</xdr:row>
      <xdr:rowOff>170828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69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47655</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67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133578</xdr:rowOff>
    </xdr:from>
    <xdr:to>
      <xdr:col>50</xdr:col>
      <xdr:colOff>165100</xdr:colOff>
      <xdr:row>97</xdr:row>
      <xdr:rowOff>63728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9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54855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68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156857</xdr:rowOff>
    </xdr:from>
    <xdr:to>
      <xdr:col>46</xdr:col>
      <xdr:colOff>38100</xdr:colOff>
      <xdr:row>95</xdr:row>
      <xdr:rowOff>87007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2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103534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04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52667</xdr:rowOff>
    </xdr:from>
    <xdr:to>
      <xdr:col>41</xdr:col>
      <xdr:colOff>101600</xdr:colOff>
      <xdr:row>96</xdr:row>
      <xdr:rowOff>154267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1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170794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28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80848</xdr:rowOff>
    </xdr:from>
    <xdr:to>
      <xdr:col>36</xdr:col>
      <xdr:colOff>165100</xdr:colOff>
      <xdr:row>98</xdr:row>
      <xdr:rowOff>10998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1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2125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80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38697</xdr:rowOff>
    </xdr:from>
    <xdr:to>
      <xdr:col>85</xdr:col>
      <xdr:colOff>127000</xdr:colOff>
      <xdr:row>39</xdr:row>
      <xdr:rowOff>39421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725247"/>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14389</xdr:rowOff>
    </xdr:from>
    <xdr:to>
      <xdr:col>81</xdr:col>
      <xdr:colOff>50800</xdr:colOff>
      <xdr:row>39</xdr:row>
      <xdr:rowOff>39421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00939"/>
          <a:ext cx="889000" cy="2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14389</xdr:rowOff>
    </xdr:from>
    <xdr:to>
      <xdr:col>76</xdr:col>
      <xdr:colOff>114300</xdr:colOff>
      <xdr:row>39</xdr:row>
      <xdr:rowOff>34392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700939"/>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34392</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2094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159347</xdr:rowOff>
    </xdr:from>
    <xdr:to>
      <xdr:col>85</xdr:col>
      <xdr:colOff>177800</xdr:colOff>
      <xdr:row>39</xdr:row>
      <xdr:rowOff>89497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74274</xdr:rowOff>
    </xdr:from>
    <xdr:ext cx="378565"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160071</xdr:rowOff>
    </xdr:from>
    <xdr:to>
      <xdr:col>81</xdr:col>
      <xdr:colOff>101600</xdr:colOff>
      <xdr:row>39</xdr:row>
      <xdr:rowOff>90221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7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81348</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2017" y="6767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135039</xdr:rowOff>
    </xdr:from>
    <xdr:to>
      <xdr:col>76</xdr:col>
      <xdr:colOff>165100</xdr:colOff>
      <xdr:row>39</xdr:row>
      <xdr:rowOff>65189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5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56316</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742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155042</xdr:rowOff>
    </xdr:from>
    <xdr:to>
      <xdr:col>72</xdr:col>
      <xdr:colOff>38100</xdr:colOff>
      <xdr:row>39</xdr:row>
      <xdr:rowOff>85192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76319</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762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41615</xdr:rowOff>
    </xdr:from>
    <xdr:to>
      <xdr:col>85</xdr:col>
      <xdr:colOff>127000</xdr:colOff>
      <xdr:row>74</xdr:row>
      <xdr:rowOff>118963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728915"/>
          <a:ext cx="838200" cy="7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2307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61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118963</xdr:rowOff>
    </xdr:from>
    <xdr:to>
      <xdr:col>81</xdr:col>
      <xdr:colOff>50800</xdr:colOff>
      <xdr:row>75</xdr:row>
      <xdr:rowOff>60702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806263"/>
          <a:ext cx="889000" cy="11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38349</xdr:rowOff>
    </xdr:from>
    <xdr:to>
      <xdr:col>76</xdr:col>
      <xdr:colOff>114300</xdr:colOff>
      <xdr:row>75</xdr:row>
      <xdr:rowOff>60702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897099"/>
          <a:ext cx="889000" cy="2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167634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16860</xdr:rowOff>
    </xdr:from>
    <xdr:to>
      <xdr:col>71</xdr:col>
      <xdr:colOff>177800</xdr:colOff>
      <xdr:row>75</xdr:row>
      <xdr:rowOff>38349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875610"/>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157999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160613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162265</xdr:rowOff>
    </xdr:from>
    <xdr:to>
      <xdr:col>85</xdr:col>
      <xdr:colOff>177800</xdr:colOff>
      <xdr:row>74</xdr:row>
      <xdr:rowOff>92415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67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13692</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52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68163</xdr:rowOff>
    </xdr:from>
    <xdr:to>
      <xdr:col>81</xdr:col>
      <xdr:colOff>101600</xdr:colOff>
      <xdr:row>74</xdr:row>
      <xdr:rowOff>169763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75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14840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53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9902</xdr:rowOff>
    </xdr:from>
    <xdr:to>
      <xdr:col>76</xdr:col>
      <xdr:colOff>165100</xdr:colOff>
      <xdr:row>75</xdr:row>
      <xdr:rowOff>111502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86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128029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64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158999</xdr:rowOff>
    </xdr:from>
    <xdr:to>
      <xdr:col>72</xdr:col>
      <xdr:colOff>38100</xdr:colOff>
      <xdr:row>75</xdr:row>
      <xdr:rowOff>89149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84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105676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62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137510</xdr:rowOff>
    </xdr:from>
    <xdr:to>
      <xdr:col>67</xdr:col>
      <xdr:colOff>101600</xdr:colOff>
      <xdr:row>75</xdr:row>
      <xdr:rowOff>67660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82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84187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6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8655</xdr:rowOff>
    </xdr:from>
    <xdr:to>
      <xdr:col>85</xdr:col>
      <xdr:colOff>127000</xdr:colOff>
      <xdr:row>98</xdr:row>
      <xdr:rowOff>50984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639305"/>
          <a:ext cx="838200" cy="21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113049</xdr:rowOff>
    </xdr:from>
    <xdr:to>
      <xdr:col>81</xdr:col>
      <xdr:colOff>50800</xdr:colOff>
      <xdr:row>98</xdr:row>
      <xdr:rowOff>50984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743699"/>
          <a:ext cx="889000" cy="10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113049</xdr:rowOff>
    </xdr:from>
    <xdr:to>
      <xdr:col>76</xdr:col>
      <xdr:colOff>114300</xdr:colOff>
      <xdr:row>97</xdr:row>
      <xdr:rowOff>136176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743699"/>
          <a:ext cx="889000" cy="2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168445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7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136176</xdr:rowOff>
    </xdr:from>
    <xdr:to>
      <xdr:col>71</xdr:col>
      <xdr:colOff>177800</xdr:colOff>
      <xdr:row>98</xdr:row>
      <xdr:rowOff>114897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766826"/>
          <a:ext cx="889000" cy="15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164337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4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53294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5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129305</xdr:rowOff>
    </xdr:from>
    <xdr:to>
      <xdr:col>85</xdr:col>
      <xdr:colOff>177800</xdr:colOff>
      <xdr:row>97</xdr:row>
      <xdr:rowOff>59455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5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107732</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56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184</xdr:rowOff>
    </xdr:from>
    <xdr:to>
      <xdr:col>81</xdr:col>
      <xdr:colOff>101600</xdr:colOff>
      <xdr:row>98</xdr:row>
      <xdr:rowOff>101784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0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92911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89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62249</xdr:rowOff>
    </xdr:from>
    <xdr:to>
      <xdr:col>76</xdr:col>
      <xdr:colOff>165100</xdr:colOff>
      <xdr:row>97</xdr:row>
      <xdr:rowOff>163849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69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8926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46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85376</xdr:rowOff>
    </xdr:from>
    <xdr:to>
      <xdr:col>72</xdr:col>
      <xdr:colOff>38100</xdr:colOff>
      <xdr:row>98</xdr:row>
      <xdr:rowOff>15526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71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6653</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80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64097</xdr:rowOff>
    </xdr:from>
    <xdr:to>
      <xdr:col>67</xdr:col>
      <xdr:colOff>101600</xdr:colOff>
      <xdr:row>98</xdr:row>
      <xdr:rowOff>165697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6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156824</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95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2140</xdr:rowOff>
    </xdr:from>
    <xdr:to>
      <xdr:col>116</xdr:col>
      <xdr:colOff>63500</xdr:colOff>
      <xdr:row>36</xdr:row>
      <xdr:rowOff>14484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174340"/>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92016</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6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2140</xdr:rowOff>
    </xdr:from>
    <xdr:to>
      <xdr:col>111</xdr:col>
      <xdr:colOff>177800</xdr:colOff>
      <xdr:row>36</xdr:row>
      <xdr:rowOff>62776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174340"/>
          <a:ext cx="889000" cy="6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29036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37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62776</xdr:rowOff>
    </xdr:from>
    <xdr:to>
      <xdr:col>107</xdr:col>
      <xdr:colOff>50800</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234976"/>
          <a:ext cx="889000" cy="30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83729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42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16770</xdr:rowOff>
    </xdr:from>
    <xdr:to>
      <xdr:col>102</xdr:col>
      <xdr:colOff>114300</xdr:colOff>
      <xdr:row>38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531870"/>
          <a:ext cx="8890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135134</xdr:rowOff>
    </xdr:from>
    <xdr:to>
      <xdr:col>116</xdr:col>
      <xdr:colOff>114300</xdr:colOff>
      <xdr:row>36</xdr:row>
      <xdr:rowOff>65284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13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158011</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598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122790</xdr:rowOff>
    </xdr:from>
    <xdr:to>
      <xdr:col>112</xdr:col>
      <xdr:colOff>38100</xdr:colOff>
      <xdr:row>36</xdr:row>
      <xdr:rowOff>52940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12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69467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589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11976</xdr:rowOff>
    </xdr:from>
    <xdr:to>
      <xdr:col>107</xdr:col>
      <xdr:colOff>101600</xdr:colOff>
      <xdr:row>36</xdr:row>
      <xdr:rowOff>113576</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18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130103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595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137420</xdr:rowOff>
    </xdr:from>
    <xdr:to>
      <xdr:col>98</xdr:col>
      <xdr:colOff>38100</xdr:colOff>
      <xdr:row>38</xdr:row>
      <xdr:rowOff>67570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48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58697</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7017" y="65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112420</xdr:rowOff>
    </xdr:from>
    <xdr:to>
      <xdr:col>116</xdr:col>
      <xdr:colOff>63500</xdr:colOff>
      <xdr:row>58</xdr:row>
      <xdr:rowOff>113602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056520"/>
          <a:ext cx="8382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113602</xdr:rowOff>
    </xdr:from>
    <xdr:to>
      <xdr:col>111</xdr:col>
      <xdr:colOff>177800</xdr:colOff>
      <xdr:row>58</xdr:row>
      <xdr:rowOff>115126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05770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115126</xdr:rowOff>
    </xdr:from>
    <xdr:to>
      <xdr:col>107</xdr:col>
      <xdr:colOff>50800</xdr:colOff>
      <xdr:row>58</xdr:row>
      <xdr:rowOff>122403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059226"/>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122403</xdr:rowOff>
    </xdr:from>
    <xdr:to>
      <xdr:col>102</xdr:col>
      <xdr:colOff>114300</xdr:colOff>
      <xdr:row>58</xdr:row>
      <xdr:rowOff>131470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066503"/>
          <a:ext cx="8890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61620</xdr:rowOff>
    </xdr:from>
    <xdr:to>
      <xdr:col>116</xdr:col>
      <xdr:colOff>114300</xdr:colOff>
      <xdr:row>58</xdr:row>
      <xdr:rowOff>163220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147997</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92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62802</xdr:rowOff>
    </xdr:from>
    <xdr:to>
      <xdr:col>112</xdr:col>
      <xdr:colOff>38100</xdr:colOff>
      <xdr:row>58</xdr:row>
      <xdr:rowOff>164402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0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155529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1009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64326</xdr:rowOff>
    </xdr:from>
    <xdr:to>
      <xdr:col>107</xdr:col>
      <xdr:colOff>101600</xdr:colOff>
      <xdr:row>58</xdr:row>
      <xdr:rowOff>165926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0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157053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10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71603</xdr:rowOff>
    </xdr:from>
    <xdr:to>
      <xdr:col>102</xdr:col>
      <xdr:colOff>165100</xdr:colOff>
      <xdr:row>59</xdr:row>
      <xdr:rowOff>1753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1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164330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1010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80670</xdr:rowOff>
    </xdr:from>
    <xdr:to>
      <xdr:col>98</xdr:col>
      <xdr:colOff>38100</xdr:colOff>
      <xdr:row>59</xdr:row>
      <xdr:rowOff>10820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1947</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1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3283</xdr:rowOff>
    </xdr:from>
    <xdr:to>
      <xdr:col>116</xdr:col>
      <xdr:colOff>63500</xdr:colOff>
      <xdr:row>74</xdr:row>
      <xdr:rowOff>7798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2690583"/>
          <a:ext cx="8382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5748</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86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7798</xdr:rowOff>
    </xdr:from>
    <xdr:to>
      <xdr:col>111</xdr:col>
      <xdr:colOff>177800</xdr:colOff>
      <xdr:row>74</xdr:row>
      <xdr:rowOff>43745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695098"/>
          <a:ext cx="889000" cy="3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158796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301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91808</xdr:rowOff>
    </xdr:from>
    <xdr:to>
      <xdr:col>107</xdr:col>
      <xdr:colOff>50800</xdr:colOff>
      <xdr:row>74</xdr:row>
      <xdr:rowOff>43745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2264758"/>
          <a:ext cx="889000" cy="46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166196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85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91808</xdr:rowOff>
    </xdr:from>
    <xdr:to>
      <xdr:col>102</xdr:col>
      <xdr:colOff>114300</xdr:colOff>
      <xdr:row>71</xdr:row>
      <xdr:rowOff>122612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264758"/>
          <a:ext cx="889000" cy="3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128564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81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119191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8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123933</xdr:rowOff>
    </xdr:from>
    <xdr:to>
      <xdr:col>116</xdr:col>
      <xdr:colOff>114300</xdr:colOff>
      <xdr:row>74</xdr:row>
      <xdr:rowOff>54083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63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146810</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49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128448</xdr:rowOff>
    </xdr:from>
    <xdr:to>
      <xdr:col>112</xdr:col>
      <xdr:colOff>38100</xdr:colOff>
      <xdr:row>74</xdr:row>
      <xdr:rowOff>58598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64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75125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41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164395</xdr:rowOff>
    </xdr:from>
    <xdr:to>
      <xdr:col>107</xdr:col>
      <xdr:colOff>101600</xdr:colOff>
      <xdr:row>74</xdr:row>
      <xdr:rowOff>94545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6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111072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45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41008</xdr:rowOff>
    </xdr:from>
    <xdr:to>
      <xdr:col>102</xdr:col>
      <xdr:colOff>165100</xdr:colOff>
      <xdr:row>71</xdr:row>
      <xdr:rowOff>142608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2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159135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198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71812</xdr:rowOff>
    </xdr:from>
    <xdr:to>
      <xdr:col>98</xdr:col>
      <xdr:colOff>38100</xdr:colOff>
      <xdr:row>72</xdr:row>
      <xdr:rowOff>1962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24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18489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01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100">
              <a:solidFill>
                <a:schemeClr val="tx1"/>
              </a:solidFill>
              <a:latin typeface="ＭＳ Ｐゴシック" panose="020B0600070205080204" pitchFamily="50" charset="-128"/>
              <a:ea typeface="ＭＳ Ｐゴシック" panose="020B0600070205080204" pitchFamily="50" charset="-128"/>
            </a:rPr>
            <a:t>527,573</a:t>
          </a:r>
          <a:r>
            <a:rPr kumimoji="1" lang="ja-JP" altLang="en-US" sz="1100">
              <a:solidFill>
                <a:schemeClr val="tx1"/>
              </a:solidFill>
              <a:latin typeface="ＭＳ Ｐゴシック" panose="020B0600070205080204" pitchFamily="50" charset="-128"/>
              <a:ea typeface="ＭＳ Ｐゴシック" panose="020B0600070205080204" pitchFamily="50" charset="-128"/>
            </a:rPr>
            <a:t>円となった。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人件費及び物件費などは、類似団体と比較して、低くなっているものの、扶助費、補助費等、公債費及び繰出金などにおいて、類似団体を上回る水準となっている。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本市は、住民の医療費負担が高く、これが、国民健康保険特別会計、後期高齢者医療特別会計に対する繰出金や扶助費の水準を引上げている原因と考えられる。また、下水道事業会計に対する補助費等などについては、地理的要因により建設費用が割高となっていることなどを要因として、繰出金として計上していた過　</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年度から、類似団体を上回る水準で推移している。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前年度との比較においては、新型コロナウイルス感染症対策による特別定額給付金給付事業費の皆減に伴い、補助費等が大きく減少した。補助費等については、類似団体との比較においては、下水道事業会計に対する負担金等に加えて、市立山口東京理科大学に係る運営費交付金などにより高い水準となっ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普通建設事業費については、前年度との比較においては、高千帆小学校校舎建設事業などの進捗により、普通建設事業費（うち新規整備）が増となり、また、埴生小・中学校整備事業などの進捗により、普通建設事業費（うち更新整備）が減とな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公債費については、合併特例債を活用した事業に係る地方債の償還額の増に加えて、過去の大型建設事業に係る地方債の一部償還開始に伴う償還額の増などにより、類似団体を上回る水準となっている。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60,850
60,155
133.09
33,409,252
32,102,809
1,189,265
18,957,499
40,152,234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33630</xdr:rowOff>
    </xdr:from>
    <xdr:to>
      <xdr:col>24</xdr:col>
      <xdr:colOff>63500</xdr:colOff>
      <xdr:row>34</xdr:row>
      <xdr:rowOff>62433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62930"/>
          <a:ext cx="8382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159817</xdr:rowOff>
    </xdr:from>
    <xdr:to>
      <xdr:col>19</xdr:col>
      <xdr:colOff>177800</xdr:colOff>
      <xdr:row>34</xdr:row>
      <xdr:rowOff>33630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17667"/>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159817</xdr:rowOff>
    </xdr:from>
    <xdr:to>
      <xdr:col>15</xdr:col>
      <xdr:colOff>50800</xdr:colOff>
      <xdr:row>34</xdr:row>
      <xdr:rowOff>66091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17667"/>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90644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66091</xdr:rowOff>
    </xdr:from>
    <xdr:to>
      <xdr:col>10</xdr:col>
      <xdr:colOff>114300</xdr:colOff>
      <xdr:row>35</xdr:row>
      <xdr:rowOff>101295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95391"/>
          <a:ext cx="889000" cy="20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11633</xdr:rowOff>
    </xdr:from>
    <xdr:to>
      <xdr:col>24</xdr:col>
      <xdr:colOff>114300</xdr:colOff>
      <xdr:row>34</xdr:row>
      <xdr:rowOff>113233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4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34510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92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154280</xdr:rowOff>
    </xdr:from>
    <xdr:to>
      <xdr:col>20</xdr:col>
      <xdr:colOff>38100</xdr:colOff>
      <xdr:row>34</xdr:row>
      <xdr:rowOff>84430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1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100957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8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109017</xdr:rowOff>
    </xdr:from>
    <xdr:to>
      <xdr:col>15</xdr:col>
      <xdr:colOff>101600</xdr:colOff>
      <xdr:row>34</xdr:row>
      <xdr:rowOff>39167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6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55694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4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15291</xdr:rowOff>
    </xdr:from>
    <xdr:to>
      <xdr:col>10</xdr:col>
      <xdr:colOff>165100</xdr:colOff>
      <xdr:row>34</xdr:row>
      <xdr:rowOff>116891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4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133418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1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50495</xdr:rowOff>
    </xdr:from>
    <xdr:to>
      <xdr:col>6</xdr:col>
      <xdr:colOff>38100</xdr:colOff>
      <xdr:row>35</xdr:row>
      <xdr:rowOff>152095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143222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53175</xdr:rowOff>
    </xdr:from>
    <xdr:to>
      <xdr:col>24</xdr:col>
      <xdr:colOff>63500</xdr:colOff>
      <xdr:row>56</xdr:row>
      <xdr:rowOff>11265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968575"/>
          <a:ext cx="838200" cy="64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53175</xdr:rowOff>
    </xdr:from>
    <xdr:to>
      <xdr:col>19</xdr:col>
      <xdr:colOff>177800</xdr:colOff>
      <xdr:row>56</xdr:row>
      <xdr:rowOff>31686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968575"/>
          <a:ext cx="889000" cy="66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31686</xdr:rowOff>
    </xdr:from>
    <xdr:to>
      <xdr:col>15</xdr:col>
      <xdr:colOff>50800</xdr:colOff>
      <xdr:row>57</xdr:row>
      <xdr:rowOff>9977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32886"/>
          <a:ext cx="889000" cy="14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132981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73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9977</xdr:rowOff>
    </xdr:from>
    <xdr:to>
      <xdr:col>10</xdr:col>
      <xdr:colOff>114300</xdr:colOff>
      <xdr:row>57</xdr:row>
      <xdr:rowOff>60818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82627"/>
          <a:ext cx="889000" cy="5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169034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131915</xdr:rowOff>
    </xdr:from>
    <xdr:to>
      <xdr:col>24</xdr:col>
      <xdr:colOff>114300</xdr:colOff>
      <xdr:row>56</xdr:row>
      <xdr:rowOff>62065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6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110342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4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2375</xdr:rowOff>
    </xdr:from>
    <xdr:to>
      <xdr:col>20</xdr:col>
      <xdr:colOff>38100</xdr:colOff>
      <xdr:row>52</xdr:row>
      <xdr:rowOff>103975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9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95102</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010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152336</xdr:rowOff>
    </xdr:from>
    <xdr:to>
      <xdr:col>15</xdr:col>
      <xdr:colOff>101600</xdr:colOff>
      <xdr:row>56</xdr:row>
      <xdr:rowOff>82486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58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99013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35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130627</xdr:rowOff>
    </xdr:from>
    <xdr:to>
      <xdr:col>10</xdr:col>
      <xdr:colOff>165100</xdr:colOff>
      <xdr:row>57</xdr:row>
      <xdr:rowOff>60777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3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51904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2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10018</xdr:rowOff>
    </xdr:from>
    <xdr:to>
      <xdr:col>6</xdr:col>
      <xdr:colOff>38100</xdr:colOff>
      <xdr:row>57</xdr:row>
      <xdr:rowOff>111618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8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102745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7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29934</xdr:rowOff>
    </xdr:from>
    <xdr:to>
      <xdr:col>24</xdr:col>
      <xdr:colOff>63500</xdr:colOff>
      <xdr:row>75</xdr:row>
      <xdr:rowOff>114135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545784"/>
          <a:ext cx="838200" cy="4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118736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06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114135</xdr:rowOff>
    </xdr:from>
    <xdr:to>
      <xdr:col>19</xdr:col>
      <xdr:colOff>177800</xdr:colOff>
      <xdr:row>76</xdr:row>
      <xdr:rowOff>31280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72885"/>
          <a:ext cx="889000" cy="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43742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31280</xdr:rowOff>
    </xdr:from>
    <xdr:to>
      <xdr:col>15</xdr:col>
      <xdr:colOff>50800</xdr:colOff>
      <xdr:row>76</xdr:row>
      <xdr:rowOff>122402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61480"/>
          <a:ext cx="889000" cy="9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111980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51015</xdr:rowOff>
    </xdr:from>
    <xdr:to>
      <xdr:col>10</xdr:col>
      <xdr:colOff>114300</xdr:colOff>
      <xdr:row>76</xdr:row>
      <xdr:rowOff>122402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081215"/>
          <a:ext cx="889000" cy="7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156963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5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150584</xdr:rowOff>
    </xdr:from>
    <xdr:to>
      <xdr:col>24</xdr:col>
      <xdr:colOff>114300</xdr:colOff>
      <xdr:row>73</xdr:row>
      <xdr:rowOff>80734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49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2011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34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63335</xdr:rowOff>
    </xdr:from>
    <xdr:to>
      <xdr:col>20</xdr:col>
      <xdr:colOff>38100</xdr:colOff>
      <xdr:row>75</xdr:row>
      <xdr:rowOff>164936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220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10012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9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151930</xdr:rowOff>
    </xdr:from>
    <xdr:to>
      <xdr:col>15</xdr:col>
      <xdr:colOff>101600</xdr:colOff>
      <xdr:row>76</xdr:row>
      <xdr:rowOff>82080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1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98607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85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71602</xdr:rowOff>
    </xdr:from>
    <xdr:to>
      <xdr:col>10</xdr:col>
      <xdr:colOff>165100</xdr:colOff>
      <xdr:row>77</xdr:row>
      <xdr:rowOff>1752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0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18280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87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215</xdr:rowOff>
    </xdr:from>
    <xdr:to>
      <xdr:col>6</xdr:col>
      <xdr:colOff>38100</xdr:colOff>
      <xdr:row>76</xdr:row>
      <xdr:rowOff>101815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3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118343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05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59804</xdr:rowOff>
    </xdr:from>
    <xdr:to>
      <xdr:col>24</xdr:col>
      <xdr:colOff>63500</xdr:colOff>
      <xdr:row>98</xdr:row>
      <xdr:rowOff>33401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90454"/>
          <a:ext cx="838200" cy="14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117541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0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110520</xdr:rowOff>
    </xdr:from>
    <xdr:to>
      <xdr:col>19</xdr:col>
      <xdr:colOff>177800</xdr:colOff>
      <xdr:row>98</xdr:row>
      <xdr:rowOff>33401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741170"/>
          <a:ext cx="889000" cy="9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125564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14607</xdr:rowOff>
    </xdr:from>
    <xdr:to>
      <xdr:col>15</xdr:col>
      <xdr:colOff>50800</xdr:colOff>
      <xdr:row>97</xdr:row>
      <xdr:rowOff>110520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645257"/>
          <a:ext cx="889000" cy="9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1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14607</xdr:rowOff>
    </xdr:from>
    <xdr:to>
      <xdr:col>10</xdr:col>
      <xdr:colOff>114300</xdr:colOff>
      <xdr:row>97</xdr:row>
      <xdr:rowOff>42104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645257"/>
          <a:ext cx="889000" cy="2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20055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82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57449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5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9004</xdr:rowOff>
    </xdr:from>
    <xdr:to>
      <xdr:col>24</xdr:col>
      <xdr:colOff>114300</xdr:colOff>
      <xdr:row>97</xdr:row>
      <xdr:rowOff>110604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158881</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1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154051</xdr:rowOff>
    </xdr:from>
    <xdr:to>
      <xdr:col>20</xdr:col>
      <xdr:colOff>38100</xdr:colOff>
      <xdr:row>98</xdr:row>
      <xdr:rowOff>84201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75328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8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59720</xdr:rowOff>
    </xdr:from>
    <xdr:to>
      <xdr:col>15</xdr:col>
      <xdr:colOff>101600</xdr:colOff>
      <xdr:row>97</xdr:row>
      <xdr:rowOff>161320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9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6397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46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135257</xdr:rowOff>
    </xdr:from>
    <xdr:to>
      <xdr:col>10</xdr:col>
      <xdr:colOff>165100</xdr:colOff>
      <xdr:row>97</xdr:row>
      <xdr:rowOff>65407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9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81934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36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162754</xdr:rowOff>
    </xdr:from>
    <xdr:to>
      <xdr:col>6</xdr:col>
      <xdr:colOff>38100</xdr:colOff>
      <xdr:row>97</xdr:row>
      <xdr:rowOff>92904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2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109431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39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150673</xdr:rowOff>
    </xdr:from>
    <xdr:to>
      <xdr:col>55</xdr:col>
      <xdr:colOff>0</xdr:colOff>
      <xdr:row>39</xdr:row>
      <xdr:rowOff>330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65773"/>
          <a:ext cx="8382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150673</xdr:rowOff>
    </xdr:from>
    <xdr:to>
      <xdr:col>50</xdr:col>
      <xdr:colOff>114300</xdr:colOff>
      <xdr:row>38</xdr:row>
      <xdr:rowOff>152349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65773"/>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147930</xdr:rowOff>
    </xdr:from>
    <xdr:to>
      <xdr:col>45</xdr:col>
      <xdr:colOff>177800</xdr:colOff>
      <xdr:row>38</xdr:row>
      <xdr:rowOff>152349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63030"/>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145567</xdr:rowOff>
    </xdr:from>
    <xdr:to>
      <xdr:col>41</xdr:col>
      <xdr:colOff>50800</xdr:colOff>
      <xdr:row>38</xdr:row>
      <xdr:rowOff>147930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60667"/>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120980</xdr:rowOff>
    </xdr:from>
    <xdr:to>
      <xdr:col>55</xdr:col>
      <xdr:colOff>50800</xdr:colOff>
      <xdr:row>39</xdr:row>
      <xdr:rowOff>51130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49039</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99873</xdr:rowOff>
    </xdr:from>
    <xdr:to>
      <xdr:col>50</xdr:col>
      <xdr:colOff>165100</xdr:colOff>
      <xdr:row>39</xdr:row>
      <xdr:rowOff>30023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21150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07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101549</xdr:rowOff>
    </xdr:from>
    <xdr:to>
      <xdr:col>46</xdr:col>
      <xdr:colOff>38100</xdr:colOff>
      <xdr:row>39</xdr:row>
      <xdr:rowOff>31699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1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22826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09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97130</xdr:rowOff>
    </xdr:from>
    <xdr:to>
      <xdr:col>41</xdr:col>
      <xdr:colOff>101600</xdr:colOff>
      <xdr:row>39</xdr:row>
      <xdr:rowOff>27280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18407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04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94767</xdr:rowOff>
    </xdr:from>
    <xdr:to>
      <xdr:col>36</xdr:col>
      <xdr:colOff>165100</xdr:colOff>
      <xdr:row>39</xdr:row>
      <xdr:rowOff>24917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16044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02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72958</xdr:rowOff>
    </xdr:from>
    <xdr:to>
      <xdr:col>55</xdr:col>
      <xdr:colOff>0</xdr:colOff>
      <xdr:row>58</xdr:row>
      <xdr:rowOff>76652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17058"/>
          <a:ext cx="838200" cy="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72958</xdr:rowOff>
    </xdr:from>
    <xdr:to>
      <xdr:col>50</xdr:col>
      <xdr:colOff>114300</xdr:colOff>
      <xdr:row>58</xdr:row>
      <xdr:rowOff>77685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17058"/>
          <a:ext cx="889000" cy="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75628</xdr:rowOff>
    </xdr:from>
    <xdr:to>
      <xdr:col>45</xdr:col>
      <xdr:colOff>177800</xdr:colOff>
      <xdr:row>58</xdr:row>
      <xdr:rowOff>77685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19728"/>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65816</xdr:rowOff>
    </xdr:from>
    <xdr:to>
      <xdr:col>41</xdr:col>
      <xdr:colOff>50800</xdr:colOff>
      <xdr:row>58</xdr:row>
      <xdr:rowOff>75628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09916"/>
          <a:ext cx="8890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25852</xdr:rowOff>
    </xdr:from>
    <xdr:to>
      <xdr:col>55</xdr:col>
      <xdr:colOff>50800</xdr:colOff>
      <xdr:row>58</xdr:row>
      <xdr:rowOff>127452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6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112229</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8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22158</xdr:rowOff>
    </xdr:from>
    <xdr:to>
      <xdr:col>50</xdr:col>
      <xdr:colOff>165100</xdr:colOff>
      <xdr:row>58</xdr:row>
      <xdr:rowOff>123758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6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114885</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05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26885</xdr:rowOff>
    </xdr:from>
    <xdr:to>
      <xdr:col>46</xdr:col>
      <xdr:colOff>38100</xdr:colOff>
      <xdr:row>58</xdr:row>
      <xdr:rowOff>128485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119612</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24828</xdr:rowOff>
    </xdr:from>
    <xdr:to>
      <xdr:col>41</xdr:col>
      <xdr:colOff>101600</xdr:colOff>
      <xdr:row>58</xdr:row>
      <xdr:rowOff>126428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6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117555</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06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15016</xdr:rowOff>
    </xdr:from>
    <xdr:to>
      <xdr:col>36</xdr:col>
      <xdr:colOff>165100</xdr:colOff>
      <xdr:row>58</xdr:row>
      <xdr:rowOff>116616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5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107743</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5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133139</xdr:rowOff>
    </xdr:from>
    <xdr:to>
      <xdr:col>55</xdr:col>
      <xdr:colOff>0</xdr:colOff>
      <xdr:row>77</xdr:row>
      <xdr:rowOff>19503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2991889"/>
          <a:ext cx="838200" cy="22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133139</xdr:rowOff>
    </xdr:from>
    <xdr:to>
      <xdr:col>50</xdr:col>
      <xdr:colOff>114300</xdr:colOff>
      <xdr:row>77</xdr:row>
      <xdr:rowOff>150216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2991889"/>
          <a:ext cx="889000" cy="35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93822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2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150216</xdr:rowOff>
    </xdr:from>
    <xdr:to>
      <xdr:col>45</xdr:col>
      <xdr:colOff>177800</xdr:colOff>
      <xdr:row>78</xdr:row>
      <xdr:rowOff>38613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51866"/>
          <a:ext cx="889000" cy="5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19914</xdr:rowOff>
    </xdr:from>
    <xdr:to>
      <xdr:col>41</xdr:col>
      <xdr:colOff>50800</xdr:colOff>
      <xdr:row>78</xdr:row>
      <xdr:rowOff>38613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393014"/>
          <a:ext cx="8890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140153</xdr:rowOff>
    </xdr:from>
    <xdr:to>
      <xdr:col>55</xdr:col>
      <xdr:colOff>50800</xdr:colOff>
      <xdr:row>77</xdr:row>
      <xdr:rowOff>70303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17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118580</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4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82339</xdr:rowOff>
    </xdr:from>
    <xdr:to>
      <xdr:col>50</xdr:col>
      <xdr:colOff>165100</xdr:colOff>
      <xdr:row>76</xdr:row>
      <xdr:rowOff>12489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94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29016</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71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99416</xdr:rowOff>
    </xdr:from>
    <xdr:to>
      <xdr:col>46</xdr:col>
      <xdr:colOff>38100</xdr:colOff>
      <xdr:row>78</xdr:row>
      <xdr:rowOff>29566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0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20693</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39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159263</xdr:rowOff>
    </xdr:from>
    <xdr:to>
      <xdr:col>41</xdr:col>
      <xdr:colOff>101600</xdr:colOff>
      <xdr:row>78</xdr:row>
      <xdr:rowOff>89413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6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80540</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5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140564</xdr:rowOff>
    </xdr:from>
    <xdr:to>
      <xdr:col>36</xdr:col>
      <xdr:colOff>165100</xdr:colOff>
      <xdr:row>78</xdr:row>
      <xdr:rowOff>70714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61841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3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31114</xdr:rowOff>
    </xdr:from>
    <xdr:to>
      <xdr:col>55</xdr:col>
      <xdr:colOff>0</xdr:colOff>
      <xdr:row>97</xdr:row>
      <xdr:rowOff>62833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661764"/>
          <a:ext cx="838200" cy="3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116554</xdr:rowOff>
    </xdr:from>
    <xdr:to>
      <xdr:col>50</xdr:col>
      <xdr:colOff>114300</xdr:colOff>
      <xdr:row>97</xdr:row>
      <xdr:rowOff>31114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575754"/>
          <a:ext cx="889000" cy="8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116554</xdr:rowOff>
    </xdr:from>
    <xdr:to>
      <xdr:col>45</xdr:col>
      <xdr:colOff>177800</xdr:colOff>
      <xdr:row>97</xdr:row>
      <xdr:rowOff>41821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575754"/>
          <a:ext cx="889000" cy="9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41821</xdr:rowOff>
    </xdr:from>
    <xdr:to>
      <xdr:col>41</xdr:col>
      <xdr:colOff>50800</xdr:colOff>
      <xdr:row>97</xdr:row>
      <xdr:rowOff>61671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672471"/>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154391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12033</xdr:rowOff>
    </xdr:from>
    <xdr:to>
      <xdr:col>55</xdr:col>
      <xdr:colOff>50800</xdr:colOff>
      <xdr:row>97</xdr:row>
      <xdr:rowOff>113633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161910</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151764</xdr:rowOff>
    </xdr:from>
    <xdr:to>
      <xdr:col>50</xdr:col>
      <xdr:colOff>165100</xdr:colOff>
      <xdr:row>97</xdr:row>
      <xdr:rowOff>81914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1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73041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0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65754</xdr:rowOff>
    </xdr:from>
    <xdr:to>
      <xdr:col>46</xdr:col>
      <xdr:colOff>38100</xdr:colOff>
      <xdr:row>96</xdr:row>
      <xdr:rowOff>167354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2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158481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1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162471</xdr:rowOff>
    </xdr:from>
    <xdr:to>
      <xdr:col>41</xdr:col>
      <xdr:colOff>101600</xdr:colOff>
      <xdr:row>97</xdr:row>
      <xdr:rowOff>92621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2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83748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1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10871</xdr:rowOff>
    </xdr:from>
    <xdr:to>
      <xdr:col>36</xdr:col>
      <xdr:colOff>165100</xdr:colOff>
      <xdr:row>97</xdr:row>
      <xdr:rowOff>112471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4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103598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3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119263</xdr:rowOff>
    </xdr:from>
    <xdr:to>
      <xdr:col>85</xdr:col>
      <xdr:colOff>127000</xdr:colOff>
      <xdr:row>37</xdr:row>
      <xdr:rowOff>41859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291463"/>
          <a:ext cx="838200" cy="9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108749</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0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10907</xdr:rowOff>
    </xdr:from>
    <xdr:to>
      <xdr:col>81</xdr:col>
      <xdr:colOff>50800</xdr:colOff>
      <xdr:row>37</xdr:row>
      <xdr:rowOff>41859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354557"/>
          <a:ext cx="889000" cy="3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10907</xdr:rowOff>
    </xdr:from>
    <xdr:to>
      <xdr:col>76</xdr:col>
      <xdr:colOff>114300</xdr:colOff>
      <xdr:row>37</xdr:row>
      <xdr:rowOff>23388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354557"/>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23388</xdr:rowOff>
    </xdr:from>
    <xdr:to>
      <xdr:col>71</xdr:col>
      <xdr:colOff>177800</xdr:colOff>
      <xdr:row>37</xdr:row>
      <xdr:rowOff>43642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367038"/>
          <a:ext cx="889000" cy="2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79626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68463</xdr:rowOff>
    </xdr:from>
    <xdr:to>
      <xdr:col>85</xdr:col>
      <xdr:colOff>177800</xdr:colOff>
      <xdr:row>36</xdr:row>
      <xdr:rowOff>170063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2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91340</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09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162509</xdr:rowOff>
    </xdr:from>
    <xdr:to>
      <xdr:col>81</xdr:col>
      <xdr:colOff>101600</xdr:colOff>
      <xdr:row>37</xdr:row>
      <xdr:rowOff>92659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33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83786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42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131557</xdr:rowOff>
    </xdr:from>
    <xdr:to>
      <xdr:col>76</xdr:col>
      <xdr:colOff>165100</xdr:colOff>
      <xdr:row>37</xdr:row>
      <xdr:rowOff>61707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30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52834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39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144038</xdr:rowOff>
    </xdr:from>
    <xdr:to>
      <xdr:col>72</xdr:col>
      <xdr:colOff>38100</xdr:colOff>
      <xdr:row>37</xdr:row>
      <xdr:rowOff>74188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31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90715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09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164292</xdr:rowOff>
    </xdr:from>
    <xdr:to>
      <xdr:col>67</xdr:col>
      <xdr:colOff>101600</xdr:colOff>
      <xdr:row>37</xdr:row>
      <xdr:rowOff>94442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33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85569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42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154039</xdr:rowOff>
    </xdr:from>
    <xdr:to>
      <xdr:col>85</xdr:col>
      <xdr:colOff>126364</xdr:colOff>
      <xdr:row>59</xdr:row>
      <xdr:rowOff>109627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240889"/>
          <a:ext cx="1269" cy="98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113454</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2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109627</xdr:rowOff>
    </xdr:from>
    <xdr:to>
      <xdr:col>86</xdr:col>
      <xdr:colOff>25400</xdr:colOff>
      <xdr:row>59</xdr:row>
      <xdr:rowOff>109627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22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100716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901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154039</xdr:rowOff>
    </xdr:from>
    <xdr:to>
      <xdr:col>86</xdr:col>
      <xdr:colOff>25400</xdr:colOff>
      <xdr:row>53</xdr:row>
      <xdr:rowOff>154039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2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136411</xdr:rowOff>
    </xdr:from>
    <xdr:to>
      <xdr:col>85</xdr:col>
      <xdr:colOff>127000</xdr:colOff>
      <xdr:row>55</xdr:row>
      <xdr:rowOff>156972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566161"/>
          <a:ext cx="838200" cy="2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43032</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815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64605</xdr:rowOff>
    </xdr:from>
    <xdr:to>
      <xdr:col>85</xdr:col>
      <xdr:colOff>177800</xdr:colOff>
      <xdr:row>57</xdr:row>
      <xdr:rowOff>166205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100699</xdr:rowOff>
    </xdr:from>
    <xdr:to>
      <xdr:col>81</xdr:col>
      <xdr:colOff>50800</xdr:colOff>
      <xdr:row>55</xdr:row>
      <xdr:rowOff>136411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358999"/>
          <a:ext cx="889000" cy="20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170599</xdr:rowOff>
    </xdr:from>
    <xdr:to>
      <xdr:col>81</xdr:col>
      <xdr:colOff>101600</xdr:colOff>
      <xdr:row>57</xdr:row>
      <xdr:rowOff>100749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91876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166650</xdr:rowOff>
    </xdr:from>
    <xdr:to>
      <xdr:col>76</xdr:col>
      <xdr:colOff>114300</xdr:colOff>
      <xdr:row>54</xdr:row>
      <xdr:rowOff>100699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8910600"/>
          <a:ext cx="889000" cy="44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37719</xdr:rowOff>
    </xdr:from>
    <xdr:to>
      <xdr:col>76</xdr:col>
      <xdr:colOff>165100</xdr:colOff>
      <xdr:row>57</xdr:row>
      <xdr:rowOff>139319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130446</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9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86093</xdr:rowOff>
    </xdr:from>
    <xdr:to>
      <xdr:col>71</xdr:col>
      <xdr:colOff>177800</xdr:colOff>
      <xdr:row>51</xdr:row>
      <xdr:rowOff>166650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8830043"/>
          <a:ext cx="889000" cy="8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114643</xdr:rowOff>
    </xdr:from>
    <xdr:to>
      <xdr:col>72</xdr:col>
      <xdr:colOff>38100</xdr:colOff>
      <xdr:row>58</xdr:row>
      <xdr:rowOff>44793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35920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128512</xdr:rowOff>
    </xdr:from>
    <xdr:to>
      <xdr:col>67</xdr:col>
      <xdr:colOff>101600</xdr:colOff>
      <xdr:row>58</xdr:row>
      <xdr:rowOff>58662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49789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99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106172</xdr:rowOff>
    </xdr:from>
    <xdr:to>
      <xdr:col>85</xdr:col>
      <xdr:colOff>177800</xdr:colOff>
      <xdr:row>56</xdr:row>
      <xdr:rowOff>36322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53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129049</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38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85611</xdr:rowOff>
    </xdr:from>
    <xdr:to>
      <xdr:col>81</xdr:col>
      <xdr:colOff>101600</xdr:colOff>
      <xdr:row>56</xdr:row>
      <xdr:rowOff>15761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51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32288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29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49899</xdr:rowOff>
    </xdr:from>
    <xdr:to>
      <xdr:col>76</xdr:col>
      <xdr:colOff>165100</xdr:colOff>
      <xdr:row>54</xdr:row>
      <xdr:rowOff>151499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3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168026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08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115850</xdr:rowOff>
    </xdr:from>
    <xdr:to>
      <xdr:col>72</xdr:col>
      <xdr:colOff>38100</xdr:colOff>
      <xdr:row>52</xdr:row>
      <xdr:rowOff>46000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885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62527</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8635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35293</xdr:rowOff>
    </xdr:from>
    <xdr:to>
      <xdr:col>67</xdr:col>
      <xdr:colOff>101600</xdr:colOff>
      <xdr:row>51</xdr:row>
      <xdr:rowOff>136893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87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153420</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855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38697</xdr:rowOff>
    </xdr:from>
    <xdr:to>
      <xdr:col>85</xdr:col>
      <xdr:colOff>127000</xdr:colOff>
      <xdr:row>79</xdr:row>
      <xdr:rowOff>39421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583247"/>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14390</xdr:rowOff>
    </xdr:from>
    <xdr:to>
      <xdr:col>81</xdr:col>
      <xdr:colOff>50800</xdr:colOff>
      <xdr:row>79</xdr:row>
      <xdr:rowOff>39421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58940"/>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14390</xdr:rowOff>
    </xdr:from>
    <xdr:to>
      <xdr:col>76</xdr:col>
      <xdr:colOff>114300</xdr:colOff>
      <xdr:row>79</xdr:row>
      <xdr:rowOff>34392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558940"/>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34392</xdr:rowOff>
    </xdr:from>
    <xdr:to>
      <xdr:col>71</xdr:col>
      <xdr:colOff>177800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57894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159347</xdr:rowOff>
    </xdr:from>
    <xdr:to>
      <xdr:col>85</xdr:col>
      <xdr:colOff>177800</xdr:colOff>
      <xdr:row>79</xdr:row>
      <xdr:rowOff>89497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74274</xdr:rowOff>
    </xdr:from>
    <xdr:ext cx="378565"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47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160071</xdr:rowOff>
    </xdr:from>
    <xdr:to>
      <xdr:col>81</xdr:col>
      <xdr:colOff>101600</xdr:colOff>
      <xdr:row>79</xdr:row>
      <xdr:rowOff>90221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81348</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2017" y="13625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135040</xdr:rowOff>
    </xdr:from>
    <xdr:to>
      <xdr:col>76</xdr:col>
      <xdr:colOff>165100</xdr:colOff>
      <xdr:row>79</xdr:row>
      <xdr:rowOff>65190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56317</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3017" y="13600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155042</xdr:rowOff>
    </xdr:from>
    <xdr:to>
      <xdr:col>72</xdr:col>
      <xdr:colOff>38100</xdr:colOff>
      <xdr:row>79</xdr:row>
      <xdr:rowOff>85192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2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76319</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620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41615</xdr:rowOff>
    </xdr:from>
    <xdr:to>
      <xdr:col>85</xdr:col>
      <xdr:colOff>127000</xdr:colOff>
      <xdr:row>94</xdr:row>
      <xdr:rowOff>118963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157915"/>
          <a:ext cx="838200" cy="7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2291</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29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118963</xdr:rowOff>
    </xdr:from>
    <xdr:to>
      <xdr:col>81</xdr:col>
      <xdr:colOff>50800</xdr:colOff>
      <xdr:row>95</xdr:row>
      <xdr:rowOff>60702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235263"/>
          <a:ext cx="889000" cy="11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6813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38348</xdr:rowOff>
    </xdr:from>
    <xdr:to>
      <xdr:col>76</xdr:col>
      <xdr:colOff>114300</xdr:colOff>
      <xdr:row>95</xdr:row>
      <xdr:rowOff>60702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326098"/>
          <a:ext cx="889000" cy="2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167617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16859</xdr:rowOff>
    </xdr:from>
    <xdr:to>
      <xdr:col>71</xdr:col>
      <xdr:colOff>177800</xdr:colOff>
      <xdr:row>95</xdr:row>
      <xdr:rowOff>38348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304609"/>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157821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160596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162265</xdr:rowOff>
    </xdr:from>
    <xdr:to>
      <xdr:col>85</xdr:col>
      <xdr:colOff>177800</xdr:colOff>
      <xdr:row>94</xdr:row>
      <xdr:rowOff>92415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10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13692</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595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68163</xdr:rowOff>
    </xdr:from>
    <xdr:to>
      <xdr:col>81</xdr:col>
      <xdr:colOff>101600</xdr:colOff>
      <xdr:row>94</xdr:row>
      <xdr:rowOff>169763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18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14840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595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9902</xdr:rowOff>
    </xdr:from>
    <xdr:to>
      <xdr:col>76</xdr:col>
      <xdr:colOff>165100</xdr:colOff>
      <xdr:row>95</xdr:row>
      <xdr:rowOff>111502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29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128029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07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158998</xdr:rowOff>
    </xdr:from>
    <xdr:to>
      <xdr:col>72</xdr:col>
      <xdr:colOff>38100</xdr:colOff>
      <xdr:row>95</xdr:row>
      <xdr:rowOff>89148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2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105675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05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137509</xdr:rowOff>
    </xdr:from>
    <xdr:to>
      <xdr:col>67</xdr:col>
      <xdr:colOff>101600</xdr:colOff>
      <xdr:row>95</xdr:row>
      <xdr:rowOff>67659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25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84186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02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・民生費は、住民一人当たり</a:t>
          </a:r>
          <a:r>
            <a:rPr kumimoji="1" lang="en-US" altLang="ja-JP" sz="1100">
              <a:solidFill>
                <a:schemeClr val="tx1"/>
              </a:solidFill>
              <a:latin typeface="ＭＳ Ｐゴシック" panose="020B0600070205080204" pitchFamily="50" charset="-128"/>
              <a:ea typeface="ＭＳ Ｐゴシック" panose="020B0600070205080204" pitchFamily="50" charset="-128"/>
            </a:rPr>
            <a:t>202,143</a:t>
          </a:r>
          <a:r>
            <a:rPr kumimoji="1" lang="ja-JP" altLang="en-US" sz="1100">
              <a:solidFill>
                <a:schemeClr val="tx1"/>
              </a:solidFill>
              <a:latin typeface="ＭＳ Ｐゴシック" panose="020B0600070205080204" pitchFamily="50" charset="-128"/>
              <a:ea typeface="ＭＳ Ｐゴシック" panose="020B0600070205080204" pitchFamily="50" charset="-128"/>
            </a:rPr>
            <a:t>円となっている。前年度との比較では、子育て世帯への臨時特別給付金給付事業費の増や住民税非課税世帯等に対する臨時特別給付金給付事業費の皆増などが主な要因である。構成割合として最も大きい児童福祉費は、今後も、子ども・子育て関連施策の充実により、住民一人当たりのコストの増加が予測されており、また、社会福祉費や老人福祉費については、国民健康保険特別会計や介護保険特別会計に対する繰出金や扶助費が、引き続き高い水準で推移することが見込まれ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・商工費は、住民一人当たり</a:t>
          </a:r>
          <a:r>
            <a:rPr kumimoji="1" lang="en-US" altLang="ja-JP" sz="1100">
              <a:solidFill>
                <a:schemeClr val="tx1"/>
              </a:solidFill>
              <a:latin typeface="ＭＳ Ｐゴシック" panose="020B0600070205080204" pitchFamily="50" charset="-128"/>
              <a:ea typeface="ＭＳ Ｐゴシック" panose="020B0600070205080204" pitchFamily="50" charset="-128"/>
            </a:rPr>
            <a:t>12,758</a:t>
          </a:r>
          <a:r>
            <a:rPr kumimoji="1" lang="ja-JP" altLang="en-US" sz="1100">
              <a:solidFill>
                <a:schemeClr val="tx1"/>
              </a:solidFill>
              <a:latin typeface="ＭＳ Ｐゴシック" panose="020B0600070205080204" pitchFamily="50" charset="-128"/>
              <a:ea typeface="ＭＳ Ｐゴシック" panose="020B0600070205080204" pitchFamily="50" charset="-128"/>
            </a:rPr>
            <a:t>円となっている。前年度との比較では、用地取得奨励金や新型コロナウイルス感染症対策による事業継続給付金の皆減などが主な要因である。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・教育費は、住民一人当たり</a:t>
          </a:r>
          <a:r>
            <a:rPr kumimoji="1" lang="en-US" altLang="ja-JP" sz="1100">
              <a:solidFill>
                <a:schemeClr val="tx1"/>
              </a:solidFill>
              <a:latin typeface="ＭＳ Ｐゴシック" panose="020B0600070205080204" pitchFamily="50" charset="-128"/>
              <a:ea typeface="ＭＳ Ｐゴシック" panose="020B0600070205080204" pitchFamily="50" charset="-128"/>
            </a:rPr>
            <a:t>75,140</a:t>
          </a:r>
          <a:r>
            <a:rPr kumimoji="1" lang="ja-JP" altLang="en-US" sz="1100">
              <a:solidFill>
                <a:schemeClr val="tx1"/>
              </a:solidFill>
              <a:latin typeface="ＭＳ Ｐゴシック" panose="020B0600070205080204" pitchFamily="50" charset="-128"/>
              <a:ea typeface="ＭＳ Ｐゴシック" panose="020B0600070205080204" pitchFamily="50" charset="-128"/>
            </a:rPr>
            <a:t>円となっている。類似団体との比較においては、</a:t>
          </a:r>
          <a:r>
            <a:rPr kumimoji="1" lang="en-US" altLang="ja-JP" sz="1100">
              <a:solidFill>
                <a:schemeClr val="tx1"/>
              </a:solidFill>
              <a:latin typeface="ＭＳ Ｐゴシック" panose="020B0600070205080204" pitchFamily="50" charset="-128"/>
              <a:ea typeface="ＭＳ Ｐゴシック" panose="020B0600070205080204" pitchFamily="50" charset="-128"/>
            </a:rPr>
            <a:t>23,727</a:t>
          </a:r>
          <a:r>
            <a:rPr kumimoji="1" lang="ja-JP" altLang="en-US" sz="1100">
              <a:solidFill>
                <a:schemeClr val="tx1"/>
              </a:solidFill>
              <a:latin typeface="ＭＳ Ｐゴシック" panose="020B0600070205080204" pitchFamily="50" charset="-128"/>
              <a:ea typeface="ＭＳ Ｐゴシック" panose="020B0600070205080204" pitchFamily="50" charset="-128"/>
            </a:rPr>
            <a:t>円高くなっており、平成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から引き続き高い水準となっている。これは、市立山口東京理科大学において、薬学部を設置したことなどにより、運営費交付金が多額となったことも、類似団体と比較して高い水準で推移している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ゴシック" pitchFamily="49" charset="-128"/>
              <a:ea typeface="ＭＳ ゴシック" pitchFamily="49" charset="-128"/>
            </a:rPr>
            <a:t>　市町合併以後、財政調整基金残高と実質収支額の合計が標準財政規模比で</a:t>
          </a:r>
          <a:r>
            <a:rPr kumimoji="1" lang="en-US" altLang="ja-JP" sz="1100">
              <a:solidFill>
                <a:schemeClr val="tx1"/>
              </a:solidFill>
              <a:latin typeface="ＭＳ ゴシック" pitchFamily="49" charset="-128"/>
              <a:ea typeface="ＭＳ ゴシック" pitchFamily="49" charset="-128"/>
            </a:rPr>
            <a:t>10</a:t>
          </a:r>
          <a:r>
            <a:rPr kumimoji="1" lang="ja-JP" altLang="en-US" sz="1100">
              <a:solidFill>
                <a:schemeClr val="tx1"/>
              </a:solidFill>
              <a:latin typeface="ＭＳ ゴシック" pitchFamily="49" charset="-128"/>
              <a:ea typeface="ＭＳ ゴシック" pitchFamily="49" charset="-128"/>
            </a:rPr>
            <a:t>％に満たない状況が続いていたが、財政の健全化に向けた取組の結果、比率は改善傾向にある。令和</a:t>
          </a:r>
          <a:r>
            <a:rPr kumimoji="1" lang="en-US" altLang="ja-JP" sz="1100">
              <a:solidFill>
                <a:schemeClr val="tx1"/>
              </a:solidFill>
              <a:latin typeface="ＭＳ ゴシック" pitchFamily="49" charset="-128"/>
              <a:ea typeface="ＭＳ ゴシック" pitchFamily="49" charset="-128"/>
            </a:rPr>
            <a:t>3</a:t>
          </a:r>
          <a:r>
            <a:rPr kumimoji="1" lang="ja-JP" altLang="en-US" sz="1100">
              <a:solidFill>
                <a:schemeClr val="tx1"/>
              </a:solidFill>
              <a:latin typeface="ＭＳ ゴシック" pitchFamily="49" charset="-128"/>
              <a:ea typeface="ＭＳ ゴシック" pitchFamily="49" charset="-128"/>
            </a:rPr>
            <a:t>年度においては、地方税や地方交付税が増となったことなどを要因として、単年度収支が増となったため、実質単年度収支が標準財政規模比で、</a:t>
          </a:r>
          <a:r>
            <a:rPr kumimoji="1" lang="en-US" altLang="ja-JP" sz="1100">
              <a:solidFill>
                <a:schemeClr val="tx1"/>
              </a:solidFill>
              <a:latin typeface="ＭＳ ゴシック" pitchFamily="49" charset="-128"/>
              <a:ea typeface="ＭＳ ゴシック" pitchFamily="49" charset="-128"/>
            </a:rPr>
            <a:t>4.95</a:t>
          </a:r>
          <a:r>
            <a:rPr kumimoji="1" lang="ja-JP" altLang="en-US" sz="1100">
              <a:solidFill>
                <a:schemeClr val="tx1"/>
              </a:solidFill>
              <a:latin typeface="ＭＳ ゴシック" pitchFamily="49" charset="-128"/>
              <a:ea typeface="ＭＳ ゴシック" pitchFamily="49" charset="-128"/>
            </a:rPr>
            <a:t>％となった。今後、市税の減少と社会保障経費の増加が同時に進行し、必要な事業を実施するために一定の基金の取崩しを想定せざるを得ないなど、財政状況は厳しさを増していくものと予測されていることから、事業の選択と集中により歳出の重点化を図るとともに、民間活力の活用や公共施設の適正化などを進め、財政基盤の強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100">
              <a:solidFill>
                <a:schemeClr val="tx1"/>
              </a:solidFill>
              <a:latin typeface="ＭＳ ゴシック" pitchFamily="49" charset="-128"/>
              <a:ea typeface="ＭＳ ゴシック" pitchFamily="49" charset="-128"/>
            </a:rPr>
            <a:t>小型自動車競走事業特別会計は、平成</a:t>
          </a:r>
          <a:r>
            <a:rPr kumimoji="1" lang="en-US" altLang="ja-JP" sz="1100">
              <a:solidFill>
                <a:schemeClr val="tx1"/>
              </a:solidFill>
              <a:latin typeface="ＭＳ ゴシック" pitchFamily="49" charset="-128"/>
              <a:ea typeface="ＭＳ ゴシック" pitchFamily="49" charset="-128"/>
            </a:rPr>
            <a:t>19</a:t>
          </a:r>
          <a:r>
            <a:rPr kumimoji="1" lang="ja-JP" altLang="en-US" sz="1100">
              <a:solidFill>
                <a:schemeClr val="tx1"/>
              </a:solidFill>
              <a:latin typeface="ＭＳ ゴシック" pitchFamily="49" charset="-128"/>
              <a:ea typeface="ＭＳ ゴシック" pitchFamily="49" charset="-128"/>
            </a:rPr>
            <a:t>年度以降、包括的民間委託により、民間ノウハウを活用した経営の建て直しに取り組んでおり、ＪＫＡ交付金猶予残額、リース料返済残額及び累積赤字額を</a:t>
          </a:r>
          <a:r>
            <a:rPr kumimoji="1" lang="en-US" altLang="ja-JP" sz="1100">
              <a:solidFill>
                <a:schemeClr val="tx1"/>
              </a:solidFill>
              <a:latin typeface="ＭＳ ゴシック" pitchFamily="49" charset="-128"/>
              <a:ea typeface="ＭＳ ゴシック" pitchFamily="49" charset="-128"/>
            </a:rPr>
            <a:t>3</a:t>
          </a:r>
          <a:r>
            <a:rPr kumimoji="1" lang="ja-JP" altLang="en-US" sz="1100">
              <a:solidFill>
                <a:schemeClr val="tx1"/>
              </a:solidFill>
              <a:latin typeface="ＭＳ ゴシック" pitchFamily="49" charset="-128"/>
              <a:ea typeface="ＭＳ ゴシック" pitchFamily="49" charset="-128"/>
            </a:rPr>
            <a:t>つの累積債務と捉え、その解消に努めているところである。</a:t>
          </a:r>
          <a:r>
            <a:rPr kumimoji="1" lang="en-US" altLang="ja-JP" sz="1100">
              <a:solidFill>
                <a:schemeClr val="tx1"/>
              </a:solidFill>
              <a:latin typeface="ＭＳ ゴシック" pitchFamily="49" charset="-128"/>
              <a:ea typeface="ＭＳ ゴシック" pitchFamily="49" charset="-128"/>
            </a:rPr>
            <a:t>3</a:t>
          </a:r>
          <a:r>
            <a:rPr kumimoji="1" lang="ja-JP" altLang="en-US" sz="1100">
              <a:solidFill>
                <a:schemeClr val="tx1"/>
              </a:solidFill>
              <a:latin typeface="ＭＳ ゴシック" pitchFamily="49" charset="-128"/>
              <a:ea typeface="ＭＳ ゴシック" pitchFamily="49" charset="-128"/>
            </a:rPr>
            <a:t>つの累積債務の合計額は、平成</a:t>
          </a:r>
          <a:r>
            <a:rPr kumimoji="1" lang="en-US" altLang="ja-JP" sz="1100">
              <a:solidFill>
                <a:schemeClr val="tx1"/>
              </a:solidFill>
              <a:latin typeface="ＭＳ ゴシック" pitchFamily="49" charset="-128"/>
              <a:ea typeface="ＭＳ ゴシック" pitchFamily="49" charset="-128"/>
            </a:rPr>
            <a:t>29</a:t>
          </a:r>
          <a:r>
            <a:rPr kumimoji="1" lang="ja-JP" altLang="en-US" sz="1100">
              <a:solidFill>
                <a:schemeClr val="tx1"/>
              </a:solidFill>
              <a:latin typeface="ＭＳ ゴシック" pitchFamily="49" charset="-128"/>
              <a:ea typeface="ＭＳ ゴシック" pitchFamily="49" charset="-128"/>
            </a:rPr>
            <a:t>年度にＪＫＡ交付金猶予残高が解消するなど着実に減少しており、</a:t>
          </a:r>
          <a:r>
            <a:rPr kumimoji="1" lang="en-US" altLang="ja-JP" sz="1100">
              <a:solidFill>
                <a:schemeClr val="tx1"/>
              </a:solidFill>
              <a:latin typeface="ＭＳ ゴシック" pitchFamily="49" charset="-128"/>
              <a:ea typeface="ＭＳ ゴシック" pitchFamily="49" charset="-128"/>
            </a:rPr>
            <a:t>4</a:t>
          </a:r>
          <a:r>
            <a:rPr kumimoji="1" lang="ja-JP" altLang="en-US" sz="1100">
              <a:solidFill>
                <a:schemeClr val="tx1"/>
              </a:solidFill>
              <a:latin typeface="ＭＳ ゴシック" pitchFamily="49" charset="-128"/>
              <a:ea typeface="ＭＳ ゴシック" pitchFamily="49" charset="-128"/>
            </a:rPr>
            <a:t>重勝単勝式車券の認知度向上やミッドナイトオートレースの開催、当たるんですの実施などにより売上が増加したことから、令和</a:t>
          </a:r>
          <a:r>
            <a:rPr kumimoji="1" lang="en-US" altLang="ja-JP" sz="1100">
              <a:solidFill>
                <a:schemeClr val="tx1"/>
              </a:solidFill>
              <a:latin typeface="ＭＳ ゴシック" pitchFamily="49" charset="-128"/>
              <a:ea typeface="ＭＳ ゴシック" pitchFamily="49" charset="-128"/>
            </a:rPr>
            <a:t>3</a:t>
          </a:r>
          <a:r>
            <a:rPr kumimoji="1" lang="ja-JP" altLang="en-US" sz="1100">
              <a:solidFill>
                <a:schemeClr val="tx1"/>
              </a:solidFill>
              <a:latin typeface="ＭＳ ゴシック" pitchFamily="49" charset="-128"/>
              <a:ea typeface="ＭＳ ゴシック" pitchFamily="49" charset="-128"/>
            </a:rPr>
            <a:t>年度末の累積赤字額は</a:t>
          </a:r>
          <a:r>
            <a:rPr kumimoji="1" lang="en-US" altLang="ja-JP" sz="1100">
              <a:solidFill>
                <a:schemeClr val="tx1"/>
              </a:solidFill>
              <a:latin typeface="ＭＳ ゴシック" pitchFamily="49" charset="-128"/>
              <a:ea typeface="ＭＳ ゴシック" pitchFamily="49" charset="-128"/>
            </a:rPr>
            <a:t>1,054</a:t>
          </a:r>
          <a:r>
            <a:rPr kumimoji="1" lang="ja-JP" altLang="en-US" sz="1100">
              <a:solidFill>
                <a:schemeClr val="tx1"/>
              </a:solidFill>
              <a:latin typeface="ＭＳ ゴシック" pitchFamily="49" charset="-128"/>
              <a:ea typeface="ＭＳ ゴシック" pitchFamily="49" charset="-128"/>
            </a:rPr>
            <a:t>百万円となっている。</a:t>
          </a:r>
        </a:p>
        <a:p>
          <a:r>
            <a:rPr kumimoji="1" lang="ja-JP" altLang="en-US" sz="1100">
              <a:solidFill>
                <a:schemeClr val="tx1"/>
              </a:solidFill>
              <a:latin typeface="ＭＳ ゴシック" pitchFamily="49" charset="-128"/>
              <a:ea typeface="ＭＳ ゴシック" pitchFamily="49" charset="-128"/>
            </a:rPr>
            <a:t>　病院事業会計は、平成</a:t>
          </a:r>
          <a:r>
            <a:rPr kumimoji="1" lang="en-US" altLang="ja-JP" sz="1100">
              <a:solidFill>
                <a:schemeClr val="tx1"/>
              </a:solidFill>
              <a:latin typeface="ＭＳ ゴシック" pitchFamily="49" charset="-128"/>
              <a:ea typeface="ＭＳ ゴシック" pitchFamily="49" charset="-128"/>
            </a:rPr>
            <a:t>26</a:t>
          </a:r>
          <a:r>
            <a:rPr kumimoji="1" lang="ja-JP" altLang="en-US" sz="1100">
              <a:solidFill>
                <a:schemeClr val="tx1"/>
              </a:solidFill>
              <a:latin typeface="ＭＳ ゴシック" pitchFamily="49" charset="-128"/>
              <a:ea typeface="ＭＳ ゴシック" pitchFamily="49" charset="-128"/>
            </a:rPr>
            <a:t>年度に、新病院建設期間中の収益の悪化を原因として資金不足が生じ、▲</a:t>
          </a:r>
          <a:r>
            <a:rPr kumimoji="1" lang="en-US" altLang="ja-JP" sz="1100">
              <a:solidFill>
                <a:schemeClr val="tx1"/>
              </a:solidFill>
              <a:latin typeface="ＭＳ ゴシック" pitchFamily="49" charset="-128"/>
              <a:ea typeface="ＭＳ ゴシック" pitchFamily="49" charset="-128"/>
            </a:rPr>
            <a:t>1.01</a:t>
          </a:r>
          <a:r>
            <a:rPr kumimoji="1" lang="ja-JP" altLang="en-US" sz="1100">
              <a:solidFill>
                <a:schemeClr val="tx1"/>
              </a:solidFill>
              <a:latin typeface="ＭＳ ゴシック" pitchFamily="49" charset="-128"/>
              <a:ea typeface="ＭＳ ゴシック" pitchFamily="49" charset="-128"/>
            </a:rPr>
            <a:t>％の実質赤字比率となった。病院改革プランに基づき、収支改善に向けた経営改革の取組を行っているが、資金不足に対応するため、平成</a:t>
          </a:r>
          <a:r>
            <a:rPr kumimoji="1" lang="en-US" altLang="ja-JP" sz="1100">
              <a:solidFill>
                <a:schemeClr val="tx1"/>
              </a:solidFill>
              <a:latin typeface="ＭＳ ゴシック" pitchFamily="49" charset="-128"/>
              <a:ea typeface="ＭＳ ゴシック" pitchFamily="49" charset="-128"/>
            </a:rPr>
            <a:t>29</a:t>
          </a:r>
          <a:r>
            <a:rPr kumimoji="1" lang="ja-JP" altLang="en-US" sz="1100">
              <a:solidFill>
                <a:schemeClr val="tx1"/>
              </a:solidFill>
              <a:latin typeface="ＭＳ ゴシック" pitchFamily="49" charset="-128"/>
              <a:ea typeface="ＭＳ ゴシック" pitchFamily="49" charset="-128"/>
            </a:rPr>
            <a:t>年度に</a:t>
          </a:r>
          <a:r>
            <a:rPr kumimoji="1" lang="en-US" altLang="ja-JP" sz="1100">
              <a:solidFill>
                <a:schemeClr val="tx1"/>
              </a:solidFill>
              <a:latin typeface="ＭＳ ゴシック" pitchFamily="49" charset="-128"/>
              <a:ea typeface="ＭＳ ゴシック" pitchFamily="49" charset="-128"/>
            </a:rPr>
            <a:t>350</a:t>
          </a:r>
          <a:r>
            <a:rPr kumimoji="1" lang="ja-JP" altLang="en-US" sz="1100">
              <a:solidFill>
                <a:schemeClr val="tx1"/>
              </a:solidFill>
              <a:latin typeface="ＭＳ ゴシック" pitchFamily="49" charset="-128"/>
              <a:ea typeface="ＭＳ ゴシック" pitchFamily="49" charset="-128"/>
            </a:rPr>
            <a:t>百万円、令和元年度に</a:t>
          </a:r>
          <a:r>
            <a:rPr kumimoji="1" lang="en-US" altLang="ja-JP" sz="1100">
              <a:solidFill>
                <a:schemeClr val="tx1"/>
              </a:solidFill>
              <a:latin typeface="ＭＳ ゴシック" pitchFamily="49" charset="-128"/>
              <a:ea typeface="ＭＳ ゴシック" pitchFamily="49" charset="-128"/>
            </a:rPr>
            <a:t>300</a:t>
          </a:r>
          <a:r>
            <a:rPr kumimoji="1" lang="ja-JP" altLang="en-US" sz="1100">
              <a:solidFill>
                <a:schemeClr val="tx1"/>
              </a:solidFill>
              <a:latin typeface="ＭＳ ゴシック" pitchFamily="49" charset="-128"/>
              <a:ea typeface="ＭＳ ゴシック" pitchFamily="49" charset="-128"/>
            </a:rPr>
            <a:t>百万円を一般会計から繰り出している。引き続き、収支に係る課題の改善や業務の効率的な運営を行うことなどにより、経営の健全化に努める。</a:t>
          </a:r>
        </a:p>
        <a:p>
          <a:r>
            <a:rPr kumimoji="1" lang="ja-JP" altLang="en-US" sz="1100">
              <a:solidFill>
                <a:schemeClr val="tx1"/>
              </a:solidFill>
              <a:latin typeface="ＭＳ ゴシック" pitchFamily="49" charset="-128"/>
              <a:ea typeface="ＭＳ ゴシック" pitchFamily="49" charset="-128"/>
            </a:rPr>
            <a:t>　一方、水道事業会計及び工業用水道事業会計は、安定して実質収支が黒字となっており、また、一般会計及びその他の会計においても実質赤字額は生じていない。</a:t>
          </a:r>
        </a:p>
        <a:p>
          <a:r>
            <a:rPr kumimoji="1" lang="ja-JP" altLang="en-US" sz="1100">
              <a:solidFill>
                <a:schemeClr val="tx1"/>
              </a:solidFill>
              <a:latin typeface="ＭＳ ゴシック" pitchFamily="49" charset="-128"/>
              <a:ea typeface="ＭＳ ゴシック" pitchFamily="49" charset="-128"/>
            </a:rPr>
            <a:t>　市全体での連結実質収支比率は、</a:t>
          </a:r>
          <a:r>
            <a:rPr kumimoji="1" lang="en-US" altLang="ja-JP" sz="1100">
              <a:solidFill>
                <a:schemeClr val="tx1"/>
              </a:solidFill>
              <a:latin typeface="ＭＳ ゴシック" pitchFamily="49" charset="-128"/>
              <a:ea typeface="ＭＳ ゴシック" pitchFamily="49" charset="-128"/>
            </a:rPr>
            <a:t>21.79</a:t>
          </a:r>
          <a:r>
            <a:rPr kumimoji="1" lang="ja-JP" altLang="en-US" sz="1100">
              <a:solidFill>
                <a:schemeClr val="tx1"/>
              </a:solidFill>
              <a:latin typeface="ＭＳ ゴシック" pitchFamily="49" charset="-128"/>
              <a:ea typeface="ＭＳ ゴシック" pitchFamily="49" charset="-128"/>
            </a:rPr>
            <a:t>％の黒字となっており、引き続き適切な財政運営に努める。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filesv\21429\&#12487;&#12473;&#12463;&#12488;&#12483;&#12503;\&#12304;&#36001;&#25919;&#29366;&#27841;&#36039;&#26009;&#38598;&#12305;_352161_&#23665;&#38525;&#23567;&#37326;&#30000;&#24066;_2021(2&#22238;&#30446;)&#65288;&#21407;&#24029;&#12373;&#12435;&#8594;&#21029;&#24220;&#65289;.xlsx" TargetMode="External"/><Relationship Id="rId1" Type="http://schemas.openxmlformats.org/officeDocument/2006/relationships/externalLinkPath" Target="&#12304;&#36001;&#25919;&#29366;&#27841;&#36039;&#26009;&#38598;&#12305;_352161_&#23665;&#38525;&#23567;&#37326;&#30000;&#24066;_2021(2&#22238;&#30446;)&#65288;&#21407;&#24029;&#12373;&#12435;&#8594;&#21029;&#2422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70.8</v>
          </cell>
          <cell r="BX51">
            <v>74</v>
          </cell>
          <cell r="CF51">
            <v>69.099999999999994</v>
          </cell>
          <cell r="CN51">
            <v>58.6</v>
          </cell>
          <cell r="CV51">
            <v>54.1</v>
          </cell>
        </row>
        <row r="53">
          <cell r="BP53">
            <v>62.6</v>
          </cell>
          <cell r="BX53">
            <v>57.5</v>
          </cell>
          <cell r="CF53">
            <v>58.4</v>
          </cell>
          <cell r="CN53">
            <v>58.8</v>
          </cell>
          <cell r="CV53">
            <v>57.7</v>
          </cell>
        </row>
        <row r="55">
          <cell r="AN55" t="str">
            <v>類似団体内平均値</v>
          </cell>
          <cell r="BP55">
            <v>31.3</v>
          </cell>
          <cell r="BX55">
            <v>25.3</v>
          </cell>
          <cell r="CF55">
            <v>25.5</v>
          </cell>
          <cell r="CN55">
            <v>25.1</v>
          </cell>
          <cell r="CV55">
            <v>18</v>
          </cell>
        </row>
        <row r="57">
          <cell r="BP57">
            <v>58.4</v>
          </cell>
          <cell r="BX57">
            <v>59.7</v>
          </cell>
          <cell r="CF57">
            <v>60.9</v>
          </cell>
          <cell r="CN57">
            <v>61</v>
          </cell>
          <cell r="CV57">
            <v>62.4</v>
          </cell>
        </row>
        <row r="72">
          <cell r="BP72" t="str">
            <v>H29</v>
          </cell>
          <cell r="BX72" t="str">
            <v>H30</v>
          </cell>
          <cell r="CF72" t="str">
            <v>R01</v>
          </cell>
          <cell r="CN72" t="str">
            <v>R02</v>
          </cell>
          <cell r="CV72" t="str">
            <v>R03</v>
          </cell>
        </row>
        <row r="73">
          <cell r="AN73" t="str">
            <v>当該団体値</v>
          </cell>
          <cell r="BP73">
            <v>70.8</v>
          </cell>
          <cell r="BX73">
            <v>74</v>
          </cell>
          <cell r="CF73">
            <v>69.099999999999994</v>
          </cell>
          <cell r="CN73">
            <v>58.6</v>
          </cell>
          <cell r="CV73">
            <v>54.1</v>
          </cell>
        </row>
        <row r="75">
          <cell r="BP75">
            <v>9.8000000000000007</v>
          </cell>
          <cell r="BX75">
            <v>8.9</v>
          </cell>
          <cell r="CF75">
            <v>8.1</v>
          </cell>
          <cell r="CN75">
            <v>7.9</v>
          </cell>
          <cell r="CV75">
            <v>7.8</v>
          </cell>
        </row>
        <row r="77">
          <cell r="AN77" t="str">
            <v>類似団体内平均値</v>
          </cell>
          <cell r="BP77">
            <v>31.3</v>
          </cell>
          <cell r="BX77">
            <v>25.3</v>
          </cell>
          <cell r="CF77">
            <v>25.5</v>
          </cell>
          <cell r="CN77">
            <v>25.1</v>
          </cell>
          <cell r="CV77">
            <v>18</v>
          </cell>
        </row>
        <row r="79">
          <cell r="BP79">
            <v>7.2</v>
          </cell>
          <cell r="BX79">
            <v>6.9</v>
          </cell>
          <cell r="CF79">
            <v>6.6</v>
          </cell>
          <cell r="CN79">
            <v>6.4</v>
          </cell>
          <cell r="CV79">
            <v>6.6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Normal="10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63" t="s">
        <v>79</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75" thickBot="1" x14ac:dyDescent="0.2">
      <c r="B2" s="173" t="s">
        <v>80</v>
      </c>
      <c r="C2" s="173"/>
      <c r="D2" s="174"/>
    </row>
    <row r="3" spans="1:119" ht="18.75" customHeight="1" thickBot="1" x14ac:dyDescent="0.2">
      <c r="A3" s="172"/>
      <c r="B3" s="364" t="s">
        <v>81</v>
      </c>
      <c r="C3" s="365"/>
      <c r="D3" s="365"/>
      <c r="E3" s="366"/>
      <c r="F3" s="366"/>
      <c r="G3" s="366"/>
      <c r="H3" s="366"/>
      <c r="I3" s="366"/>
      <c r="J3" s="366"/>
      <c r="K3" s="366"/>
      <c r="L3" s="366" t="s">
        <v>82</v>
      </c>
      <c r="M3" s="366"/>
      <c r="N3" s="366"/>
      <c r="O3" s="366"/>
      <c r="P3" s="366"/>
      <c r="Q3" s="366"/>
      <c r="R3" s="373"/>
      <c r="S3" s="373"/>
      <c r="T3" s="373"/>
      <c r="U3" s="373"/>
      <c r="V3" s="374"/>
      <c r="W3" s="348" t="s">
        <v>83</v>
      </c>
      <c r="X3" s="349"/>
      <c r="Y3" s="349"/>
      <c r="Z3" s="349"/>
      <c r="AA3" s="349"/>
      <c r="AB3" s="365"/>
      <c r="AC3" s="373" t="s">
        <v>84</v>
      </c>
      <c r="AD3" s="349"/>
      <c r="AE3" s="349"/>
      <c r="AF3" s="349"/>
      <c r="AG3" s="349"/>
      <c r="AH3" s="349"/>
      <c r="AI3" s="349"/>
      <c r="AJ3" s="349"/>
      <c r="AK3" s="349"/>
      <c r="AL3" s="350"/>
      <c r="AM3" s="348" t="s">
        <v>85</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86</v>
      </c>
      <c r="BO3" s="349"/>
      <c r="BP3" s="349"/>
      <c r="BQ3" s="349"/>
      <c r="BR3" s="349"/>
      <c r="BS3" s="349"/>
      <c r="BT3" s="349"/>
      <c r="BU3" s="350"/>
      <c r="BV3" s="348" t="s">
        <v>87</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88</v>
      </c>
      <c r="CU3" s="349"/>
      <c r="CV3" s="349"/>
      <c r="CW3" s="349"/>
      <c r="CX3" s="349"/>
      <c r="CY3" s="349"/>
      <c r="CZ3" s="349"/>
      <c r="DA3" s="350"/>
      <c r="DB3" s="348" t="s">
        <v>89</v>
      </c>
      <c r="DC3" s="349"/>
      <c r="DD3" s="349"/>
      <c r="DE3" s="349"/>
      <c r="DF3" s="349"/>
      <c r="DG3" s="349"/>
      <c r="DH3" s="349"/>
      <c r="DI3" s="350"/>
    </row>
    <row r="4" spans="1:119" ht="18.75" customHeight="1" x14ac:dyDescent="0.15">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90</v>
      </c>
      <c r="AZ4" s="352"/>
      <c r="BA4" s="352"/>
      <c r="BB4" s="352"/>
      <c r="BC4" s="352"/>
      <c r="BD4" s="352"/>
      <c r="BE4" s="352"/>
      <c r="BF4" s="352"/>
      <c r="BG4" s="352"/>
      <c r="BH4" s="352"/>
      <c r="BI4" s="352"/>
      <c r="BJ4" s="352"/>
      <c r="BK4" s="352"/>
      <c r="BL4" s="352"/>
      <c r="BM4" s="353"/>
      <c r="BN4" s="354">
        <v>33409252</v>
      </c>
      <c r="BO4" s="355"/>
      <c r="BP4" s="355"/>
      <c r="BQ4" s="355"/>
      <c r="BR4" s="355"/>
      <c r="BS4" s="355"/>
      <c r="BT4" s="355"/>
      <c r="BU4" s="356"/>
      <c r="BV4" s="354">
        <v>36132030</v>
      </c>
      <c r="BW4" s="355"/>
      <c r="BX4" s="355"/>
      <c r="BY4" s="355"/>
      <c r="BZ4" s="355"/>
      <c r="CA4" s="355"/>
      <c r="CB4" s="355"/>
      <c r="CC4" s="356"/>
      <c r="CD4" s="357" t="s">
        <v>91</v>
      </c>
      <c r="CE4" s="358"/>
      <c r="CF4" s="358"/>
      <c r="CG4" s="358"/>
      <c r="CH4" s="358"/>
      <c r="CI4" s="358"/>
      <c r="CJ4" s="358"/>
      <c r="CK4" s="358"/>
      <c r="CL4" s="358"/>
      <c r="CM4" s="358"/>
      <c r="CN4" s="358"/>
      <c r="CO4" s="358"/>
      <c r="CP4" s="358"/>
      <c r="CQ4" s="358"/>
      <c r="CR4" s="358"/>
      <c r="CS4" s="359"/>
      <c r="CT4" s="360">
        <v>6.3</v>
      </c>
      <c r="CU4" s="361"/>
      <c r="CV4" s="361"/>
      <c r="CW4" s="361"/>
      <c r="CX4" s="361"/>
      <c r="CY4" s="361"/>
      <c r="CZ4" s="361"/>
      <c r="DA4" s="362"/>
      <c r="DB4" s="360">
        <v>2.5</v>
      </c>
      <c r="DC4" s="361"/>
      <c r="DD4" s="361"/>
      <c r="DE4" s="361"/>
      <c r="DF4" s="361"/>
      <c r="DG4" s="361"/>
      <c r="DH4" s="361"/>
      <c r="DI4" s="362"/>
    </row>
    <row r="5" spans="1:119" ht="18.75" customHeight="1" x14ac:dyDescent="0.15">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92</v>
      </c>
      <c r="AN5" s="421"/>
      <c r="AO5" s="421"/>
      <c r="AP5" s="421"/>
      <c r="AQ5" s="421"/>
      <c r="AR5" s="421"/>
      <c r="AS5" s="421"/>
      <c r="AT5" s="422"/>
      <c r="AU5" s="423" t="s">
        <v>93</v>
      </c>
      <c r="AV5" s="424"/>
      <c r="AW5" s="424"/>
      <c r="AX5" s="424"/>
      <c r="AY5" s="425" t="s">
        <v>94</v>
      </c>
      <c r="AZ5" s="426"/>
      <c r="BA5" s="426"/>
      <c r="BB5" s="426"/>
      <c r="BC5" s="426"/>
      <c r="BD5" s="426"/>
      <c r="BE5" s="426"/>
      <c r="BF5" s="426"/>
      <c r="BG5" s="426"/>
      <c r="BH5" s="426"/>
      <c r="BI5" s="426"/>
      <c r="BJ5" s="426"/>
      <c r="BK5" s="426"/>
      <c r="BL5" s="426"/>
      <c r="BM5" s="427"/>
      <c r="BN5" s="391">
        <v>32102809</v>
      </c>
      <c r="BO5" s="392"/>
      <c r="BP5" s="392"/>
      <c r="BQ5" s="392"/>
      <c r="BR5" s="392"/>
      <c r="BS5" s="392"/>
      <c r="BT5" s="392"/>
      <c r="BU5" s="393"/>
      <c r="BV5" s="391">
        <v>35510953</v>
      </c>
      <c r="BW5" s="392"/>
      <c r="BX5" s="392"/>
      <c r="BY5" s="392"/>
      <c r="BZ5" s="392"/>
      <c r="CA5" s="392"/>
      <c r="CB5" s="392"/>
      <c r="CC5" s="393"/>
      <c r="CD5" s="394" t="s">
        <v>95</v>
      </c>
      <c r="CE5" s="395"/>
      <c r="CF5" s="395"/>
      <c r="CG5" s="395"/>
      <c r="CH5" s="395"/>
      <c r="CI5" s="395"/>
      <c r="CJ5" s="395"/>
      <c r="CK5" s="395"/>
      <c r="CL5" s="395"/>
      <c r="CM5" s="395"/>
      <c r="CN5" s="395"/>
      <c r="CO5" s="395"/>
      <c r="CP5" s="395"/>
      <c r="CQ5" s="395"/>
      <c r="CR5" s="395"/>
      <c r="CS5" s="396"/>
      <c r="CT5" s="388">
        <v>89.5</v>
      </c>
      <c r="CU5" s="389"/>
      <c r="CV5" s="389"/>
      <c r="CW5" s="389"/>
      <c r="CX5" s="389"/>
      <c r="CY5" s="389"/>
      <c r="CZ5" s="389"/>
      <c r="DA5" s="390"/>
      <c r="DB5" s="388">
        <v>95.6</v>
      </c>
      <c r="DC5" s="389"/>
      <c r="DD5" s="389"/>
      <c r="DE5" s="389"/>
      <c r="DF5" s="389"/>
      <c r="DG5" s="389"/>
      <c r="DH5" s="389"/>
      <c r="DI5" s="390"/>
    </row>
    <row r="6" spans="1:119" ht="18.75" customHeight="1" x14ac:dyDescent="0.15">
      <c r="A6" s="172"/>
      <c r="B6" s="397" t="s">
        <v>96</v>
      </c>
      <c r="C6" s="398"/>
      <c r="D6" s="398"/>
      <c r="E6" s="399"/>
      <c r="F6" s="399"/>
      <c r="G6" s="399"/>
      <c r="H6" s="399"/>
      <c r="I6" s="399"/>
      <c r="J6" s="399"/>
      <c r="K6" s="399"/>
      <c r="L6" s="399" t="s">
        <v>97</v>
      </c>
      <c r="M6" s="399"/>
      <c r="N6" s="399"/>
      <c r="O6" s="399"/>
      <c r="P6" s="399"/>
      <c r="Q6" s="399"/>
      <c r="R6" s="403"/>
      <c r="S6" s="403"/>
      <c r="T6" s="403"/>
      <c r="U6" s="403"/>
      <c r="V6" s="404"/>
      <c r="W6" s="407" t="s">
        <v>98</v>
      </c>
      <c r="X6" s="408"/>
      <c r="Y6" s="408"/>
      <c r="Z6" s="408"/>
      <c r="AA6" s="408"/>
      <c r="AB6" s="398"/>
      <c r="AC6" s="411" t="s">
        <v>99</v>
      </c>
      <c r="AD6" s="412"/>
      <c r="AE6" s="412"/>
      <c r="AF6" s="412"/>
      <c r="AG6" s="412"/>
      <c r="AH6" s="412"/>
      <c r="AI6" s="412"/>
      <c r="AJ6" s="412"/>
      <c r="AK6" s="412"/>
      <c r="AL6" s="413"/>
      <c r="AM6" s="420" t="s">
        <v>100</v>
      </c>
      <c r="AN6" s="421"/>
      <c r="AO6" s="421"/>
      <c r="AP6" s="421"/>
      <c r="AQ6" s="421"/>
      <c r="AR6" s="421"/>
      <c r="AS6" s="421"/>
      <c r="AT6" s="422"/>
      <c r="AU6" s="423" t="s">
        <v>101</v>
      </c>
      <c r="AV6" s="424"/>
      <c r="AW6" s="424"/>
      <c r="AX6" s="424"/>
      <c r="AY6" s="425" t="s">
        <v>102</v>
      </c>
      <c r="AZ6" s="426"/>
      <c r="BA6" s="426"/>
      <c r="BB6" s="426"/>
      <c r="BC6" s="426"/>
      <c r="BD6" s="426"/>
      <c r="BE6" s="426"/>
      <c r="BF6" s="426"/>
      <c r="BG6" s="426"/>
      <c r="BH6" s="426"/>
      <c r="BI6" s="426"/>
      <c r="BJ6" s="426"/>
      <c r="BK6" s="426"/>
      <c r="BL6" s="426"/>
      <c r="BM6" s="427"/>
      <c r="BN6" s="391">
        <v>1306443</v>
      </c>
      <c r="BO6" s="392"/>
      <c r="BP6" s="392"/>
      <c r="BQ6" s="392"/>
      <c r="BR6" s="392"/>
      <c r="BS6" s="392"/>
      <c r="BT6" s="392"/>
      <c r="BU6" s="393"/>
      <c r="BV6" s="391">
        <v>621077</v>
      </c>
      <c r="BW6" s="392"/>
      <c r="BX6" s="392"/>
      <c r="BY6" s="392"/>
      <c r="BZ6" s="392"/>
      <c r="CA6" s="392"/>
      <c r="CB6" s="392"/>
      <c r="CC6" s="393"/>
      <c r="CD6" s="394" t="s">
        <v>103</v>
      </c>
      <c r="CE6" s="395"/>
      <c r="CF6" s="395"/>
      <c r="CG6" s="395"/>
      <c r="CH6" s="395"/>
      <c r="CI6" s="395"/>
      <c r="CJ6" s="395"/>
      <c r="CK6" s="395"/>
      <c r="CL6" s="395"/>
      <c r="CM6" s="395"/>
      <c r="CN6" s="395"/>
      <c r="CO6" s="395"/>
      <c r="CP6" s="395"/>
      <c r="CQ6" s="395"/>
      <c r="CR6" s="395"/>
      <c r="CS6" s="396"/>
      <c r="CT6" s="428">
        <v>95.6</v>
      </c>
      <c r="CU6" s="429"/>
      <c r="CV6" s="429"/>
      <c r="CW6" s="429"/>
      <c r="CX6" s="429"/>
      <c r="CY6" s="429"/>
      <c r="CZ6" s="429"/>
      <c r="DA6" s="430"/>
      <c r="DB6" s="428">
        <v>101.2</v>
      </c>
      <c r="DC6" s="429"/>
      <c r="DD6" s="429"/>
      <c r="DE6" s="429"/>
      <c r="DF6" s="429"/>
      <c r="DG6" s="429"/>
      <c r="DH6" s="429"/>
      <c r="DI6" s="430"/>
    </row>
    <row r="7" spans="1:119" ht="18.75" customHeight="1" x14ac:dyDescent="0.15">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104</v>
      </c>
      <c r="AN7" s="421"/>
      <c r="AO7" s="421"/>
      <c r="AP7" s="421"/>
      <c r="AQ7" s="421"/>
      <c r="AR7" s="421"/>
      <c r="AS7" s="421"/>
      <c r="AT7" s="422"/>
      <c r="AU7" s="423" t="s">
        <v>93</v>
      </c>
      <c r="AV7" s="424"/>
      <c r="AW7" s="424"/>
      <c r="AX7" s="424"/>
      <c r="AY7" s="425" t="s">
        <v>105</v>
      </c>
      <c r="AZ7" s="426"/>
      <c r="BA7" s="426"/>
      <c r="BB7" s="426"/>
      <c r="BC7" s="426"/>
      <c r="BD7" s="426"/>
      <c r="BE7" s="426"/>
      <c r="BF7" s="426"/>
      <c r="BG7" s="426"/>
      <c r="BH7" s="426"/>
      <c r="BI7" s="426"/>
      <c r="BJ7" s="426"/>
      <c r="BK7" s="426"/>
      <c r="BL7" s="426"/>
      <c r="BM7" s="427"/>
      <c r="BN7" s="391">
        <v>117178</v>
      </c>
      <c r="BO7" s="392"/>
      <c r="BP7" s="392"/>
      <c r="BQ7" s="392"/>
      <c r="BR7" s="392"/>
      <c r="BS7" s="392"/>
      <c r="BT7" s="392"/>
      <c r="BU7" s="393"/>
      <c r="BV7" s="391">
        <v>168483</v>
      </c>
      <c r="BW7" s="392"/>
      <c r="BX7" s="392"/>
      <c r="BY7" s="392"/>
      <c r="BZ7" s="392"/>
      <c r="CA7" s="392"/>
      <c r="CB7" s="392"/>
      <c r="CC7" s="393"/>
      <c r="CD7" s="394" t="s">
        <v>106</v>
      </c>
      <c r="CE7" s="395"/>
      <c r="CF7" s="395"/>
      <c r="CG7" s="395"/>
      <c r="CH7" s="395"/>
      <c r="CI7" s="395"/>
      <c r="CJ7" s="395"/>
      <c r="CK7" s="395"/>
      <c r="CL7" s="395"/>
      <c r="CM7" s="395"/>
      <c r="CN7" s="395"/>
      <c r="CO7" s="395"/>
      <c r="CP7" s="395"/>
      <c r="CQ7" s="395"/>
      <c r="CR7" s="395"/>
      <c r="CS7" s="396"/>
      <c r="CT7" s="391">
        <v>18957499</v>
      </c>
      <c r="CU7" s="392"/>
      <c r="CV7" s="392"/>
      <c r="CW7" s="392"/>
      <c r="CX7" s="392"/>
      <c r="CY7" s="392"/>
      <c r="CZ7" s="392"/>
      <c r="DA7" s="393"/>
      <c r="DB7" s="391">
        <v>18300829</v>
      </c>
      <c r="DC7" s="392"/>
      <c r="DD7" s="392"/>
      <c r="DE7" s="392"/>
      <c r="DF7" s="392"/>
      <c r="DG7" s="392"/>
      <c r="DH7" s="392"/>
      <c r="DI7" s="393"/>
    </row>
    <row r="8" spans="1:119" ht="18.75" customHeight="1" thickBot="1" x14ac:dyDescent="0.2">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107</v>
      </c>
      <c r="AN8" s="421"/>
      <c r="AO8" s="421"/>
      <c r="AP8" s="421"/>
      <c r="AQ8" s="421"/>
      <c r="AR8" s="421"/>
      <c r="AS8" s="421"/>
      <c r="AT8" s="422"/>
      <c r="AU8" s="423" t="s">
        <v>108</v>
      </c>
      <c r="AV8" s="424"/>
      <c r="AW8" s="424"/>
      <c r="AX8" s="424"/>
      <c r="AY8" s="425" t="s">
        <v>109</v>
      </c>
      <c r="AZ8" s="426"/>
      <c r="BA8" s="426"/>
      <c r="BB8" s="426"/>
      <c r="BC8" s="426"/>
      <c r="BD8" s="426"/>
      <c r="BE8" s="426"/>
      <c r="BF8" s="426"/>
      <c r="BG8" s="426"/>
      <c r="BH8" s="426"/>
      <c r="BI8" s="426"/>
      <c r="BJ8" s="426"/>
      <c r="BK8" s="426"/>
      <c r="BL8" s="426"/>
      <c r="BM8" s="427"/>
      <c r="BN8" s="391">
        <v>1189265</v>
      </c>
      <c r="BO8" s="392"/>
      <c r="BP8" s="392"/>
      <c r="BQ8" s="392"/>
      <c r="BR8" s="392"/>
      <c r="BS8" s="392"/>
      <c r="BT8" s="392"/>
      <c r="BU8" s="393"/>
      <c r="BV8" s="391">
        <v>452594</v>
      </c>
      <c r="BW8" s="392"/>
      <c r="BX8" s="392"/>
      <c r="BY8" s="392"/>
      <c r="BZ8" s="392"/>
      <c r="CA8" s="392"/>
      <c r="CB8" s="392"/>
      <c r="CC8" s="393"/>
      <c r="CD8" s="394" t="s">
        <v>110</v>
      </c>
      <c r="CE8" s="395"/>
      <c r="CF8" s="395"/>
      <c r="CG8" s="395"/>
      <c r="CH8" s="395"/>
      <c r="CI8" s="395"/>
      <c r="CJ8" s="395"/>
      <c r="CK8" s="395"/>
      <c r="CL8" s="395"/>
      <c r="CM8" s="395"/>
      <c r="CN8" s="395"/>
      <c r="CO8" s="395"/>
      <c r="CP8" s="395"/>
      <c r="CQ8" s="395"/>
      <c r="CR8" s="395"/>
      <c r="CS8" s="396"/>
      <c r="CT8" s="431">
        <v>0.59</v>
      </c>
      <c r="CU8" s="432"/>
      <c r="CV8" s="432"/>
      <c r="CW8" s="432"/>
      <c r="CX8" s="432"/>
      <c r="CY8" s="432"/>
      <c r="CZ8" s="432"/>
      <c r="DA8" s="433"/>
      <c r="DB8" s="431">
        <v>0.61</v>
      </c>
      <c r="DC8" s="432"/>
      <c r="DD8" s="432"/>
      <c r="DE8" s="432"/>
      <c r="DF8" s="432"/>
      <c r="DG8" s="432"/>
      <c r="DH8" s="432"/>
      <c r="DI8" s="433"/>
    </row>
    <row r="9" spans="1:119" ht="18.75" customHeight="1" thickBot="1" x14ac:dyDescent="0.2">
      <c r="A9" s="172"/>
      <c r="B9" s="385" t="s">
        <v>111</v>
      </c>
      <c r="C9" s="386"/>
      <c r="D9" s="386"/>
      <c r="E9" s="386"/>
      <c r="F9" s="386"/>
      <c r="G9" s="386"/>
      <c r="H9" s="386"/>
      <c r="I9" s="386"/>
      <c r="J9" s="386"/>
      <c r="K9" s="434"/>
      <c r="L9" s="435" t="s">
        <v>112</v>
      </c>
      <c r="M9" s="436"/>
      <c r="N9" s="436"/>
      <c r="O9" s="436"/>
      <c r="P9" s="436"/>
      <c r="Q9" s="437"/>
      <c r="R9" s="438">
        <v>60326</v>
      </c>
      <c r="S9" s="439"/>
      <c r="T9" s="439"/>
      <c r="U9" s="439"/>
      <c r="V9" s="440"/>
      <c r="W9" s="348" t="s">
        <v>113</v>
      </c>
      <c r="X9" s="349"/>
      <c r="Y9" s="349"/>
      <c r="Z9" s="349"/>
      <c r="AA9" s="349"/>
      <c r="AB9" s="349"/>
      <c r="AC9" s="349"/>
      <c r="AD9" s="349"/>
      <c r="AE9" s="349"/>
      <c r="AF9" s="349"/>
      <c r="AG9" s="349"/>
      <c r="AH9" s="349"/>
      <c r="AI9" s="349"/>
      <c r="AJ9" s="349"/>
      <c r="AK9" s="349"/>
      <c r="AL9" s="350"/>
      <c r="AM9" s="420" t="s">
        <v>114</v>
      </c>
      <c r="AN9" s="421"/>
      <c r="AO9" s="421"/>
      <c r="AP9" s="421"/>
      <c r="AQ9" s="421"/>
      <c r="AR9" s="421"/>
      <c r="AS9" s="421"/>
      <c r="AT9" s="422"/>
      <c r="AU9" s="423" t="s">
        <v>115</v>
      </c>
      <c r="AV9" s="424"/>
      <c r="AW9" s="424"/>
      <c r="AX9" s="424"/>
      <c r="AY9" s="425" t="s">
        <v>116</v>
      </c>
      <c r="AZ9" s="426"/>
      <c r="BA9" s="426"/>
      <c r="BB9" s="426"/>
      <c r="BC9" s="426"/>
      <c r="BD9" s="426"/>
      <c r="BE9" s="426"/>
      <c r="BF9" s="426"/>
      <c r="BG9" s="426"/>
      <c r="BH9" s="426"/>
      <c r="BI9" s="426"/>
      <c r="BJ9" s="426"/>
      <c r="BK9" s="426"/>
      <c r="BL9" s="426"/>
      <c r="BM9" s="427"/>
      <c r="BN9" s="391">
        <v>736671</v>
      </c>
      <c r="BO9" s="392"/>
      <c r="BP9" s="392"/>
      <c r="BQ9" s="392"/>
      <c r="BR9" s="392"/>
      <c r="BS9" s="392"/>
      <c r="BT9" s="392"/>
      <c r="BU9" s="393"/>
      <c r="BV9" s="391">
        <v>21625</v>
      </c>
      <c r="BW9" s="392"/>
      <c r="BX9" s="392"/>
      <c r="BY9" s="392"/>
      <c r="BZ9" s="392"/>
      <c r="CA9" s="392"/>
      <c r="CB9" s="392"/>
      <c r="CC9" s="393"/>
      <c r="CD9" s="394" t="s">
        <v>117</v>
      </c>
      <c r="CE9" s="395"/>
      <c r="CF9" s="395"/>
      <c r="CG9" s="395"/>
      <c r="CH9" s="395"/>
      <c r="CI9" s="395"/>
      <c r="CJ9" s="395"/>
      <c r="CK9" s="395"/>
      <c r="CL9" s="395"/>
      <c r="CM9" s="395"/>
      <c r="CN9" s="395"/>
      <c r="CO9" s="395"/>
      <c r="CP9" s="395"/>
      <c r="CQ9" s="395"/>
      <c r="CR9" s="395"/>
      <c r="CS9" s="396"/>
      <c r="CT9" s="388">
        <v>15.3</v>
      </c>
      <c r="CU9" s="389"/>
      <c r="CV9" s="389"/>
      <c r="CW9" s="389"/>
      <c r="CX9" s="389"/>
      <c r="CY9" s="389"/>
      <c r="CZ9" s="389"/>
      <c r="DA9" s="390"/>
      <c r="DB9" s="388">
        <v>14.4</v>
      </c>
      <c r="DC9" s="389"/>
      <c r="DD9" s="389"/>
      <c r="DE9" s="389"/>
      <c r="DF9" s="389"/>
      <c r="DG9" s="389"/>
      <c r="DH9" s="389"/>
      <c r="DI9" s="390"/>
    </row>
    <row r="10" spans="1:119" ht="18.75" customHeight="1" thickBot="1" x14ac:dyDescent="0.2">
      <c r="A10" s="172"/>
      <c r="B10" s="385"/>
      <c r="C10" s="386"/>
      <c r="D10" s="386"/>
      <c r="E10" s="386"/>
      <c r="F10" s="386"/>
      <c r="G10" s="386"/>
      <c r="H10" s="386"/>
      <c r="I10" s="386"/>
      <c r="J10" s="386"/>
      <c r="K10" s="434"/>
      <c r="L10" s="441" t="s">
        <v>118</v>
      </c>
      <c r="M10" s="421"/>
      <c r="N10" s="421"/>
      <c r="O10" s="421"/>
      <c r="P10" s="421"/>
      <c r="Q10" s="422"/>
      <c r="R10" s="442">
        <v>62671</v>
      </c>
      <c r="S10" s="443"/>
      <c r="T10" s="443"/>
      <c r="U10" s="443"/>
      <c r="V10" s="444"/>
      <c r="W10" s="379"/>
      <c r="X10" s="380"/>
      <c r="Y10" s="380"/>
      <c r="Z10" s="380"/>
      <c r="AA10" s="380"/>
      <c r="AB10" s="380"/>
      <c r="AC10" s="380"/>
      <c r="AD10" s="380"/>
      <c r="AE10" s="380"/>
      <c r="AF10" s="380"/>
      <c r="AG10" s="380"/>
      <c r="AH10" s="380"/>
      <c r="AI10" s="380"/>
      <c r="AJ10" s="380"/>
      <c r="AK10" s="380"/>
      <c r="AL10" s="383"/>
      <c r="AM10" s="420" t="s">
        <v>119</v>
      </c>
      <c r="AN10" s="421"/>
      <c r="AO10" s="421"/>
      <c r="AP10" s="421"/>
      <c r="AQ10" s="421"/>
      <c r="AR10" s="421"/>
      <c r="AS10" s="421"/>
      <c r="AT10" s="422"/>
      <c r="AU10" s="423" t="s">
        <v>120</v>
      </c>
      <c r="AV10" s="424"/>
      <c r="AW10" s="424"/>
      <c r="AX10" s="424"/>
      <c r="AY10" s="425" t="s">
        <v>121</v>
      </c>
      <c r="AZ10" s="426"/>
      <c r="BA10" s="426"/>
      <c r="BB10" s="426"/>
      <c r="BC10" s="426"/>
      <c r="BD10" s="426"/>
      <c r="BE10" s="426"/>
      <c r="BF10" s="426"/>
      <c r="BG10" s="426"/>
      <c r="BH10" s="426"/>
      <c r="BI10" s="426"/>
      <c r="BJ10" s="426"/>
      <c r="BK10" s="426"/>
      <c r="BL10" s="426"/>
      <c r="BM10" s="427"/>
      <c r="BN10" s="391">
        <v>200829</v>
      </c>
      <c r="BO10" s="392"/>
      <c r="BP10" s="392"/>
      <c r="BQ10" s="392"/>
      <c r="BR10" s="392"/>
      <c r="BS10" s="392"/>
      <c r="BT10" s="392"/>
      <c r="BU10" s="393"/>
      <c r="BV10" s="391">
        <v>281212</v>
      </c>
      <c r="BW10" s="392"/>
      <c r="BX10" s="392"/>
      <c r="BY10" s="392"/>
      <c r="BZ10" s="392"/>
      <c r="CA10" s="392"/>
      <c r="CB10" s="392"/>
      <c r="CC10" s="393"/>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385"/>
      <c r="C11" s="386"/>
      <c r="D11" s="386"/>
      <c r="E11" s="386"/>
      <c r="F11" s="386"/>
      <c r="G11" s="386"/>
      <c r="H11" s="386"/>
      <c r="I11" s="386"/>
      <c r="J11" s="386"/>
      <c r="K11" s="434"/>
      <c r="L11" s="445" t="s">
        <v>123</v>
      </c>
      <c r="M11" s="446"/>
      <c r="N11" s="446"/>
      <c r="O11" s="446"/>
      <c r="P11" s="446"/>
      <c r="Q11" s="447"/>
      <c r="R11" s="448" t="s">
        <v>124</v>
      </c>
      <c r="S11" s="449"/>
      <c r="T11" s="449"/>
      <c r="U11" s="449"/>
      <c r="V11" s="450"/>
      <c r="W11" s="379"/>
      <c r="X11" s="380"/>
      <c r="Y11" s="380"/>
      <c r="Z11" s="380"/>
      <c r="AA11" s="380"/>
      <c r="AB11" s="380"/>
      <c r="AC11" s="380"/>
      <c r="AD11" s="380"/>
      <c r="AE11" s="380"/>
      <c r="AF11" s="380"/>
      <c r="AG11" s="380"/>
      <c r="AH11" s="380"/>
      <c r="AI11" s="380"/>
      <c r="AJ11" s="380"/>
      <c r="AK11" s="380"/>
      <c r="AL11" s="383"/>
      <c r="AM11" s="420" t="s">
        <v>125</v>
      </c>
      <c r="AN11" s="421"/>
      <c r="AO11" s="421"/>
      <c r="AP11" s="421"/>
      <c r="AQ11" s="421"/>
      <c r="AR11" s="421"/>
      <c r="AS11" s="421"/>
      <c r="AT11" s="422"/>
      <c r="AU11" s="423" t="s">
        <v>126</v>
      </c>
      <c r="AV11" s="424"/>
      <c r="AW11" s="424"/>
      <c r="AX11" s="424"/>
      <c r="AY11" s="425" t="s">
        <v>127</v>
      </c>
      <c r="AZ11" s="426"/>
      <c r="BA11" s="426"/>
      <c r="BB11" s="426"/>
      <c r="BC11" s="426"/>
      <c r="BD11" s="426"/>
      <c r="BE11" s="426"/>
      <c r="BF11" s="426"/>
      <c r="BG11" s="426"/>
      <c r="BH11" s="426"/>
      <c r="BI11" s="426"/>
      <c r="BJ11" s="426"/>
      <c r="BK11" s="426"/>
      <c r="BL11" s="426"/>
      <c r="BM11" s="427"/>
      <c r="BN11" s="391">
        <v>0</v>
      </c>
      <c r="BO11" s="392"/>
      <c r="BP11" s="392"/>
      <c r="BQ11" s="392"/>
      <c r="BR11" s="392"/>
      <c r="BS11" s="392"/>
      <c r="BT11" s="392"/>
      <c r="BU11" s="393"/>
      <c r="BV11" s="391">
        <v>0</v>
      </c>
      <c r="BW11" s="392"/>
      <c r="BX11" s="392"/>
      <c r="BY11" s="392"/>
      <c r="BZ11" s="392"/>
      <c r="CA11" s="392"/>
      <c r="CB11" s="392"/>
      <c r="CC11" s="393"/>
      <c r="CD11" s="394" t="s">
        <v>128</v>
      </c>
      <c r="CE11" s="395"/>
      <c r="CF11" s="395"/>
      <c r="CG11" s="395"/>
      <c r="CH11" s="395"/>
      <c r="CI11" s="395"/>
      <c r="CJ11" s="395"/>
      <c r="CK11" s="395"/>
      <c r="CL11" s="395"/>
      <c r="CM11" s="395"/>
      <c r="CN11" s="395"/>
      <c r="CO11" s="395"/>
      <c r="CP11" s="395"/>
      <c r="CQ11" s="395"/>
      <c r="CR11" s="395"/>
      <c r="CS11" s="396"/>
      <c r="CT11" s="431" t="s">
        <v>129</v>
      </c>
      <c r="CU11" s="432"/>
      <c r="CV11" s="432"/>
      <c r="CW11" s="432"/>
      <c r="CX11" s="432"/>
      <c r="CY11" s="432"/>
      <c r="CZ11" s="432"/>
      <c r="DA11" s="433"/>
      <c r="DB11" s="431" t="s">
        <v>129</v>
      </c>
      <c r="DC11" s="432"/>
      <c r="DD11" s="432"/>
      <c r="DE11" s="432"/>
      <c r="DF11" s="432"/>
      <c r="DG11" s="432"/>
      <c r="DH11" s="432"/>
      <c r="DI11" s="433"/>
    </row>
    <row r="12" spans="1:119" ht="18.75" customHeight="1" x14ac:dyDescent="0.15">
      <c r="A12" s="172"/>
      <c r="B12" s="451" t="s">
        <v>130</v>
      </c>
      <c r="C12" s="452"/>
      <c r="D12" s="452"/>
      <c r="E12" s="452"/>
      <c r="F12" s="452"/>
      <c r="G12" s="452"/>
      <c r="H12" s="452"/>
      <c r="I12" s="452"/>
      <c r="J12" s="452"/>
      <c r="K12" s="453"/>
      <c r="L12" s="460" t="s">
        <v>131</v>
      </c>
      <c r="M12" s="461"/>
      <c r="N12" s="461"/>
      <c r="O12" s="461"/>
      <c r="P12" s="461"/>
      <c r="Q12" s="462"/>
      <c r="R12" s="463">
        <v>60850</v>
      </c>
      <c r="S12" s="464"/>
      <c r="T12" s="464"/>
      <c r="U12" s="464"/>
      <c r="V12" s="465"/>
      <c r="W12" s="466" t="s">
        <v>1</v>
      </c>
      <c r="X12" s="424"/>
      <c r="Y12" s="424"/>
      <c r="Z12" s="424"/>
      <c r="AA12" s="424"/>
      <c r="AB12" s="467"/>
      <c r="AC12" s="468" t="s">
        <v>132</v>
      </c>
      <c r="AD12" s="469"/>
      <c r="AE12" s="469"/>
      <c r="AF12" s="469"/>
      <c r="AG12" s="470"/>
      <c r="AH12" s="468" t="s">
        <v>133</v>
      </c>
      <c r="AI12" s="469"/>
      <c r="AJ12" s="469"/>
      <c r="AK12" s="469"/>
      <c r="AL12" s="471"/>
      <c r="AM12" s="420" t="s">
        <v>134</v>
      </c>
      <c r="AN12" s="421"/>
      <c r="AO12" s="421"/>
      <c r="AP12" s="421"/>
      <c r="AQ12" s="421"/>
      <c r="AR12" s="421"/>
      <c r="AS12" s="421"/>
      <c r="AT12" s="422"/>
      <c r="AU12" s="423" t="s">
        <v>135</v>
      </c>
      <c r="AV12" s="424"/>
      <c r="AW12" s="424"/>
      <c r="AX12" s="424"/>
      <c r="AY12" s="425" t="s">
        <v>136</v>
      </c>
      <c r="AZ12" s="426"/>
      <c r="BA12" s="426"/>
      <c r="BB12" s="426"/>
      <c r="BC12" s="426"/>
      <c r="BD12" s="426"/>
      <c r="BE12" s="426"/>
      <c r="BF12" s="426"/>
      <c r="BG12" s="426"/>
      <c r="BH12" s="426"/>
      <c r="BI12" s="426"/>
      <c r="BJ12" s="426"/>
      <c r="BK12" s="426"/>
      <c r="BL12" s="426"/>
      <c r="BM12" s="427"/>
      <c r="BN12" s="391">
        <v>0</v>
      </c>
      <c r="BO12" s="392"/>
      <c r="BP12" s="392"/>
      <c r="BQ12" s="392"/>
      <c r="BR12" s="392"/>
      <c r="BS12" s="392"/>
      <c r="BT12" s="392"/>
      <c r="BU12" s="393"/>
      <c r="BV12" s="391">
        <v>350000</v>
      </c>
      <c r="BW12" s="392"/>
      <c r="BX12" s="392"/>
      <c r="BY12" s="392"/>
      <c r="BZ12" s="392"/>
      <c r="CA12" s="392"/>
      <c r="CB12" s="392"/>
      <c r="CC12" s="393"/>
      <c r="CD12" s="394" t="s">
        <v>137</v>
      </c>
      <c r="CE12" s="395"/>
      <c r="CF12" s="395"/>
      <c r="CG12" s="395"/>
      <c r="CH12" s="395"/>
      <c r="CI12" s="395"/>
      <c r="CJ12" s="395"/>
      <c r="CK12" s="395"/>
      <c r="CL12" s="395"/>
      <c r="CM12" s="395"/>
      <c r="CN12" s="395"/>
      <c r="CO12" s="395"/>
      <c r="CP12" s="395"/>
      <c r="CQ12" s="395"/>
      <c r="CR12" s="395"/>
      <c r="CS12" s="396"/>
      <c r="CT12" s="431" t="s">
        <v>138</v>
      </c>
      <c r="CU12" s="432"/>
      <c r="CV12" s="432"/>
      <c r="CW12" s="432"/>
      <c r="CX12" s="432"/>
      <c r="CY12" s="432"/>
      <c r="CZ12" s="432"/>
      <c r="DA12" s="433"/>
      <c r="DB12" s="431" t="s">
        <v>139</v>
      </c>
      <c r="DC12" s="432"/>
      <c r="DD12" s="432"/>
      <c r="DE12" s="432"/>
      <c r="DF12" s="432"/>
      <c r="DG12" s="432"/>
      <c r="DH12" s="432"/>
      <c r="DI12" s="433"/>
    </row>
    <row r="13" spans="1:119" ht="18.75" customHeight="1" x14ac:dyDescent="0.15">
      <c r="A13" s="172"/>
      <c r="B13" s="454"/>
      <c r="C13" s="455"/>
      <c r="D13" s="455"/>
      <c r="E13" s="455"/>
      <c r="F13" s="455"/>
      <c r="G13" s="455"/>
      <c r="H13" s="455"/>
      <c r="I13" s="455"/>
      <c r="J13" s="455"/>
      <c r="K13" s="456"/>
      <c r="L13" s="181"/>
      <c r="M13" s="482" t="s">
        <v>140</v>
      </c>
      <c r="N13" s="483"/>
      <c r="O13" s="483"/>
      <c r="P13" s="483"/>
      <c r="Q13" s="484"/>
      <c r="R13" s="475">
        <v>60155</v>
      </c>
      <c r="S13" s="476"/>
      <c r="T13" s="476"/>
      <c r="U13" s="476"/>
      <c r="V13" s="477"/>
      <c r="W13" s="407" t="s">
        <v>141</v>
      </c>
      <c r="X13" s="408"/>
      <c r="Y13" s="408"/>
      <c r="Z13" s="408"/>
      <c r="AA13" s="408"/>
      <c r="AB13" s="398"/>
      <c r="AC13" s="442">
        <v>812</v>
      </c>
      <c r="AD13" s="443"/>
      <c r="AE13" s="443"/>
      <c r="AF13" s="443"/>
      <c r="AG13" s="485"/>
      <c r="AH13" s="442">
        <v>912</v>
      </c>
      <c r="AI13" s="443"/>
      <c r="AJ13" s="443"/>
      <c r="AK13" s="443"/>
      <c r="AL13" s="444"/>
      <c r="AM13" s="420" t="s">
        <v>142</v>
      </c>
      <c r="AN13" s="421"/>
      <c r="AO13" s="421"/>
      <c r="AP13" s="421"/>
      <c r="AQ13" s="421"/>
      <c r="AR13" s="421"/>
      <c r="AS13" s="421"/>
      <c r="AT13" s="422"/>
      <c r="AU13" s="423" t="s">
        <v>143</v>
      </c>
      <c r="AV13" s="424"/>
      <c r="AW13" s="424"/>
      <c r="AX13" s="424"/>
      <c r="AY13" s="425" t="s">
        <v>144</v>
      </c>
      <c r="AZ13" s="426"/>
      <c r="BA13" s="426"/>
      <c r="BB13" s="426"/>
      <c r="BC13" s="426"/>
      <c r="BD13" s="426"/>
      <c r="BE13" s="426"/>
      <c r="BF13" s="426"/>
      <c r="BG13" s="426"/>
      <c r="BH13" s="426"/>
      <c r="BI13" s="426"/>
      <c r="BJ13" s="426"/>
      <c r="BK13" s="426"/>
      <c r="BL13" s="426"/>
      <c r="BM13" s="427"/>
      <c r="BN13" s="391">
        <v>937500</v>
      </c>
      <c r="BO13" s="392"/>
      <c r="BP13" s="392"/>
      <c r="BQ13" s="392"/>
      <c r="BR13" s="392"/>
      <c r="BS13" s="392"/>
      <c r="BT13" s="392"/>
      <c r="BU13" s="393"/>
      <c r="BV13" s="391">
        <v>-47163</v>
      </c>
      <c r="BW13" s="392"/>
      <c r="BX13" s="392"/>
      <c r="BY13" s="392"/>
      <c r="BZ13" s="392"/>
      <c r="CA13" s="392"/>
      <c r="CB13" s="392"/>
      <c r="CC13" s="393"/>
      <c r="CD13" s="394" t="s">
        <v>145</v>
      </c>
      <c r="CE13" s="395"/>
      <c r="CF13" s="395"/>
      <c r="CG13" s="395"/>
      <c r="CH13" s="395"/>
      <c r="CI13" s="395"/>
      <c r="CJ13" s="395"/>
      <c r="CK13" s="395"/>
      <c r="CL13" s="395"/>
      <c r="CM13" s="395"/>
      <c r="CN13" s="395"/>
      <c r="CO13" s="395"/>
      <c r="CP13" s="395"/>
      <c r="CQ13" s="395"/>
      <c r="CR13" s="395"/>
      <c r="CS13" s="396"/>
      <c r="CT13" s="388">
        <v>7.8</v>
      </c>
      <c r="CU13" s="389"/>
      <c r="CV13" s="389"/>
      <c r="CW13" s="389"/>
      <c r="CX13" s="389"/>
      <c r="CY13" s="389"/>
      <c r="CZ13" s="389"/>
      <c r="DA13" s="390"/>
      <c r="DB13" s="388">
        <v>7.9</v>
      </c>
      <c r="DC13" s="389"/>
      <c r="DD13" s="389"/>
      <c r="DE13" s="389"/>
      <c r="DF13" s="389"/>
      <c r="DG13" s="389"/>
      <c r="DH13" s="389"/>
      <c r="DI13" s="390"/>
    </row>
    <row r="14" spans="1:119" ht="18.75" customHeight="1" thickBot="1" x14ac:dyDescent="0.2">
      <c r="A14" s="172"/>
      <c r="B14" s="454"/>
      <c r="C14" s="455"/>
      <c r="D14" s="455"/>
      <c r="E14" s="455"/>
      <c r="F14" s="455"/>
      <c r="G14" s="455"/>
      <c r="H14" s="455"/>
      <c r="I14" s="455"/>
      <c r="J14" s="455"/>
      <c r="K14" s="456"/>
      <c r="L14" s="472" t="s">
        <v>146</v>
      </c>
      <c r="M14" s="473"/>
      <c r="N14" s="473"/>
      <c r="O14" s="473"/>
      <c r="P14" s="473"/>
      <c r="Q14" s="474"/>
      <c r="R14" s="475">
        <v>61565</v>
      </c>
      <c r="S14" s="476"/>
      <c r="T14" s="476"/>
      <c r="U14" s="476"/>
      <c r="V14" s="477"/>
      <c r="W14" s="381"/>
      <c r="X14" s="382"/>
      <c r="Y14" s="382"/>
      <c r="Z14" s="382"/>
      <c r="AA14" s="382"/>
      <c r="AB14" s="371"/>
      <c r="AC14" s="478">
        <v>3</v>
      </c>
      <c r="AD14" s="479"/>
      <c r="AE14" s="479"/>
      <c r="AF14" s="479"/>
      <c r="AG14" s="480"/>
      <c r="AH14" s="478">
        <v>3.3</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147</v>
      </c>
      <c r="CE14" s="487"/>
      <c r="CF14" s="487"/>
      <c r="CG14" s="487"/>
      <c r="CH14" s="487"/>
      <c r="CI14" s="487"/>
      <c r="CJ14" s="487"/>
      <c r="CK14" s="487"/>
      <c r="CL14" s="487"/>
      <c r="CM14" s="487"/>
      <c r="CN14" s="487"/>
      <c r="CO14" s="487"/>
      <c r="CP14" s="487"/>
      <c r="CQ14" s="487"/>
      <c r="CR14" s="487"/>
      <c r="CS14" s="488"/>
      <c r="CT14" s="489">
        <v>54.1</v>
      </c>
      <c r="CU14" s="490"/>
      <c r="CV14" s="490"/>
      <c r="CW14" s="490"/>
      <c r="CX14" s="490"/>
      <c r="CY14" s="490"/>
      <c r="CZ14" s="490"/>
      <c r="DA14" s="491"/>
      <c r="DB14" s="489">
        <v>58.6</v>
      </c>
      <c r="DC14" s="490"/>
      <c r="DD14" s="490"/>
      <c r="DE14" s="490"/>
      <c r="DF14" s="490"/>
      <c r="DG14" s="490"/>
      <c r="DH14" s="490"/>
      <c r="DI14" s="491"/>
    </row>
    <row r="15" spans="1:119" ht="18.75" customHeight="1" x14ac:dyDescent="0.15">
      <c r="A15" s="172"/>
      <c r="B15" s="454"/>
      <c r="C15" s="455"/>
      <c r="D15" s="455"/>
      <c r="E15" s="455"/>
      <c r="F15" s="455"/>
      <c r="G15" s="455"/>
      <c r="H15" s="455"/>
      <c r="I15" s="455"/>
      <c r="J15" s="455"/>
      <c r="K15" s="456"/>
      <c r="L15" s="181"/>
      <c r="M15" s="482" t="s">
        <v>148</v>
      </c>
      <c r="N15" s="483"/>
      <c r="O15" s="483"/>
      <c r="P15" s="483"/>
      <c r="Q15" s="484"/>
      <c r="R15" s="475">
        <v>60788</v>
      </c>
      <c r="S15" s="476"/>
      <c r="T15" s="476"/>
      <c r="U15" s="476"/>
      <c r="V15" s="477"/>
      <c r="W15" s="407" t="s">
        <v>149</v>
      </c>
      <c r="X15" s="408"/>
      <c r="Y15" s="408"/>
      <c r="Z15" s="408"/>
      <c r="AA15" s="408"/>
      <c r="AB15" s="398"/>
      <c r="AC15" s="442">
        <v>8866</v>
      </c>
      <c r="AD15" s="443"/>
      <c r="AE15" s="443"/>
      <c r="AF15" s="443"/>
      <c r="AG15" s="485"/>
      <c r="AH15" s="442">
        <v>9005</v>
      </c>
      <c r="AI15" s="443"/>
      <c r="AJ15" s="443"/>
      <c r="AK15" s="443"/>
      <c r="AL15" s="444"/>
      <c r="AM15" s="420"/>
      <c r="AN15" s="421"/>
      <c r="AO15" s="421"/>
      <c r="AP15" s="421"/>
      <c r="AQ15" s="421"/>
      <c r="AR15" s="421"/>
      <c r="AS15" s="421"/>
      <c r="AT15" s="422"/>
      <c r="AU15" s="423"/>
      <c r="AV15" s="424"/>
      <c r="AW15" s="424"/>
      <c r="AX15" s="424"/>
      <c r="AY15" s="351" t="s">
        <v>150</v>
      </c>
      <c r="AZ15" s="352"/>
      <c r="BA15" s="352"/>
      <c r="BB15" s="352"/>
      <c r="BC15" s="352"/>
      <c r="BD15" s="352"/>
      <c r="BE15" s="352"/>
      <c r="BF15" s="352"/>
      <c r="BG15" s="352"/>
      <c r="BH15" s="352"/>
      <c r="BI15" s="352"/>
      <c r="BJ15" s="352"/>
      <c r="BK15" s="352"/>
      <c r="BL15" s="352"/>
      <c r="BM15" s="353"/>
      <c r="BN15" s="354">
        <v>8447365</v>
      </c>
      <c r="BO15" s="355"/>
      <c r="BP15" s="355"/>
      <c r="BQ15" s="355"/>
      <c r="BR15" s="355"/>
      <c r="BS15" s="355"/>
      <c r="BT15" s="355"/>
      <c r="BU15" s="356"/>
      <c r="BV15" s="354">
        <v>8795366</v>
      </c>
      <c r="BW15" s="355"/>
      <c r="BX15" s="355"/>
      <c r="BY15" s="355"/>
      <c r="BZ15" s="355"/>
      <c r="CA15" s="355"/>
      <c r="CB15" s="355"/>
      <c r="CC15" s="356"/>
      <c r="CD15" s="492" t="s">
        <v>151</v>
      </c>
      <c r="CE15" s="493"/>
      <c r="CF15" s="493"/>
      <c r="CG15" s="493"/>
      <c r="CH15" s="493"/>
      <c r="CI15" s="493"/>
      <c r="CJ15" s="493"/>
      <c r="CK15" s="493"/>
      <c r="CL15" s="493"/>
      <c r="CM15" s="493"/>
      <c r="CN15" s="493"/>
      <c r="CO15" s="493"/>
      <c r="CP15" s="493"/>
      <c r="CQ15" s="493"/>
      <c r="CR15" s="493"/>
      <c r="CS15" s="494"/>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454"/>
      <c r="C16" s="455"/>
      <c r="D16" s="455"/>
      <c r="E16" s="455"/>
      <c r="F16" s="455"/>
      <c r="G16" s="455"/>
      <c r="H16" s="455"/>
      <c r="I16" s="455"/>
      <c r="J16" s="455"/>
      <c r="K16" s="456"/>
      <c r="L16" s="472" t="s">
        <v>152</v>
      </c>
      <c r="M16" s="495"/>
      <c r="N16" s="495"/>
      <c r="O16" s="495"/>
      <c r="P16" s="495"/>
      <c r="Q16" s="496"/>
      <c r="R16" s="497" t="s">
        <v>153</v>
      </c>
      <c r="S16" s="498"/>
      <c r="T16" s="498"/>
      <c r="U16" s="498"/>
      <c r="V16" s="499"/>
      <c r="W16" s="381"/>
      <c r="X16" s="382"/>
      <c r="Y16" s="382"/>
      <c r="Z16" s="382"/>
      <c r="AA16" s="382"/>
      <c r="AB16" s="371"/>
      <c r="AC16" s="478">
        <v>32.4</v>
      </c>
      <c r="AD16" s="479"/>
      <c r="AE16" s="479"/>
      <c r="AF16" s="479"/>
      <c r="AG16" s="480"/>
      <c r="AH16" s="478">
        <v>32.5</v>
      </c>
      <c r="AI16" s="479"/>
      <c r="AJ16" s="479"/>
      <c r="AK16" s="479"/>
      <c r="AL16" s="481"/>
      <c r="AM16" s="420"/>
      <c r="AN16" s="421"/>
      <c r="AO16" s="421"/>
      <c r="AP16" s="421"/>
      <c r="AQ16" s="421"/>
      <c r="AR16" s="421"/>
      <c r="AS16" s="421"/>
      <c r="AT16" s="422"/>
      <c r="AU16" s="423"/>
      <c r="AV16" s="424"/>
      <c r="AW16" s="424"/>
      <c r="AX16" s="424"/>
      <c r="AY16" s="425" t="s">
        <v>154</v>
      </c>
      <c r="AZ16" s="426"/>
      <c r="BA16" s="426"/>
      <c r="BB16" s="426"/>
      <c r="BC16" s="426"/>
      <c r="BD16" s="426"/>
      <c r="BE16" s="426"/>
      <c r="BF16" s="426"/>
      <c r="BG16" s="426"/>
      <c r="BH16" s="426"/>
      <c r="BI16" s="426"/>
      <c r="BJ16" s="426"/>
      <c r="BK16" s="426"/>
      <c r="BL16" s="426"/>
      <c r="BM16" s="427"/>
      <c r="BN16" s="391">
        <v>15393947</v>
      </c>
      <c r="BO16" s="392"/>
      <c r="BP16" s="392"/>
      <c r="BQ16" s="392"/>
      <c r="BR16" s="392"/>
      <c r="BS16" s="392"/>
      <c r="BT16" s="392"/>
      <c r="BU16" s="393"/>
      <c r="BV16" s="391">
        <v>14815337</v>
      </c>
      <c r="BW16" s="392"/>
      <c r="BX16" s="392"/>
      <c r="BY16" s="392"/>
      <c r="BZ16" s="392"/>
      <c r="CA16" s="392"/>
      <c r="CB16" s="392"/>
      <c r="CC16" s="393"/>
      <c r="CD16" s="185"/>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x14ac:dyDescent="0.2">
      <c r="A17" s="172"/>
      <c r="B17" s="457"/>
      <c r="C17" s="458"/>
      <c r="D17" s="458"/>
      <c r="E17" s="458"/>
      <c r="F17" s="458"/>
      <c r="G17" s="458"/>
      <c r="H17" s="458"/>
      <c r="I17" s="458"/>
      <c r="J17" s="458"/>
      <c r="K17" s="459"/>
      <c r="L17" s="186"/>
      <c r="M17" s="502" t="s">
        <v>155</v>
      </c>
      <c r="N17" s="503"/>
      <c r="O17" s="503"/>
      <c r="P17" s="503"/>
      <c r="Q17" s="504"/>
      <c r="R17" s="497" t="s">
        <v>156</v>
      </c>
      <c r="S17" s="498"/>
      <c r="T17" s="498"/>
      <c r="U17" s="498"/>
      <c r="V17" s="499"/>
      <c r="W17" s="407" t="s">
        <v>157</v>
      </c>
      <c r="X17" s="408"/>
      <c r="Y17" s="408"/>
      <c r="Z17" s="408"/>
      <c r="AA17" s="408"/>
      <c r="AB17" s="398"/>
      <c r="AC17" s="442">
        <v>17724</v>
      </c>
      <c r="AD17" s="443"/>
      <c r="AE17" s="443"/>
      <c r="AF17" s="443"/>
      <c r="AG17" s="485"/>
      <c r="AH17" s="442">
        <v>17819</v>
      </c>
      <c r="AI17" s="443"/>
      <c r="AJ17" s="443"/>
      <c r="AK17" s="443"/>
      <c r="AL17" s="444"/>
      <c r="AM17" s="420"/>
      <c r="AN17" s="421"/>
      <c r="AO17" s="421"/>
      <c r="AP17" s="421"/>
      <c r="AQ17" s="421"/>
      <c r="AR17" s="421"/>
      <c r="AS17" s="421"/>
      <c r="AT17" s="422"/>
      <c r="AU17" s="423"/>
      <c r="AV17" s="424"/>
      <c r="AW17" s="424"/>
      <c r="AX17" s="424"/>
      <c r="AY17" s="425" t="s">
        <v>158</v>
      </c>
      <c r="AZ17" s="426"/>
      <c r="BA17" s="426"/>
      <c r="BB17" s="426"/>
      <c r="BC17" s="426"/>
      <c r="BD17" s="426"/>
      <c r="BE17" s="426"/>
      <c r="BF17" s="426"/>
      <c r="BG17" s="426"/>
      <c r="BH17" s="426"/>
      <c r="BI17" s="426"/>
      <c r="BJ17" s="426"/>
      <c r="BK17" s="426"/>
      <c r="BL17" s="426"/>
      <c r="BM17" s="427"/>
      <c r="BN17" s="391">
        <v>10745974</v>
      </c>
      <c r="BO17" s="392"/>
      <c r="BP17" s="392"/>
      <c r="BQ17" s="392"/>
      <c r="BR17" s="392"/>
      <c r="BS17" s="392"/>
      <c r="BT17" s="392"/>
      <c r="BU17" s="393"/>
      <c r="BV17" s="391">
        <v>11219870</v>
      </c>
      <c r="BW17" s="392"/>
      <c r="BX17" s="392"/>
      <c r="BY17" s="392"/>
      <c r="BZ17" s="392"/>
      <c r="CA17" s="392"/>
      <c r="CB17" s="392"/>
      <c r="CC17" s="393"/>
      <c r="CD17" s="185"/>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x14ac:dyDescent="0.2">
      <c r="A18" s="172"/>
      <c r="B18" s="513" t="s">
        <v>159</v>
      </c>
      <c r="C18" s="434"/>
      <c r="D18" s="434"/>
      <c r="E18" s="514"/>
      <c r="F18" s="514"/>
      <c r="G18" s="514"/>
      <c r="H18" s="514"/>
      <c r="I18" s="514"/>
      <c r="J18" s="514"/>
      <c r="K18" s="514"/>
      <c r="L18" s="515">
        <v>133.09</v>
      </c>
      <c r="M18" s="515"/>
      <c r="N18" s="515"/>
      <c r="O18" s="515"/>
      <c r="P18" s="515"/>
      <c r="Q18" s="515"/>
      <c r="R18" s="516"/>
      <c r="S18" s="516"/>
      <c r="T18" s="516"/>
      <c r="U18" s="516"/>
      <c r="V18" s="517"/>
      <c r="W18" s="409"/>
      <c r="X18" s="410"/>
      <c r="Y18" s="410"/>
      <c r="Z18" s="410"/>
      <c r="AA18" s="410"/>
      <c r="AB18" s="401"/>
      <c r="AC18" s="518">
        <v>64.7</v>
      </c>
      <c r="AD18" s="519"/>
      <c r="AE18" s="519"/>
      <c r="AF18" s="519"/>
      <c r="AG18" s="520"/>
      <c r="AH18" s="518">
        <v>64.2</v>
      </c>
      <c r="AI18" s="519"/>
      <c r="AJ18" s="519"/>
      <c r="AK18" s="519"/>
      <c r="AL18" s="521"/>
      <c r="AM18" s="420"/>
      <c r="AN18" s="421"/>
      <c r="AO18" s="421"/>
      <c r="AP18" s="421"/>
      <c r="AQ18" s="421"/>
      <c r="AR18" s="421"/>
      <c r="AS18" s="421"/>
      <c r="AT18" s="422"/>
      <c r="AU18" s="423"/>
      <c r="AV18" s="424"/>
      <c r="AW18" s="424"/>
      <c r="AX18" s="424"/>
      <c r="AY18" s="425" t="s">
        <v>160</v>
      </c>
      <c r="AZ18" s="426"/>
      <c r="BA18" s="426"/>
      <c r="BB18" s="426"/>
      <c r="BC18" s="426"/>
      <c r="BD18" s="426"/>
      <c r="BE18" s="426"/>
      <c r="BF18" s="426"/>
      <c r="BG18" s="426"/>
      <c r="BH18" s="426"/>
      <c r="BI18" s="426"/>
      <c r="BJ18" s="426"/>
      <c r="BK18" s="426"/>
      <c r="BL18" s="426"/>
      <c r="BM18" s="427"/>
      <c r="BN18" s="391">
        <v>17709785</v>
      </c>
      <c r="BO18" s="392"/>
      <c r="BP18" s="392"/>
      <c r="BQ18" s="392"/>
      <c r="BR18" s="392"/>
      <c r="BS18" s="392"/>
      <c r="BT18" s="392"/>
      <c r="BU18" s="393"/>
      <c r="BV18" s="391">
        <v>17302917</v>
      </c>
      <c r="BW18" s="392"/>
      <c r="BX18" s="392"/>
      <c r="BY18" s="392"/>
      <c r="BZ18" s="392"/>
      <c r="CA18" s="392"/>
      <c r="CB18" s="392"/>
      <c r="CC18" s="393"/>
      <c r="CD18" s="185"/>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x14ac:dyDescent="0.2">
      <c r="A19" s="172"/>
      <c r="B19" s="513" t="s">
        <v>161</v>
      </c>
      <c r="C19" s="434"/>
      <c r="D19" s="434"/>
      <c r="E19" s="514"/>
      <c r="F19" s="514"/>
      <c r="G19" s="514"/>
      <c r="H19" s="514"/>
      <c r="I19" s="514"/>
      <c r="J19" s="514"/>
      <c r="K19" s="514"/>
      <c r="L19" s="522">
        <v>453</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162</v>
      </c>
      <c r="AZ19" s="426"/>
      <c r="BA19" s="426"/>
      <c r="BB19" s="426"/>
      <c r="BC19" s="426"/>
      <c r="BD19" s="426"/>
      <c r="BE19" s="426"/>
      <c r="BF19" s="426"/>
      <c r="BG19" s="426"/>
      <c r="BH19" s="426"/>
      <c r="BI19" s="426"/>
      <c r="BJ19" s="426"/>
      <c r="BK19" s="426"/>
      <c r="BL19" s="426"/>
      <c r="BM19" s="427"/>
      <c r="BN19" s="391">
        <v>21925106</v>
      </c>
      <c r="BO19" s="392"/>
      <c r="BP19" s="392"/>
      <c r="BQ19" s="392"/>
      <c r="BR19" s="392"/>
      <c r="BS19" s="392"/>
      <c r="BT19" s="392"/>
      <c r="BU19" s="393"/>
      <c r="BV19" s="391">
        <v>21229418</v>
      </c>
      <c r="BW19" s="392"/>
      <c r="BX19" s="392"/>
      <c r="BY19" s="392"/>
      <c r="BZ19" s="392"/>
      <c r="CA19" s="392"/>
      <c r="CB19" s="392"/>
      <c r="CC19" s="393"/>
      <c r="CD19" s="185"/>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x14ac:dyDescent="0.2">
      <c r="A20" s="172"/>
      <c r="B20" s="513" t="s">
        <v>163</v>
      </c>
      <c r="C20" s="434"/>
      <c r="D20" s="434"/>
      <c r="E20" s="514"/>
      <c r="F20" s="514"/>
      <c r="G20" s="514"/>
      <c r="H20" s="514"/>
      <c r="I20" s="514"/>
      <c r="J20" s="514"/>
      <c r="K20" s="514"/>
      <c r="L20" s="522">
        <v>26106</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5"/>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x14ac:dyDescent="0.2">
      <c r="A21" s="172"/>
      <c r="B21" s="531" t="s">
        <v>164</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5"/>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x14ac:dyDescent="0.15">
      <c r="A22" s="172"/>
      <c r="B22" s="561" t="s">
        <v>165</v>
      </c>
      <c r="C22" s="535"/>
      <c r="D22" s="536"/>
      <c r="E22" s="403" t="s">
        <v>1</v>
      </c>
      <c r="F22" s="408"/>
      <c r="G22" s="408"/>
      <c r="H22" s="408"/>
      <c r="I22" s="408"/>
      <c r="J22" s="408"/>
      <c r="K22" s="398"/>
      <c r="L22" s="403" t="s">
        <v>166</v>
      </c>
      <c r="M22" s="408"/>
      <c r="N22" s="408"/>
      <c r="O22" s="408"/>
      <c r="P22" s="398"/>
      <c r="Q22" s="566" t="s">
        <v>167</v>
      </c>
      <c r="R22" s="567"/>
      <c r="S22" s="567"/>
      <c r="T22" s="567"/>
      <c r="U22" s="567"/>
      <c r="V22" s="568"/>
      <c r="W22" s="534" t="s">
        <v>168</v>
      </c>
      <c r="X22" s="535"/>
      <c r="Y22" s="536"/>
      <c r="Z22" s="403" t="s">
        <v>1</v>
      </c>
      <c r="AA22" s="408"/>
      <c r="AB22" s="408"/>
      <c r="AC22" s="408"/>
      <c r="AD22" s="408"/>
      <c r="AE22" s="408"/>
      <c r="AF22" s="408"/>
      <c r="AG22" s="398"/>
      <c r="AH22" s="572" t="s">
        <v>169</v>
      </c>
      <c r="AI22" s="408"/>
      <c r="AJ22" s="408"/>
      <c r="AK22" s="408"/>
      <c r="AL22" s="398"/>
      <c r="AM22" s="572" t="s">
        <v>170</v>
      </c>
      <c r="AN22" s="573"/>
      <c r="AO22" s="573"/>
      <c r="AP22" s="573"/>
      <c r="AQ22" s="573"/>
      <c r="AR22" s="574"/>
      <c r="AS22" s="566" t="s">
        <v>167</v>
      </c>
      <c r="AT22" s="567"/>
      <c r="AU22" s="567"/>
      <c r="AV22" s="567"/>
      <c r="AW22" s="567"/>
      <c r="AX22" s="578"/>
      <c r="AY22" s="351" t="s">
        <v>171</v>
      </c>
      <c r="AZ22" s="352"/>
      <c r="BA22" s="352"/>
      <c r="BB22" s="352"/>
      <c r="BC22" s="352"/>
      <c r="BD22" s="352"/>
      <c r="BE22" s="352"/>
      <c r="BF22" s="352"/>
      <c r="BG22" s="352"/>
      <c r="BH22" s="352"/>
      <c r="BI22" s="352"/>
      <c r="BJ22" s="352"/>
      <c r="BK22" s="352"/>
      <c r="BL22" s="352"/>
      <c r="BM22" s="353"/>
      <c r="BN22" s="354">
        <v>40152234</v>
      </c>
      <c r="BO22" s="355"/>
      <c r="BP22" s="355"/>
      <c r="BQ22" s="355"/>
      <c r="BR22" s="355"/>
      <c r="BS22" s="355"/>
      <c r="BT22" s="355"/>
      <c r="BU22" s="356"/>
      <c r="BV22" s="354">
        <v>40362964</v>
      </c>
      <c r="BW22" s="355"/>
      <c r="BX22" s="355"/>
      <c r="BY22" s="355"/>
      <c r="BZ22" s="355"/>
      <c r="CA22" s="355"/>
      <c r="CB22" s="355"/>
      <c r="CC22" s="356"/>
      <c r="CD22" s="185"/>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x14ac:dyDescent="0.15">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172</v>
      </c>
      <c r="AZ23" s="426"/>
      <c r="BA23" s="426"/>
      <c r="BB23" s="426"/>
      <c r="BC23" s="426"/>
      <c r="BD23" s="426"/>
      <c r="BE23" s="426"/>
      <c r="BF23" s="426"/>
      <c r="BG23" s="426"/>
      <c r="BH23" s="426"/>
      <c r="BI23" s="426"/>
      <c r="BJ23" s="426"/>
      <c r="BK23" s="426"/>
      <c r="BL23" s="426"/>
      <c r="BM23" s="427"/>
      <c r="BN23" s="391">
        <v>19780691</v>
      </c>
      <c r="BO23" s="392"/>
      <c r="BP23" s="392"/>
      <c r="BQ23" s="392"/>
      <c r="BR23" s="392"/>
      <c r="BS23" s="392"/>
      <c r="BT23" s="392"/>
      <c r="BU23" s="393"/>
      <c r="BV23" s="391">
        <v>20172094</v>
      </c>
      <c r="BW23" s="392"/>
      <c r="BX23" s="392"/>
      <c r="BY23" s="392"/>
      <c r="BZ23" s="392"/>
      <c r="CA23" s="392"/>
      <c r="CB23" s="392"/>
      <c r="CC23" s="393"/>
      <c r="CD23" s="185"/>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x14ac:dyDescent="0.2">
      <c r="A24" s="172"/>
      <c r="B24" s="562"/>
      <c r="C24" s="538"/>
      <c r="D24" s="539"/>
      <c r="E24" s="441" t="s">
        <v>173</v>
      </c>
      <c r="F24" s="421"/>
      <c r="G24" s="421"/>
      <c r="H24" s="421"/>
      <c r="I24" s="421"/>
      <c r="J24" s="421"/>
      <c r="K24" s="422"/>
      <c r="L24" s="442">
        <v>1</v>
      </c>
      <c r="M24" s="443"/>
      <c r="N24" s="443"/>
      <c r="O24" s="443"/>
      <c r="P24" s="485"/>
      <c r="Q24" s="442">
        <v>8181</v>
      </c>
      <c r="R24" s="443"/>
      <c r="S24" s="443"/>
      <c r="T24" s="443"/>
      <c r="U24" s="443"/>
      <c r="V24" s="485"/>
      <c r="W24" s="537"/>
      <c r="X24" s="538"/>
      <c r="Y24" s="539"/>
      <c r="Z24" s="441" t="s">
        <v>174</v>
      </c>
      <c r="AA24" s="421"/>
      <c r="AB24" s="421"/>
      <c r="AC24" s="421"/>
      <c r="AD24" s="421"/>
      <c r="AE24" s="421"/>
      <c r="AF24" s="421"/>
      <c r="AG24" s="422"/>
      <c r="AH24" s="442">
        <v>437</v>
      </c>
      <c r="AI24" s="443"/>
      <c r="AJ24" s="443"/>
      <c r="AK24" s="443"/>
      <c r="AL24" s="485"/>
      <c r="AM24" s="442">
        <v>1370869</v>
      </c>
      <c r="AN24" s="443"/>
      <c r="AO24" s="443"/>
      <c r="AP24" s="443"/>
      <c r="AQ24" s="443"/>
      <c r="AR24" s="485"/>
      <c r="AS24" s="442">
        <v>3137</v>
      </c>
      <c r="AT24" s="443"/>
      <c r="AU24" s="443"/>
      <c r="AV24" s="443"/>
      <c r="AW24" s="443"/>
      <c r="AX24" s="444"/>
      <c r="AY24" s="507" t="s">
        <v>175</v>
      </c>
      <c r="AZ24" s="508"/>
      <c r="BA24" s="508"/>
      <c r="BB24" s="508"/>
      <c r="BC24" s="508"/>
      <c r="BD24" s="508"/>
      <c r="BE24" s="508"/>
      <c r="BF24" s="508"/>
      <c r="BG24" s="508"/>
      <c r="BH24" s="508"/>
      <c r="BI24" s="508"/>
      <c r="BJ24" s="508"/>
      <c r="BK24" s="508"/>
      <c r="BL24" s="508"/>
      <c r="BM24" s="509"/>
      <c r="BN24" s="391">
        <v>25820278</v>
      </c>
      <c r="BO24" s="392"/>
      <c r="BP24" s="392"/>
      <c r="BQ24" s="392"/>
      <c r="BR24" s="392"/>
      <c r="BS24" s="392"/>
      <c r="BT24" s="392"/>
      <c r="BU24" s="393"/>
      <c r="BV24" s="391">
        <v>26215703</v>
      </c>
      <c r="BW24" s="392"/>
      <c r="BX24" s="392"/>
      <c r="BY24" s="392"/>
      <c r="BZ24" s="392"/>
      <c r="CA24" s="392"/>
      <c r="CB24" s="392"/>
      <c r="CC24" s="393"/>
      <c r="CD24" s="185"/>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x14ac:dyDescent="0.15">
      <c r="A25" s="172"/>
      <c r="B25" s="562"/>
      <c r="C25" s="538"/>
      <c r="D25" s="539"/>
      <c r="E25" s="441" t="s">
        <v>176</v>
      </c>
      <c r="F25" s="421"/>
      <c r="G25" s="421"/>
      <c r="H25" s="421"/>
      <c r="I25" s="421"/>
      <c r="J25" s="421"/>
      <c r="K25" s="422"/>
      <c r="L25" s="442">
        <v>1</v>
      </c>
      <c r="M25" s="443"/>
      <c r="N25" s="443"/>
      <c r="O25" s="443"/>
      <c r="P25" s="485"/>
      <c r="Q25" s="442">
        <v>6660</v>
      </c>
      <c r="R25" s="443"/>
      <c r="S25" s="443"/>
      <c r="T25" s="443"/>
      <c r="U25" s="443"/>
      <c r="V25" s="485"/>
      <c r="W25" s="537"/>
      <c r="X25" s="538"/>
      <c r="Y25" s="539"/>
      <c r="Z25" s="441" t="s">
        <v>177</v>
      </c>
      <c r="AA25" s="421"/>
      <c r="AB25" s="421"/>
      <c r="AC25" s="421"/>
      <c r="AD25" s="421"/>
      <c r="AE25" s="421"/>
      <c r="AF25" s="421"/>
      <c r="AG25" s="422"/>
      <c r="AH25" s="442" t="s">
        <v>129</v>
      </c>
      <c r="AI25" s="443"/>
      <c r="AJ25" s="443"/>
      <c r="AK25" s="443"/>
      <c r="AL25" s="485"/>
      <c r="AM25" s="442" t="s">
        <v>129</v>
      </c>
      <c r="AN25" s="443"/>
      <c r="AO25" s="443"/>
      <c r="AP25" s="443"/>
      <c r="AQ25" s="443"/>
      <c r="AR25" s="485"/>
      <c r="AS25" s="442" t="s">
        <v>178</v>
      </c>
      <c r="AT25" s="443"/>
      <c r="AU25" s="443"/>
      <c r="AV25" s="443"/>
      <c r="AW25" s="443"/>
      <c r="AX25" s="444"/>
      <c r="AY25" s="351" t="s">
        <v>179</v>
      </c>
      <c r="AZ25" s="352"/>
      <c r="BA25" s="352"/>
      <c r="BB25" s="352"/>
      <c r="BC25" s="352"/>
      <c r="BD25" s="352"/>
      <c r="BE25" s="352"/>
      <c r="BF25" s="352"/>
      <c r="BG25" s="352"/>
      <c r="BH25" s="352"/>
      <c r="BI25" s="352"/>
      <c r="BJ25" s="352"/>
      <c r="BK25" s="352"/>
      <c r="BL25" s="352"/>
      <c r="BM25" s="353"/>
      <c r="BN25" s="354">
        <v>6246743</v>
      </c>
      <c r="BO25" s="355"/>
      <c r="BP25" s="355"/>
      <c r="BQ25" s="355"/>
      <c r="BR25" s="355"/>
      <c r="BS25" s="355"/>
      <c r="BT25" s="355"/>
      <c r="BU25" s="356"/>
      <c r="BV25" s="354">
        <v>3227049</v>
      </c>
      <c r="BW25" s="355"/>
      <c r="BX25" s="355"/>
      <c r="BY25" s="355"/>
      <c r="BZ25" s="355"/>
      <c r="CA25" s="355"/>
      <c r="CB25" s="355"/>
      <c r="CC25" s="356"/>
      <c r="CD25" s="185"/>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x14ac:dyDescent="0.15">
      <c r="A26" s="172"/>
      <c r="B26" s="562"/>
      <c r="C26" s="538"/>
      <c r="D26" s="539"/>
      <c r="E26" s="441" t="s">
        <v>180</v>
      </c>
      <c r="F26" s="421"/>
      <c r="G26" s="421"/>
      <c r="H26" s="421"/>
      <c r="I26" s="421"/>
      <c r="J26" s="421"/>
      <c r="K26" s="422"/>
      <c r="L26" s="442">
        <v>1</v>
      </c>
      <c r="M26" s="443"/>
      <c r="N26" s="443"/>
      <c r="O26" s="443"/>
      <c r="P26" s="485"/>
      <c r="Q26" s="442">
        <v>5895</v>
      </c>
      <c r="R26" s="443"/>
      <c r="S26" s="443"/>
      <c r="T26" s="443"/>
      <c r="U26" s="443"/>
      <c r="V26" s="485"/>
      <c r="W26" s="537"/>
      <c r="X26" s="538"/>
      <c r="Y26" s="539"/>
      <c r="Z26" s="441" t="s">
        <v>181</v>
      </c>
      <c r="AA26" s="543"/>
      <c r="AB26" s="543"/>
      <c r="AC26" s="543"/>
      <c r="AD26" s="543"/>
      <c r="AE26" s="543"/>
      <c r="AF26" s="543"/>
      <c r="AG26" s="544"/>
      <c r="AH26" s="442">
        <v>71</v>
      </c>
      <c r="AI26" s="443"/>
      <c r="AJ26" s="443"/>
      <c r="AK26" s="443"/>
      <c r="AL26" s="485"/>
      <c r="AM26" s="442">
        <v>241187</v>
      </c>
      <c r="AN26" s="443"/>
      <c r="AO26" s="443"/>
      <c r="AP26" s="443"/>
      <c r="AQ26" s="443"/>
      <c r="AR26" s="485"/>
      <c r="AS26" s="442">
        <v>3397</v>
      </c>
      <c r="AT26" s="443"/>
      <c r="AU26" s="443"/>
      <c r="AV26" s="443"/>
      <c r="AW26" s="443"/>
      <c r="AX26" s="444"/>
      <c r="AY26" s="394" t="s">
        <v>182</v>
      </c>
      <c r="AZ26" s="395"/>
      <c r="BA26" s="395"/>
      <c r="BB26" s="395"/>
      <c r="BC26" s="395"/>
      <c r="BD26" s="395"/>
      <c r="BE26" s="395"/>
      <c r="BF26" s="395"/>
      <c r="BG26" s="395"/>
      <c r="BH26" s="395"/>
      <c r="BI26" s="395"/>
      <c r="BJ26" s="395"/>
      <c r="BK26" s="395"/>
      <c r="BL26" s="395"/>
      <c r="BM26" s="396"/>
      <c r="BN26" s="391" t="s">
        <v>138</v>
      </c>
      <c r="BO26" s="392"/>
      <c r="BP26" s="392"/>
      <c r="BQ26" s="392"/>
      <c r="BR26" s="392"/>
      <c r="BS26" s="392"/>
      <c r="BT26" s="392"/>
      <c r="BU26" s="393"/>
      <c r="BV26" s="391" t="s">
        <v>183</v>
      </c>
      <c r="BW26" s="392"/>
      <c r="BX26" s="392"/>
      <c r="BY26" s="392"/>
      <c r="BZ26" s="392"/>
      <c r="CA26" s="392"/>
      <c r="CB26" s="392"/>
      <c r="CC26" s="393"/>
      <c r="CD26" s="185"/>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x14ac:dyDescent="0.2">
      <c r="A27" s="172"/>
      <c r="B27" s="562"/>
      <c r="C27" s="538"/>
      <c r="D27" s="539"/>
      <c r="E27" s="441" t="s">
        <v>184</v>
      </c>
      <c r="F27" s="421"/>
      <c r="G27" s="421"/>
      <c r="H27" s="421"/>
      <c r="I27" s="421"/>
      <c r="J27" s="421"/>
      <c r="K27" s="422"/>
      <c r="L27" s="442">
        <v>1</v>
      </c>
      <c r="M27" s="443"/>
      <c r="N27" s="443"/>
      <c r="O27" s="443"/>
      <c r="P27" s="485"/>
      <c r="Q27" s="442">
        <v>4600</v>
      </c>
      <c r="R27" s="443"/>
      <c r="S27" s="443"/>
      <c r="T27" s="443"/>
      <c r="U27" s="443"/>
      <c r="V27" s="485"/>
      <c r="W27" s="537"/>
      <c r="X27" s="538"/>
      <c r="Y27" s="539"/>
      <c r="Z27" s="441" t="s">
        <v>185</v>
      </c>
      <c r="AA27" s="421"/>
      <c r="AB27" s="421"/>
      <c r="AC27" s="421"/>
      <c r="AD27" s="421"/>
      <c r="AE27" s="421"/>
      <c r="AF27" s="421"/>
      <c r="AG27" s="422"/>
      <c r="AH27" s="442">
        <v>4</v>
      </c>
      <c r="AI27" s="443"/>
      <c r="AJ27" s="443"/>
      <c r="AK27" s="443"/>
      <c r="AL27" s="485"/>
      <c r="AM27" s="442">
        <v>9864</v>
      </c>
      <c r="AN27" s="443"/>
      <c r="AO27" s="443"/>
      <c r="AP27" s="443"/>
      <c r="AQ27" s="443"/>
      <c r="AR27" s="485"/>
      <c r="AS27" s="442">
        <v>2466</v>
      </c>
      <c r="AT27" s="443"/>
      <c r="AU27" s="443"/>
      <c r="AV27" s="443"/>
      <c r="AW27" s="443"/>
      <c r="AX27" s="444"/>
      <c r="AY27" s="486" t="s">
        <v>186</v>
      </c>
      <c r="AZ27" s="487"/>
      <c r="BA27" s="487"/>
      <c r="BB27" s="487"/>
      <c r="BC27" s="487"/>
      <c r="BD27" s="487"/>
      <c r="BE27" s="487"/>
      <c r="BF27" s="487"/>
      <c r="BG27" s="487"/>
      <c r="BH27" s="487"/>
      <c r="BI27" s="487"/>
      <c r="BJ27" s="487"/>
      <c r="BK27" s="487"/>
      <c r="BL27" s="487"/>
      <c r="BM27" s="488"/>
      <c r="BN27" s="510" t="s">
        <v>187</v>
      </c>
      <c r="BO27" s="511"/>
      <c r="BP27" s="511"/>
      <c r="BQ27" s="511"/>
      <c r="BR27" s="511"/>
      <c r="BS27" s="511"/>
      <c r="BT27" s="511"/>
      <c r="BU27" s="512"/>
      <c r="BV27" s="510" t="s">
        <v>188</v>
      </c>
      <c r="BW27" s="511"/>
      <c r="BX27" s="511"/>
      <c r="BY27" s="511"/>
      <c r="BZ27" s="511"/>
      <c r="CA27" s="511"/>
      <c r="CB27" s="511"/>
      <c r="CC27" s="512"/>
      <c r="CD27" s="187"/>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x14ac:dyDescent="0.15">
      <c r="A28" s="172"/>
      <c r="B28" s="562"/>
      <c r="C28" s="538"/>
      <c r="D28" s="539"/>
      <c r="E28" s="441" t="s">
        <v>189</v>
      </c>
      <c r="F28" s="421"/>
      <c r="G28" s="421"/>
      <c r="H28" s="421"/>
      <c r="I28" s="421"/>
      <c r="J28" s="421"/>
      <c r="K28" s="422"/>
      <c r="L28" s="442">
        <v>1</v>
      </c>
      <c r="M28" s="443"/>
      <c r="N28" s="443"/>
      <c r="O28" s="443"/>
      <c r="P28" s="485"/>
      <c r="Q28" s="442">
        <v>4020</v>
      </c>
      <c r="R28" s="443"/>
      <c r="S28" s="443"/>
      <c r="T28" s="443"/>
      <c r="U28" s="443"/>
      <c r="V28" s="485"/>
      <c r="W28" s="537"/>
      <c r="X28" s="538"/>
      <c r="Y28" s="539"/>
      <c r="Z28" s="441" t="s">
        <v>190</v>
      </c>
      <c r="AA28" s="421"/>
      <c r="AB28" s="421"/>
      <c r="AC28" s="421"/>
      <c r="AD28" s="421"/>
      <c r="AE28" s="421"/>
      <c r="AF28" s="421"/>
      <c r="AG28" s="422"/>
      <c r="AH28" s="442" t="s">
        <v>138</v>
      </c>
      <c r="AI28" s="443"/>
      <c r="AJ28" s="443"/>
      <c r="AK28" s="443"/>
      <c r="AL28" s="485"/>
      <c r="AM28" s="442" t="s">
        <v>191</v>
      </c>
      <c r="AN28" s="443"/>
      <c r="AO28" s="443"/>
      <c r="AP28" s="443"/>
      <c r="AQ28" s="443"/>
      <c r="AR28" s="485"/>
      <c r="AS28" s="442" t="s">
        <v>183</v>
      </c>
      <c r="AT28" s="443"/>
      <c r="AU28" s="443"/>
      <c r="AV28" s="443"/>
      <c r="AW28" s="443"/>
      <c r="AX28" s="444"/>
      <c r="AY28" s="545" t="s">
        <v>192</v>
      </c>
      <c r="AZ28" s="546"/>
      <c r="BA28" s="546"/>
      <c r="BB28" s="547"/>
      <c r="BC28" s="351" t="s">
        <v>48</v>
      </c>
      <c r="BD28" s="352"/>
      <c r="BE28" s="352"/>
      <c r="BF28" s="352"/>
      <c r="BG28" s="352"/>
      <c r="BH28" s="352"/>
      <c r="BI28" s="352"/>
      <c r="BJ28" s="352"/>
      <c r="BK28" s="352"/>
      <c r="BL28" s="352"/>
      <c r="BM28" s="353"/>
      <c r="BN28" s="354">
        <v>4602238</v>
      </c>
      <c r="BO28" s="355"/>
      <c r="BP28" s="355"/>
      <c r="BQ28" s="355"/>
      <c r="BR28" s="355"/>
      <c r="BS28" s="355"/>
      <c r="BT28" s="355"/>
      <c r="BU28" s="356"/>
      <c r="BV28" s="354">
        <v>4401409</v>
      </c>
      <c r="BW28" s="355"/>
      <c r="BX28" s="355"/>
      <c r="BY28" s="355"/>
      <c r="BZ28" s="355"/>
      <c r="CA28" s="355"/>
      <c r="CB28" s="355"/>
      <c r="CC28" s="356"/>
      <c r="CD28" s="185"/>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x14ac:dyDescent="0.15">
      <c r="A29" s="172"/>
      <c r="B29" s="562"/>
      <c r="C29" s="538"/>
      <c r="D29" s="539"/>
      <c r="E29" s="441" t="s">
        <v>193</v>
      </c>
      <c r="F29" s="421"/>
      <c r="G29" s="421"/>
      <c r="H29" s="421"/>
      <c r="I29" s="421"/>
      <c r="J29" s="421"/>
      <c r="K29" s="422"/>
      <c r="L29" s="442">
        <v>20</v>
      </c>
      <c r="M29" s="443"/>
      <c r="N29" s="443"/>
      <c r="O29" s="443"/>
      <c r="P29" s="485"/>
      <c r="Q29" s="442">
        <v>3700</v>
      </c>
      <c r="R29" s="443"/>
      <c r="S29" s="443"/>
      <c r="T29" s="443"/>
      <c r="U29" s="443"/>
      <c r="V29" s="485"/>
      <c r="W29" s="540"/>
      <c r="X29" s="541"/>
      <c r="Y29" s="542"/>
      <c r="Z29" s="441" t="s">
        <v>194</v>
      </c>
      <c r="AA29" s="421"/>
      <c r="AB29" s="421"/>
      <c r="AC29" s="421"/>
      <c r="AD29" s="421"/>
      <c r="AE29" s="421"/>
      <c r="AF29" s="421"/>
      <c r="AG29" s="422"/>
      <c r="AH29" s="442">
        <v>441</v>
      </c>
      <c r="AI29" s="443"/>
      <c r="AJ29" s="443"/>
      <c r="AK29" s="443"/>
      <c r="AL29" s="485"/>
      <c r="AM29" s="442">
        <v>1380733</v>
      </c>
      <c r="AN29" s="443"/>
      <c r="AO29" s="443"/>
      <c r="AP29" s="443"/>
      <c r="AQ29" s="443"/>
      <c r="AR29" s="485"/>
      <c r="AS29" s="442">
        <v>3131</v>
      </c>
      <c r="AT29" s="443"/>
      <c r="AU29" s="443"/>
      <c r="AV29" s="443"/>
      <c r="AW29" s="443"/>
      <c r="AX29" s="444"/>
      <c r="AY29" s="548"/>
      <c r="AZ29" s="549"/>
      <c r="BA29" s="549"/>
      <c r="BB29" s="550"/>
      <c r="BC29" s="425" t="s">
        <v>195</v>
      </c>
      <c r="BD29" s="426"/>
      <c r="BE29" s="426"/>
      <c r="BF29" s="426"/>
      <c r="BG29" s="426"/>
      <c r="BH29" s="426"/>
      <c r="BI29" s="426"/>
      <c r="BJ29" s="426"/>
      <c r="BK29" s="426"/>
      <c r="BL29" s="426"/>
      <c r="BM29" s="427"/>
      <c r="BN29" s="391">
        <v>1063936</v>
      </c>
      <c r="BO29" s="392"/>
      <c r="BP29" s="392"/>
      <c r="BQ29" s="392"/>
      <c r="BR29" s="392"/>
      <c r="BS29" s="392"/>
      <c r="BT29" s="392"/>
      <c r="BU29" s="393"/>
      <c r="BV29" s="391">
        <v>567336</v>
      </c>
      <c r="BW29" s="392"/>
      <c r="BX29" s="392"/>
      <c r="BY29" s="392"/>
      <c r="BZ29" s="392"/>
      <c r="CA29" s="392"/>
      <c r="CB29" s="392"/>
      <c r="CC29" s="393"/>
      <c r="CD29" s="187"/>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x14ac:dyDescent="0.2">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196</v>
      </c>
      <c r="X30" s="559"/>
      <c r="Y30" s="559"/>
      <c r="Z30" s="559"/>
      <c r="AA30" s="559"/>
      <c r="AB30" s="559"/>
      <c r="AC30" s="559"/>
      <c r="AD30" s="559"/>
      <c r="AE30" s="559"/>
      <c r="AF30" s="559"/>
      <c r="AG30" s="560"/>
      <c r="AH30" s="518">
        <v>100.2</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50</v>
      </c>
      <c r="BD30" s="508"/>
      <c r="BE30" s="508"/>
      <c r="BF30" s="508"/>
      <c r="BG30" s="508"/>
      <c r="BH30" s="508"/>
      <c r="BI30" s="508"/>
      <c r="BJ30" s="508"/>
      <c r="BK30" s="508"/>
      <c r="BL30" s="508"/>
      <c r="BM30" s="509"/>
      <c r="BN30" s="510">
        <v>3710358</v>
      </c>
      <c r="BO30" s="511"/>
      <c r="BP30" s="511"/>
      <c r="BQ30" s="511"/>
      <c r="BR30" s="511"/>
      <c r="BS30" s="511"/>
      <c r="BT30" s="511"/>
      <c r="BU30" s="512"/>
      <c r="BV30" s="510">
        <v>3531691</v>
      </c>
      <c r="BW30" s="511"/>
      <c r="BX30" s="511"/>
      <c r="BY30" s="511"/>
      <c r="BZ30" s="511"/>
      <c r="CA30" s="511"/>
      <c r="CB30" s="511"/>
      <c r="CC30" s="512"/>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554" t="s">
        <v>197</v>
      </c>
      <c r="D32" s="554"/>
      <c r="E32" s="554"/>
      <c r="F32" s="554"/>
      <c r="G32" s="554"/>
      <c r="H32" s="554"/>
      <c r="I32" s="554"/>
      <c r="J32" s="554"/>
      <c r="K32" s="554"/>
      <c r="L32" s="554"/>
      <c r="M32" s="554"/>
      <c r="N32" s="554"/>
      <c r="O32" s="554"/>
      <c r="P32" s="554"/>
      <c r="Q32" s="554"/>
      <c r="R32" s="554"/>
      <c r="S32" s="554"/>
      <c r="U32" s="395" t="s">
        <v>198</v>
      </c>
      <c r="V32" s="395"/>
      <c r="W32" s="395"/>
      <c r="X32" s="395"/>
      <c r="Y32" s="395"/>
      <c r="Z32" s="395"/>
      <c r="AA32" s="395"/>
      <c r="AB32" s="395"/>
      <c r="AC32" s="395"/>
      <c r="AD32" s="395"/>
      <c r="AE32" s="395"/>
      <c r="AF32" s="395"/>
      <c r="AG32" s="395"/>
      <c r="AH32" s="395"/>
      <c r="AI32" s="395"/>
      <c r="AJ32" s="395"/>
      <c r="AK32" s="395"/>
      <c r="AM32" s="395" t="s">
        <v>199</v>
      </c>
      <c r="AN32" s="395"/>
      <c r="AO32" s="395"/>
      <c r="AP32" s="395"/>
      <c r="AQ32" s="395"/>
      <c r="AR32" s="395"/>
      <c r="AS32" s="395"/>
      <c r="AT32" s="395"/>
      <c r="AU32" s="395"/>
      <c r="AV32" s="395"/>
      <c r="AW32" s="395"/>
      <c r="AX32" s="395"/>
      <c r="AY32" s="395"/>
      <c r="AZ32" s="395"/>
      <c r="BA32" s="395"/>
      <c r="BB32" s="395"/>
      <c r="BC32" s="395"/>
      <c r="BE32" s="395" t="s">
        <v>200</v>
      </c>
      <c r="BF32" s="395"/>
      <c r="BG32" s="395"/>
      <c r="BH32" s="395"/>
      <c r="BI32" s="395"/>
      <c r="BJ32" s="395"/>
      <c r="BK32" s="395"/>
      <c r="BL32" s="395"/>
      <c r="BM32" s="395"/>
      <c r="BN32" s="395"/>
      <c r="BO32" s="395"/>
      <c r="BP32" s="395"/>
      <c r="BQ32" s="395"/>
      <c r="BR32" s="395"/>
      <c r="BS32" s="395"/>
      <c r="BT32" s="395"/>
      <c r="BU32" s="395"/>
      <c r="BW32" s="395" t="s">
        <v>201</v>
      </c>
      <c r="BX32" s="395"/>
      <c r="BY32" s="395"/>
      <c r="BZ32" s="395"/>
      <c r="CA32" s="395"/>
      <c r="CB32" s="395"/>
      <c r="CC32" s="395"/>
      <c r="CD32" s="395"/>
      <c r="CE32" s="395"/>
      <c r="CF32" s="395"/>
      <c r="CG32" s="395"/>
      <c r="CH32" s="395"/>
      <c r="CI32" s="395"/>
      <c r="CJ32" s="395"/>
      <c r="CK32" s="395"/>
      <c r="CL32" s="395"/>
      <c r="CM32" s="395"/>
      <c r="CO32" s="395" t="s">
        <v>202</v>
      </c>
      <c r="CP32" s="395"/>
      <c r="CQ32" s="395"/>
      <c r="CR32" s="395"/>
      <c r="CS32" s="395"/>
      <c r="CT32" s="395"/>
      <c r="CU32" s="395"/>
      <c r="CV32" s="395"/>
      <c r="CW32" s="395"/>
      <c r="CX32" s="395"/>
      <c r="CY32" s="395"/>
      <c r="CZ32" s="395"/>
      <c r="DA32" s="395"/>
      <c r="DB32" s="395"/>
      <c r="DC32" s="395"/>
      <c r="DD32" s="395"/>
      <c r="DE32" s="395"/>
      <c r="DI32" s="195"/>
    </row>
    <row r="33" spans="1:113" ht="13.5" customHeight="1" x14ac:dyDescent="0.15">
      <c r="A33" s="172"/>
      <c r="B33" s="196"/>
      <c r="C33" s="415" t="s">
        <v>203</v>
      </c>
      <c r="D33" s="415"/>
      <c r="E33" s="380" t="s">
        <v>204</v>
      </c>
      <c r="F33" s="380"/>
      <c r="G33" s="380"/>
      <c r="H33" s="380"/>
      <c r="I33" s="380"/>
      <c r="J33" s="380"/>
      <c r="K33" s="380"/>
      <c r="L33" s="380"/>
      <c r="M33" s="380"/>
      <c r="N33" s="380"/>
      <c r="O33" s="380"/>
      <c r="P33" s="380"/>
      <c r="Q33" s="380"/>
      <c r="R33" s="380"/>
      <c r="S33" s="380"/>
      <c r="T33" s="197"/>
      <c r="U33" s="415" t="s">
        <v>203</v>
      </c>
      <c r="V33" s="415"/>
      <c r="W33" s="380" t="s">
        <v>205</v>
      </c>
      <c r="X33" s="380"/>
      <c r="Y33" s="380"/>
      <c r="Z33" s="380"/>
      <c r="AA33" s="380"/>
      <c r="AB33" s="380"/>
      <c r="AC33" s="380"/>
      <c r="AD33" s="380"/>
      <c r="AE33" s="380"/>
      <c r="AF33" s="380"/>
      <c r="AG33" s="380"/>
      <c r="AH33" s="380"/>
      <c r="AI33" s="380"/>
      <c r="AJ33" s="380"/>
      <c r="AK33" s="380"/>
      <c r="AL33" s="197"/>
      <c r="AM33" s="415" t="s">
        <v>206</v>
      </c>
      <c r="AN33" s="415"/>
      <c r="AO33" s="380" t="s">
        <v>205</v>
      </c>
      <c r="AP33" s="380"/>
      <c r="AQ33" s="380"/>
      <c r="AR33" s="380"/>
      <c r="AS33" s="380"/>
      <c r="AT33" s="380"/>
      <c r="AU33" s="380"/>
      <c r="AV33" s="380"/>
      <c r="AW33" s="380"/>
      <c r="AX33" s="380"/>
      <c r="AY33" s="380"/>
      <c r="AZ33" s="380"/>
      <c r="BA33" s="380"/>
      <c r="BB33" s="380"/>
      <c r="BC33" s="380"/>
      <c r="BD33" s="198"/>
      <c r="BE33" s="380" t="s">
        <v>207</v>
      </c>
      <c r="BF33" s="380"/>
      <c r="BG33" s="380" t="s">
        <v>208</v>
      </c>
      <c r="BH33" s="380"/>
      <c r="BI33" s="380"/>
      <c r="BJ33" s="380"/>
      <c r="BK33" s="380"/>
      <c r="BL33" s="380"/>
      <c r="BM33" s="380"/>
      <c r="BN33" s="380"/>
      <c r="BO33" s="380"/>
      <c r="BP33" s="380"/>
      <c r="BQ33" s="380"/>
      <c r="BR33" s="380"/>
      <c r="BS33" s="380"/>
      <c r="BT33" s="380"/>
      <c r="BU33" s="380"/>
      <c r="BV33" s="198"/>
      <c r="BW33" s="415" t="s">
        <v>207</v>
      </c>
      <c r="BX33" s="415"/>
      <c r="BY33" s="380" t="s">
        <v>209</v>
      </c>
      <c r="BZ33" s="380"/>
      <c r="CA33" s="380"/>
      <c r="CB33" s="380"/>
      <c r="CC33" s="380"/>
      <c r="CD33" s="380"/>
      <c r="CE33" s="380"/>
      <c r="CF33" s="380"/>
      <c r="CG33" s="380"/>
      <c r="CH33" s="380"/>
      <c r="CI33" s="380"/>
      <c r="CJ33" s="380"/>
      <c r="CK33" s="380"/>
      <c r="CL33" s="380"/>
      <c r="CM33" s="380"/>
      <c r="CN33" s="197"/>
      <c r="CO33" s="415" t="s">
        <v>203</v>
      </c>
      <c r="CP33" s="415"/>
      <c r="CQ33" s="380" t="s">
        <v>210</v>
      </c>
      <c r="CR33" s="380"/>
      <c r="CS33" s="380"/>
      <c r="CT33" s="380"/>
      <c r="CU33" s="380"/>
      <c r="CV33" s="380"/>
      <c r="CW33" s="380"/>
      <c r="CX33" s="380"/>
      <c r="CY33" s="380"/>
      <c r="CZ33" s="380"/>
      <c r="DA33" s="380"/>
      <c r="DB33" s="380"/>
      <c r="DC33" s="380"/>
      <c r="DD33" s="380"/>
      <c r="DE33" s="380"/>
      <c r="DF33" s="197"/>
      <c r="DG33" s="580" t="s">
        <v>211</v>
      </c>
      <c r="DH33" s="580"/>
      <c r="DI33" s="199"/>
    </row>
    <row r="34" spans="1:113" ht="32.25" customHeight="1" x14ac:dyDescent="0.15">
      <c r="A34" s="172"/>
      <c r="B34" s="196"/>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2</v>
      </c>
      <c r="V34" s="581"/>
      <c r="W34" s="582" t="str">
        <f>IF('各会計、関係団体の財政状況及び健全化判断比率'!B28="","",'各会計、関係団体の財政状況及び健全化判断比率'!B28)</f>
        <v>国民健康保険特別会計</v>
      </c>
      <c r="X34" s="582"/>
      <c r="Y34" s="582"/>
      <c r="Z34" s="582"/>
      <c r="AA34" s="582"/>
      <c r="AB34" s="582"/>
      <c r="AC34" s="582"/>
      <c r="AD34" s="582"/>
      <c r="AE34" s="582"/>
      <c r="AF34" s="582"/>
      <c r="AG34" s="582"/>
      <c r="AH34" s="582"/>
      <c r="AI34" s="582"/>
      <c r="AJ34" s="582"/>
      <c r="AK34" s="582"/>
      <c r="AL34" s="172"/>
      <c r="AM34" s="581">
        <f>IF(AO34="","",MAX(C34:D43,U34:V43)+1)</f>
        <v>7</v>
      </c>
      <c r="AN34" s="581"/>
      <c r="AO34" s="582" t="str">
        <f>IF('各会計、関係団体の財政状況及び健全化判断比率'!B33="","",'各会計、関係団体の財政状況及び健全化判断比率'!B33)</f>
        <v>水道事業会計</v>
      </c>
      <c r="AP34" s="582"/>
      <c r="AQ34" s="582"/>
      <c r="AR34" s="582"/>
      <c r="AS34" s="582"/>
      <c r="AT34" s="582"/>
      <c r="AU34" s="582"/>
      <c r="AV34" s="582"/>
      <c r="AW34" s="582"/>
      <c r="AX34" s="582"/>
      <c r="AY34" s="582"/>
      <c r="AZ34" s="582"/>
      <c r="BA34" s="582"/>
      <c r="BB34" s="582"/>
      <c r="BC34" s="582"/>
      <c r="BD34" s="172"/>
      <c r="BE34" s="581" t="str">
        <f>IF(BG34="","",MAX(C34:D43,U34:V43,AM34:AN43)+1)</f>
        <v/>
      </c>
      <c r="BF34" s="581"/>
      <c r="BG34" s="582"/>
      <c r="BH34" s="582"/>
      <c r="BI34" s="582"/>
      <c r="BJ34" s="582"/>
      <c r="BK34" s="582"/>
      <c r="BL34" s="582"/>
      <c r="BM34" s="582"/>
      <c r="BN34" s="582"/>
      <c r="BO34" s="582"/>
      <c r="BP34" s="582"/>
      <c r="BQ34" s="582"/>
      <c r="BR34" s="582"/>
      <c r="BS34" s="582"/>
      <c r="BT34" s="582"/>
      <c r="BU34" s="582"/>
      <c r="BV34" s="172"/>
      <c r="BW34" s="581">
        <f>IF(BY34="","",MAX(C34:D43,U34:V43,AM34:AN43,BE34:BF43)+1)</f>
        <v>11</v>
      </c>
      <c r="BX34" s="581"/>
      <c r="BY34" s="582" t="str">
        <f>IF('各会計、関係団体の財政状況及び健全化判断比率'!B68="","",'各会計、関係団体の財政状況及び健全化判断比率'!B68)</f>
        <v>宇部・山陽小野田消防組合（一般会計）</v>
      </c>
      <c r="BZ34" s="582"/>
      <c r="CA34" s="582"/>
      <c r="CB34" s="582"/>
      <c r="CC34" s="582"/>
      <c r="CD34" s="582"/>
      <c r="CE34" s="582"/>
      <c r="CF34" s="582"/>
      <c r="CG34" s="582"/>
      <c r="CH34" s="582"/>
      <c r="CI34" s="582"/>
      <c r="CJ34" s="582"/>
      <c r="CK34" s="582"/>
      <c r="CL34" s="582"/>
      <c r="CM34" s="582"/>
      <c r="CN34" s="172"/>
      <c r="CO34" s="581">
        <f>IF(CQ34="","",MAX(C34:D43,U34:V43,AM34:AN43,BE34:BF43,BW34:BX43)+1)</f>
        <v>21</v>
      </c>
      <c r="CP34" s="581"/>
      <c r="CQ34" s="582" t="str">
        <f>IF('各会計、関係団体の財政状況及び健全化判断比率'!BS7="","",'各会計、関係団体の財政状況及び健全化判断比率'!BS7)</f>
        <v>山陽小野田市土地開発公社</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v>
      </c>
      <c r="DH34" s="583"/>
      <c r="DI34" s="199"/>
    </row>
    <row r="35" spans="1:113" ht="32.25" customHeight="1" x14ac:dyDescent="0.15">
      <c r="A35" s="172"/>
      <c r="B35" s="196"/>
      <c r="C35" s="581" t="str">
        <f>IF(E35="","",C34+1)</f>
        <v/>
      </c>
      <c r="D35" s="581"/>
      <c r="E35" s="582" t="str">
        <f>IF('各会計、関係団体の財政状況及び健全化判断比率'!B8="","",'各会計、関係団体の財政状況及び健全化判断比率'!B8)</f>
        <v/>
      </c>
      <c r="F35" s="582"/>
      <c r="G35" s="582"/>
      <c r="H35" s="582"/>
      <c r="I35" s="582"/>
      <c r="J35" s="582"/>
      <c r="K35" s="582"/>
      <c r="L35" s="582"/>
      <c r="M35" s="582"/>
      <c r="N35" s="582"/>
      <c r="O35" s="582"/>
      <c r="P35" s="582"/>
      <c r="Q35" s="582"/>
      <c r="R35" s="582"/>
      <c r="S35" s="582"/>
      <c r="T35" s="172"/>
      <c r="U35" s="581">
        <f>IF(W35="","",U34+1)</f>
        <v>3</v>
      </c>
      <c r="V35" s="581"/>
      <c r="W35" s="582" t="str">
        <f>IF('各会計、関係団体の財政状況及び健全化判断比率'!B29="","",'各会計、関係団体の財政状況及び健全化判断比率'!B29)</f>
        <v>介護保険特別会計</v>
      </c>
      <c r="X35" s="582"/>
      <c r="Y35" s="582"/>
      <c r="Z35" s="582"/>
      <c r="AA35" s="582"/>
      <c r="AB35" s="582"/>
      <c r="AC35" s="582"/>
      <c r="AD35" s="582"/>
      <c r="AE35" s="582"/>
      <c r="AF35" s="582"/>
      <c r="AG35" s="582"/>
      <c r="AH35" s="582"/>
      <c r="AI35" s="582"/>
      <c r="AJ35" s="582"/>
      <c r="AK35" s="582"/>
      <c r="AL35" s="172"/>
      <c r="AM35" s="581">
        <f t="shared" ref="AM35:AM43" si="0">IF(AO35="","",AM34+1)</f>
        <v>8</v>
      </c>
      <c r="AN35" s="581"/>
      <c r="AO35" s="582" t="str">
        <f>IF('各会計、関係団体の財政状況及び健全化判断比率'!B34="","",'各会計、関係団体の財政状況及び健全化判断比率'!B34)</f>
        <v>工業用水道事業会計</v>
      </c>
      <c r="AP35" s="582"/>
      <c r="AQ35" s="582"/>
      <c r="AR35" s="582"/>
      <c r="AS35" s="582"/>
      <c r="AT35" s="582"/>
      <c r="AU35" s="582"/>
      <c r="AV35" s="582"/>
      <c r="AW35" s="582"/>
      <c r="AX35" s="582"/>
      <c r="AY35" s="582"/>
      <c r="AZ35" s="582"/>
      <c r="BA35" s="582"/>
      <c r="BB35" s="582"/>
      <c r="BC35" s="582"/>
      <c r="BD35" s="172"/>
      <c r="BE35" s="581" t="str">
        <f t="shared" ref="BE35:BE43" si="1">IF(BG35="","",BE34+1)</f>
        <v/>
      </c>
      <c r="BF35" s="581"/>
      <c r="BG35" s="582"/>
      <c r="BH35" s="582"/>
      <c r="BI35" s="582"/>
      <c r="BJ35" s="582"/>
      <c r="BK35" s="582"/>
      <c r="BL35" s="582"/>
      <c r="BM35" s="582"/>
      <c r="BN35" s="582"/>
      <c r="BO35" s="582"/>
      <c r="BP35" s="582"/>
      <c r="BQ35" s="582"/>
      <c r="BR35" s="582"/>
      <c r="BS35" s="582"/>
      <c r="BT35" s="582"/>
      <c r="BU35" s="582"/>
      <c r="BV35" s="172"/>
      <c r="BW35" s="581">
        <f t="shared" ref="BW35:BW43" si="2">IF(BY35="","",BW34+1)</f>
        <v>12</v>
      </c>
      <c r="BX35" s="581"/>
      <c r="BY35" s="582" t="str">
        <f>IF('各会計、関係団体の財政状況及び健全化判断比率'!B69="","",'各会計、関係団体の財政状況及び健全化判断比率'!B69)</f>
        <v>山口県市町総合事務組合（一般会計）</v>
      </c>
      <c r="BZ35" s="582"/>
      <c r="CA35" s="582"/>
      <c r="CB35" s="582"/>
      <c r="CC35" s="582"/>
      <c r="CD35" s="582"/>
      <c r="CE35" s="582"/>
      <c r="CF35" s="582"/>
      <c r="CG35" s="582"/>
      <c r="CH35" s="582"/>
      <c r="CI35" s="582"/>
      <c r="CJ35" s="582"/>
      <c r="CK35" s="582"/>
      <c r="CL35" s="582"/>
      <c r="CM35" s="582"/>
      <c r="CN35" s="172"/>
      <c r="CO35" s="581">
        <f t="shared" ref="CO35:CO43" si="3">IF(CQ35="","",CO34+1)</f>
        <v>22</v>
      </c>
      <c r="CP35" s="581"/>
      <c r="CQ35" s="582" t="str">
        <f>IF('各会計、関係団体の財政状況及び健全化判断比率'!BS8="","",'各会計、関係団体の財政状況及び健全化判断比率'!BS8)</f>
        <v>公立大学法人山陽小野田市立山口東京理科大学</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v>
      </c>
      <c r="DH35" s="583"/>
      <c r="DI35" s="199"/>
    </row>
    <row r="36" spans="1:113" ht="32.25" customHeight="1" x14ac:dyDescent="0.15">
      <c r="A36" s="172"/>
      <c r="B36" s="196"/>
      <c r="C36" s="581" t="str">
        <f>IF(E36="","",C35+1)</f>
        <v/>
      </c>
      <c r="D36" s="581"/>
      <c r="E36" s="582" t="str">
        <f>IF('各会計、関係団体の財政状況及び健全化判断比率'!B9="","",'各会計、関係団体の財政状況及び健全化判断比率'!B9)</f>
        <v/>
      </c>
      <c r="F36" s="582"/>
      <c r="G36" s="582"/>
      <c r="H36" s="582"/>
      <c r="I36" s="582"/>
      <c r="J36" s="582"/>
      <c r="K36" s="582"/>
      <c r="L36" s="582"/>
      <c r="M36" s="582"/>
      <c r="N36" s="582"/>
      <c r="O36" s="582"/>
      <c r="P36" s="582"/>
      <c r="Q36" s="582"/>
      <c r="R36" s="582"/>
      <c r="S36" s="582"/>
      <c r="T36" s="172"/>
      <c r="U36" s="581">
        <f t="shared" ref="U36:U43" si="4">IF(W36="","",U35+1)</f>
        <v>4</v>
      </c>
      <c r="V36" s="581"/>
      <c r="W36" s="582" t="str">
        <f>IF('各会計、関係団体の財政状況及び健全化判断比率'!B30="","",'各会計、関係団体の財政状況及び健全化判断比率'!B30)</f>
        <v>後期高齢者医療特別会計</v>
      </c>
      <c r="X36" s="582"/>
      <c r="Y36" s="582"/>
      <c r="Z36" s="582"/>
      <c r="AA36" s="582"/>
      <c r="AB36" s="582"/>
      <c r="AC36" s="582"/>
      <c r="AD36" s="582"/>
      <c r="AE36" s="582"/>
      <c r="AF36" s="582"/>
      <c r="AG36" s="582"/>
      <c r="AH36" s="582"/>
      <c r="AI36" s="582"/>
      <c r="AJ36" s="582"/>
      <c r="AK36" s="582"/>
      <c r="AL36" s="172"/>
      <c r="AM36" s="581">
        <f t="shared" si="0"/>
        <v>9</v>
      </c>
      <c r="AN36" s="581"/>
      <c r="AO36" s="582" t="str">
        <f>IF('各会計、関係団体の財政状況及び健全化判断比率'!B35="","",'各会計、関係団体の財政状況及び健全化判断比率'!B35)</f>
        <v>病院事業会計</v>
      </c>
      <c r="AP36" s="582"/>
      <c r="AQ36" s="582"/>
      <c r="AR36" s="582"/>
      <c r="AS36" s="582"/>
      <c r="AT36" s="582"/>
      <c r="AU36" s="582"/>
      <c r="AV36" s="582"/>
      <c r="AW36" s="582"/>
      <c r="AX36" s="582"/>
      <c r="AY36" s="582"/>
      <c r="AZ36" s="582"/>
      <c r="BA36" s="582"/>
      <c r="BB36" s="582"/>
      <c r="BC36" s="582"/>
      <c r="BD36" s="172"/>
      <c r="BE36" s="581" t="str">
        <f t="shared" si="1"/>
        <v/>
      </c>
      <c r="BF36" s="581"/>
      <c r="BG36" s="582"/>
      <c r="BH36" s="582"/>
      <c r="BI36" s="582"/>
      <c r="BJ36" s="582"/>
      <c r="BK36" s="582"/>
      <c r="BL36" s="582"/>
      <c r="BM36" s="582"/>
      <c r="BN36" s="582"/>
      <c r="BO36" s="582"/>
      <c r="BP36" s="582"/>
      <c r="BQ36" s="582"/>
      <c r="BR36" s="582"/>
      <c r="BS36" s="582"/>
      <c r="BT36" s="582"/>
      <c r="BU36" s="582"/>
      <c r="BV36" s="172"/>
      <c r="BW36" s="581">
        <f t="shared" si="2"/>
        <v>13</v>
      </c>
      <c r="BX36" s="581"/>
      <c r="BY36" s="582" t="str">
        <f>IF('各会計、関係団体の財政状況及び健全化判断比率'!B70="","",'各会計、関係団体の財政状況及び健全化判断比率'!B70)</f>
        <v>山口県市町総合事務組合（退職手当特別会計）</v>
      </c>
      <c r="BZ36" s="582"/>
      <c r="CA36" s="582"/>
      <c r="CB36" s="582"/>
      <c r="CC36" s="582"/>
      <c r="CD36" s="582"/>
      <c r="CE36" s="582"/>
      <c r="CF36" s="582"/>
      <c r="CG36" s="582"/>
      <c r="CH36" s="582"/>
      <c r="CI36" s="582"/>
      <c r="CJ36" s="582"/>
      <c r="CK36" s="582"/>
      <c r="CL36" s="582"/>
      <c r="CM36" s="582"/>
      <c r="CN36" s="172"/>
      <c r="CO36" s="581" t="str">
        <f t="shared" si="3"/>
        <v/>
      </c>
      <c r="CP36" s="581"/>
      <c r="CQ36" s="582" t="str">
        <f>IF('各会計、関係団体の財政状況及び健全化判断比率'!BS9="","",'各会計、関係団体の財政状況及び健全化判断比率'!BS9)</f>
        <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99"/>
    </row>
    <row r="37" spans="1:113" ht="32.25" customHeight="1" x14ac:dyDescent="0.15">
      <c r="A37" s="172"/>
      <c r="B37" s="196"/>
      <c r="C37" s="581" t="str">
        <f>IF(E37="","",C36+1)</f>
        <v/>
      </c>
      <c r="D37" s="581"/>
      <c r="E37" s="582" t="str">
        <f>IF('各会計、関係団体の財政状況及び健全化判断比率'!B10="","",'各会計、関係団体の財政状況及び健全化判断比率'!B10)</f>
        <v/>
      </c>
      <c r="F37" s="582"/>
      <c r="G37" s="582"/>
      <c r="H37" s="582"/>
      <c r="I37" s="582"/>
      <c r="J37" s="582"/>
      <c r="K37" s="582"/>
      <c r="L37" s="582"/>
      <c r="M37" s="582"/>
      <c r="N37" s="582"/>
      <c r="O37" s="582"/>
      <c r="P37" s="582"/>
      <c r="Q37" s="582"/>
      <c r="R37" s="582"/>
      <c r="S37" s="582"/>
      <c r="T37" s="172"/>
      <c r="U37" s="581">
        <f t="shared" si="4"/>
        <v>5</v>
      </c>
      <c r="V37" s="581"/>
      <c r="W37" s="582" t="str">
        <f>IF('各会計、関係団体の財政状況及び健全化判断比率'!B31="","",'各会計、関係団体の財政状況及び健全化判断比率'!B31)</f>
        <v>駐車場事業特別会計</v>
      </c>
      <c r="X37" s="582"/>
      <c r="Y37" s="582"/>
      <c r="Z37" s="582"/>
      <c r="AA37" s="582"/>
      <c r="AB37" s="582"/>
      <c r="AC37" s="582"/>
      <c r="AD37" s="582"/>
      <c r="AE37" s="582"/>
      <c r="AF37" s="582"/>
      <c r="AG37" s="582"/>
      <c r="AH37" s="582"/>
      <c r="AI37" s="582"/>
      <c r="AJ37" s="582"/>
      <c r="AK37" s="582"/>
      <c r="AL37" s="172"/>
      <c r="AM37" s="581">
        <f t="shared" si="0"/>
        <v>10</v>
      </c>
      <c r="AN37" s="581"/>
      <c r="AO37" s="582" t="str">
        <f>IF('各会計、関係団体の財政状況及び健全化判断比率'!B36="","",'各会計、関係団体の財政状況及び健全化判断比率'!B36)</f>
        <v>下水道事業会計</v>
      </c>
      <c r="AP37" s="582"/>
      <c r="AQ37" s="582"/>
      <c r="AR37" s="582"/>
      <c r="AS37" s="582"/>
      <c r="AT37" s="582"/>
      <c r="AU37" s="582"/>
      <c r="AV37" s="582"/>
      <c r="AW37" s="582"/>
      <c r="AX37" s="582"/>
      <c r="AY37" s="582"/>
      <c r="AZ37" s="582"/>
      <c r="BA37" s="582"/>
      <c r="BB37" s="582"/>
      <c r="BC37" s="582"/>
      <c r="BD37" s="172"/>
      <c r="BE37" s="581" t="str">
        <f t="shared" si="1"/>
        <v/>
      </c>
      <c r="BF37" s="581"/>
      <c r="BG37" s="582"/>
      <c r="BH37" s="582"/>
      <c r="BI37" s="582"/>
      <c r="BJ37" s="582"/>
      <c r="BK37" s="582"/>
      <c r="BL37" s="582"/>
      <c r="BM37" s="582"/>
      <c r="BN37" s="582"/>
      <c r="BO37" s="582"/>
      <c r="BP37" s="582"/>
      <c r="BQ37" s="582"/>
      <c r="BR37" s="582"/>
      <c r="BS37" s="582"/>
      <c r="BT37" s="582"/>
      <c r="BU37" s="582"/>
      <c r="BV37" s="172"/>
      <c r="BW37" s="581">
        <f t="shared" si="2"/>
        <v>14</v>
      </c>
      <c r="BX37" s="581"/>
      <c r="BY37" s="582" t="str">
        <f>IF('各会計、関係団体の財政状況及び健全化判断比率'!B71="","",'各会計、関係団体の財政状況及び健全化判断比率'!B71)</f>
        <v>山口県市町総合事務組合（消防団員補償等特別会計）</v>
      </c>
      <c r="BZ37" s="582"/>
      <c r="CA37" s="582"/>
      <c r="CB37" s="582"/>
      <c r="CC37" s="582"/>
      <c r="CD37" s="582"/>
      <c r="CE37" s="582"/>
      <c r="CF37" s="582"/>
      <c r="CG37" s="582"/>
      <c r="CH37" s="582"/>
      <c r="CI37" s="582"/>
      <c r="CJ37" s="582"/>
      <c r="CK37" s="582"/>
      <c r="CL37" s="582"/>
      <c r="CM37" s="582"/>
      <c r="CN37" s="172"/>
      <c r="CO37" s="581" t="str">
        <f t="shared" si="3"/>
        <v/>
      </c>
      <c r="CP37" s="581"/>
      <c r="CQ37" s="582" t="str">
        <f>IF('各会計、関係団体の財政状況及び健全化判断比率'!BS10="","",'各会計、関係団体の財政状況及び健全化判断比率'!BS10)</f>
        <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99"/>
    </row>
    <row r="38" spans="1:113" ht="32.25" customHeight="1" x14ac:dyDescent="0.15">
      <c r="A38" s="172"/>
      <c r="B38" s="196"/>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f t="shared" si="4"/>
        <v>6</v>
      </c>
      <c r="V38" s="581"/>
      <c r="W38" s="582" t="str">
        <f>IF('各会計、関係団体の財政状況及び健全化判断比率'!B32="","",'各会計、関係団体の財政状況及び健全化判断比率'!B32)</f>
        <v>小型自動車競走事業特別会計</v>
      </c>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15</v>
      </c>
      <c r="BX38" s="581"/>
      <c r="BY38" s="582" t="str">
        <f>IF('各会計、関係団体の財政状況及び健全化判断比率'!B72="","",'各会計、関係団体の財政状況及び健全化判断比率'!B72)</f>
        <v>山口県市町総合事務組合（非常勤職員公務災害補償特別会計）</v>
      </c>
      <c r="BZ38" s="582"/>
      <c r="CA38" s="582"/>
      <c r="CB38" s="582"/>
      <c r="CC38" s="582"/>
      <c r="CD38" s="582"/>
      <c r="CE38" s="582"/>
      <c r="CF38" s="582"/>
      <c r="CG38" s="582"/>
      <c r="CH38" s="582"/>
      <c r="CI38" s="582"/>
      <c r="CJ38" s="582"/>
      <c r="CK38" s="582"/>
      <c r="CL38" s="582"/>
      <c r="CM38" s="582"/>
      <c r="CN38" s="172"/>
      <c r="CO38" s="581" t="str">
        <f t="shared" si="3"/>
        <v/>
      </c>
      <c r="CP38" s="581"/>
      <c r="CQ38" s="582" t="str">
        <f>IF('各会計、関係団体の財政状況及び健全化判断比率'!BS11="","",'各会計、関係団体の財政状況及び健全化判断比率'!BS11)</f>
        <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99"/>
    </row>
    <row r="39" spans="1:113" ht="32.25" customHeight="1" x14ac:dyDescent="0.15">
      <c r="A39" s="172"/>
      <c r="B39" s="196"/>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16</v>
      </c>
      <c r="BX39" s="581"/>
      <c r="BY39" s="582" t="str">
        <f>IF('各会計、関係団体の財政状況及び健全化判断比率'!B73="","",'各会計、関係団体の財政状況及び健全化判断比率'!B73)</f>
        <v>山口県市町総合事務組合（山口県市町公平委員会特別会計）</v>
      </c>
      <c r="BZ39" s="582"/>
      <c r="CA39" s="582"/>
      <c r="CB39" s="582"/>
      <c r="CC39" s="582"/>
      <c r="CD39" s="582"/>
      <c r="CE39" s="582"/>
      <c r="CF39" s="582"/>
      <c r="CG39" s="582"/>
      <c r="CH39" s="582"/>
      <c r="CI39" s="582"/>
      <c r="CJ39" s="582"/>
      <c r="CK39" s="582"/>
      <c r="CL39" s="582"/>
      <c r="CM39" s="582"/>
      <c r="CN39" s="172"/>
      <c r="CO39" s="581" t="str">
        <f t="shared" si="3"/>
        <v/>
      </c>
      <c r="CP39" s="581"/>
      <c r="CQ39" s="582" t="str">
        <f>IF('各会計、関係団体の財政状況及び健全化判断比率'!BS12="","",'各会計、関係団体の財政状況及び健全化判断比率'!BS12)</f>
        <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99"/>
    </row>
    <row r="40" spans="1:113" ht="32.25" customHeight="1" x14ac:dyDescent="0.15">
      <c r="A40" s="172"/>
      <c r="B40" s="196"/>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f t="shared" si="2"/>
        <v>17</v>
      </c>
      <c r="BX40" s="581"/>
      <c r="BY40" s="582" t="str">
        <f>IF('各会計、関係団体の財政状況及び健全化判断比率'!B74="","",'各会計、関係団体の財政状況及び健全化判断比率'!B74)</f>
        <v>山口県市町総合事務組合（交通災害共済特別会計）</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99"/>
    </row>
    <row r="41" spans="1:113" ht="32.25" customHeight="1" x14ac:dyDescent="0.15">
      <c r="A41" s="172"/>
      <c r="B41" s="196"/>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f t="shared" si="2"/>
        <v>18</v>
      </c>
      <c r="BX41" s="581"/>
      <c r="BY41" s="582" t="str">
        <f>IF('各会計、関係団体の財政状況及び健全化判断比率'!B75="","",'各会計、関係団体の財政状況及び健全化判断比率'!B75)</f>
        <v>山口県市町総合事務組合（山口県自治会館管理特別会計）</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99"/>
    </row>
    <row r="42" spans="1:113" ht="32.25" customHeight="1" x14ac:dyDescent="0.15">
      <c r="B42" s="196"/>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f t="shared" si="2"/>
        <v>19</v>
      </c>
      <c r="BX42" s="581"/>
      <c r="BY42" s="582" t="str">
        <f>IF('各会計、関係団体の財政状況及び健全化判断比率'!B76="","",'各会計、関係団体の財政状況及び健全化判断比率'!B76)</f>
        <v>山口県後期高齢者医療広域連合（一般会計）</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99"/>
    </row>
    <row r="43" spans="1:113" ht="32.25" customHeight="1" x14ac:dyDescent="0.15">
      <c r="B43" s="196"/>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f t="shared" si="2"/>
        <v>20</v>
      </c>
      <c r="BX43" s="581"/>
      <c r="BY43" s="582" t="str">
        <f>IF('各会計、関係団体の財政状況及び健全化判断比率'!B77="","",'各会計、関係団体の財政状況及び健全化判断比率'!B77)</f>
        <v>山口県後期高齢者医療広域連合（後期高齢者医療特別会計）</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212</v>
      </c>
      <c r="E46" s="584" t="s">
        <v>213</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x14ac:dyDescent="0.15">
      <c r="E47" s="584" t="s">
        <v>214</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x14ac:dyDescent="0.15">
      <c r="E48" s="584" t="s">
        <v>215</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x14ac:dyDescent="0.15">
      <c r="E49" s="585" t="s">
        <v>216</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x14ac:dyDescent="0.15">
      <c r="E50" s="584" t="s">
        <v>217</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x14ac:dyDescent="0.15">
      <c r="E51" s="584" t="s">
        <v>218</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x14ac:dyDescent="0.15">
      <c r="E52" s="584" t="s">
        <v>219</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x14ac:dyDescent="0.15">
      <c r="E53" s="171" t="s">
        <v>608</v>
      </c>
    </row>
    <row r="54" spans="5:113" x14ac:dyDescent="0.15"/>
    <row r="55" spans="5:113" x14ac:dyDescent="0.15"/>
    <row r="56" spans="5:113" x14ac:dyDescent="0.15"/>
  </sheetData>
  <sheetProtection algorithmName="SHA-512" hashValue="HH4/PMbFWGjiYfn8XaTgHBjl+gyFhgtkaeY8ssD77hHbZ8RYPSSEzg4KM7ZGhIO6xI5Iit3NpAkx65a+fMJ3EA==" saltValue="sLcS+O/h3Wbt6X4Ia8wRX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32" t="s">
        <v>569</v>
      </c>
      <c r="D34" s="1132"/>
      <c r="E34" s="1133"/>
      <c r="F34" s="32" t="s">
        <v>570</v>
      </c>
      <c r="G34" s="33" t="s">
        <v>571</v>
      </c>
      <c r="H34" s="33" t="s">
        <v>572</v>
      </c>
      <c r="I34" s="33" t="s">
        <v>573</v>
      </c>
      <c r="J34" s="34" t="s">
        <v>574</v>
      </c>
      <c r="K34" s="22"/>
      <c r="L34" s="22"/>
      <c r="M34" s="22"/>
      <c r="N34" s="22"/>
      <c r="O34" s="22"/>
      <c r="P34" s="22"/>
    </row>
    <row r="35" spans="1:16" ht="39" customHeight="1" x14ac:dyDescent="0.15">
      <c r="A35" s="22"/>
      <c r="B35" s="35"/>
      <c r="C35" s="1128" t="s">
        <v>575</v>
      </c>
      <c r="D35" s="1128"/>
      <c r="E35" s="1129"/>
      <c r="F35" s="36">
        <v>9.6199999999999992</v>
      </c>
      <c r="G35" s="37">
        <v>8.69</v>
      </c>
      <c r="H35" s="37">
        <v>9.02</v>
      </c>
      <c r="I35" s="37">
        <v>8.65</v>
      </c>
      <c r="J35" s="38">
        <v>8.68</v>
      </c>
      <c r="K35" s="22"/>
      <c r="L35" s="22"/>
      <c r="M35" s="22"/>
      <c r="N35" s="22"/>
      <c r="O35" s="22"/>
      <c r="P35" s="22"/>
    </row>
    <row r="36" spans="1:16" ht="39" customHeight="1" x14ac:dyDescent="0.15">
      <c r="A36" s="22"/>
      <c r="B36" s="35"/>
      <c r="C36" s="1128" t="s">
        <v>576</v>
      </c>
      <c r="D36" s="1128"/>
      <c r="E36" s="1129"/>
      <c r="F36" s="36">
        <v>2.42</v>
      </c>
      <c r="G36" s="37">
        <v>6.51</v>
      </c>
      <c r="H36" s="37">
        <v>2.4500000000000002</v>
      </c>
      <c r="I36" s="37">
        <v>2.4700000000000002</v>
      </c>
      <c r="J36" s="38">
        <v>6.27</v>
      </c>
      <c r="K36" s="22"/>
      <c r="L36" s="22"/>
      <c r="M36" s="22"/>
      <c r="N36" s="22"/>
      <c r="O36" s="22"/>
      <c r="P36" s="22"/>
    </row>
    <row r="37" spans="1:16" ht="39" customHeight="1" x14ac:dyDescent="0.15">
      <c r="A37" s="22"/>
      <c r="B37" s="35"/>
      <c r="C37" s="1128" t="s">
        <v>577</v>
      </c>
      <c r="D37" s="1128"/>
      <c r="E37" s="1129"/>
      <c r="F37" s="36">
        <v>2.93</v>
      </c>
      <c r="G37" s="37">
        <v>3.51</v>
      </c>
      <c r="H37" s="37">
        <v>4.09</v>
      </c>
      <c r="I37" s="37">
        <v>4.58</v>
      </c>
      <c r="J37" s="38">
        <v>5.08</v>
      </c>
      <c r="K37" s="22"/>
      <c r="L37" s="22"/>
      <c r="M37" s="22"/>
      <c r="N37" s="22"/>
      <c r="O37" s="22"/>
      <c r="P37" s="22"/>
    </row>
    <row r="38" spans="1:16" ht="39" customHeight="1" x14ac:dyDescent="0.15">
      <c r="A38" s="22"/>
      <c r="B38" s="35"/>
      <c r="C38" s="1128" t="s">
        <v>578</v>
      </c>
      <c r="D38" s="1128"/>
      <c r="E38" s="1129"/>
      <c r="F38" s="36">
        <v>1.04</v>
      </c>
      <c r="G38" s="37">
        <v>0.63</v>
      </c>
      <c r="H38" s="37">
        <v>1.06</v>
      </c>
      <c r="I38" s="37">
        <v>1.44</v>
      </c>
      <c r="J38" s="38">
        <v>3.74</v>
      </c>
      <c r="K38" s="22"/>
      <c r="L38" s="22"/>
      <c r="M38" s="22"/>
      <c r="N38" s="22"/>
      <c r="O38" s="22"/>
      <c r="P38" s="22"/>
    </row>
    <row r="39" spans="1:16" ht="39" customHeight="1" x14ac:dyDescent="0.15">
      <c r="A39" s="22"/>
      <c r="B39" s="35"/>
      <c r="C39" s="1128" t="s">
        <v>579</v>
      </c>
      <c r="D39" s="1128"/>
      <c r="E39" s="1129"/>
      <c r="F39" s="36">
        <v>1.38</v>
      </c>
      <c r="G39" s="37">
        <v>1.3</v>
      </c>
      <c r="H39" s="37">
        <v>1.1299999999999999</v>
      </c>
      <c r="I39" s="37">
        <v>1.1299999999999999</v>
      </c>
      <c r="J39" s="38">
        <v>1.53</v>
      </c>
      <c r="K39" s="22"/>
      <c r="L39" s="22"/>
      <c r="M39" s="22"/>
      <c r="N39" s="22"/>
      <c r="O39" s="22"/>
      <c r="P39" s="22"/>
    </row>
    <row r="40" spans="1:16" ht="39" customHeight="1" x14ac:dyDescent="0.15">
      <c r="A40" s="22"/>
      <c r="B40" s="35"/>
      <c r="C40" s="1128" t="s">
        <v>580</v>
      </c>
      <c r="D40" s="1128"/>
      <c r="E40" s="1129"/>
      <c r="F40" s="36" t="s">
        <v>520</v>
      </c>
      <c r="G40" s="37" t="s">
        <v>520</v>
      </c>
      <c r="H40" s="37">
        <v>0.54</v>
      </c>
      <c r="I40" s="37">
        <v>0.81</v>
      </c>
      <c r="J40" s="38">
        <v>0.99</v>
      </c>
      <c r="K40" s="22"/>
      <c r="L40" s="22"/>
      <c r="M40" s="22"/>
      <c r="N40" s="22"/>
      <c r="O40" s="22"/>
      <c r="P40" s="22"/>
    </row>
    <row r="41" spans="1:16" ht="39" customHeight="1" x14ac:dyDescent="0.15">
      <c r="A41" s="22"/>
      <c r="B41" s="35"/>
      <c r="C41" s="1128" t="s">
        <v>581</v>
      </c>
      <c r="D41" s="1128"/>
      <c r="E41" s="1129"/>
      <c r="F41" s="36">
        <v>0.97</v>
      </c>
      <c r="G41" s="37">
        <v>0.66</v>
      </c>
      <c r="H41" s="37">
        <v>0.73</v>
      </c>
      <c r="I41" s="37">
        <v>0.96</v>
      </c>
      <c r="J41" s="38">
        <v>0.9</v>
      </c>
      <c r="K41" s="22"/>
      <c r="L41" s="22"/>
      <c r="M41" s="22"/>
      <c r="N41" s="22"/>
      <c r="O41" s="22"/>
      <c r="P41" s="22"/>
    </row>
    <row r="42" spans="1:16" ht="39" customHeight="1" x14ac:dyDescent="0.15">
      <c r="A42" s="22"/>
      <c r="B42" s="39"/>
      <c r="C42" s="1128" t="s">
        <v>582</v>
      </c>
      <c r="D42" s="1128"/>
      <c r="E42" s="1129"/>
      <c r="F42" s="36" t="s">
        <v>520</v>
      </c>
      <c r="G42" s="37" t="s">
        <v>520</v>
      </c>
      <c r="H42" s="37" t="s">
        <v>520</v>
      </c>
      <c r="I42" s="37" t="s">
        <v>520</v>
      </c>
      <c r="J42" s="38" t="s">
        <v>520</v>
      </c>
      <c r="K42" s="22"/>
      <c r="L42" s="22"/>
      <c r="M42" s="22"/>
      <c r="N42" s="22"/>
      <c r="O42" s="22"/>
      <c r="P42" s="22"/>
    </row>
    <row r="43" spans="1:16" ht="39" customHeight="1" thickBot="1" x14ac:dyDescent="0.2">
      <c r="A43" s="22"/>
      <c r="B43" s="40"/>
      <c r="C43" s="1130" t="s">
        <v>583</v>
      </c>
      <c r="D43" s="1130"/>
      <c r="E43" s="1131"/>
      <c r="F43" s="41">
        <v>0.03</v>
      </c>
      <c r="G43" s="42">
        <v>0.28999999999999998</v>
      </c>
      <c r="H43" s="42">
        <v>0.13</v>
      </c>
      <c r="I43" s="42">
        <v>0.12</v>
      </c>
      <c r="J43" s="43">
        <v>0.13</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FoS2YGcZWEzA/Y4DIDW8JrvDVM22sLFhw0Ot972EP6UeShFdc/dzSGJoO0at29PQ43XavtPLu+W/ajWZv/2KQ==" saltValue="XFWnhpG9QN+hk+hABbcW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561</v>
      </c>
      <c r="L44" s="54" t="s">
        <v>562</v>
      </c>
      <c r="M44" s="54" t="s">
        <v>563</v>
      </c>
      <c r="N44" s="54" t="s">
        <v>564</v>
      </c>
      <c r="O44" s="55" t="s">
        <v>565</v>
      </c>
      <c r="P44" s="46"/>
      <c r="Q44" s="46"/>
      <c r="R44" s="46"/>
      <c r="S44" s="46"/>
      <c r="T44" s="46"/>
      <c r="U44" s="46"/>
    </row>
    <row r="45" spans="1:21" ht="30.75" customHeight="1" x14ac:dyDescent="0.15">
      <c r="A45" s="46"/>
      <c r="B45" s="1134" t="s">
        <v>11</v>
      </c>
      <c r="C45" s="1135"/>
      <c r="D45" s="56"/>
      <c r="E45" s="1140" t="s">
        <v>12</v>
      </c>
      <c r="F45" s="1140"/>
      <c r="G45" s="1140"/>
      <c r="H45" s="1140"/>
      <c r="I45" s="1140"/>
      <c r="J45" s="1141"/>
      <c r="K45" s="57">
        <v>2991</v>
      </c>
      <c r="L45" s="58">
        <v>2886</v>
      </c>
      <c r="M45" s="58">
        <v>2766</v>
      </c>
      <c r="N45" s="58">
        <v>3156</v>
      </c>
      <c r="O45" s="59">
        <v>3408</v>
      </c>
      <c r="P45" s="46"/>
      <c r="Q45" s="46"/>
      <c r="R45" s="46"/>
      <c r="S45" s="46"/>
      <c r="T45" s="46"/>
      <c r="U45" s="46"/>
    </row>
    <row r="46" spans="1:21" ht="30.75" customHeight="1" x14ac:dyDescent="0.15">
      <c r="A46" s="46"/>
      <c r="B46" s="1136"/>
      <c r="C46" s="1137"/>
      <c r="D46" s="60"/>
      <c r="E46" s="1142" t="s">
        <v>13</v>
      </c>
      <c r="F46" s="1142"/>
      <c r="G46" s="1142"/>
      <c r="H46" s="1142"/>
      <c r="I46" s="1142"/>
      <c r="J46" s="1143"/>
      <c r="K46" s="61" t="s">
        <v>520</v>
      </c>
      <c r="L46" s="62" t="s">
        <v>520</v>
      </c>
      <c r="M46" s="62" t="s">
        <v>520</v>
      </c>
      <c r="N46" s="62" t="s">
        <v>520</v>
      </c>
      <c r="O46" s="63" t="s">
        <v>520</v>
      </c>
      <c r="P46" s="46"/>
      <c r="Q46" s="46"/>
      <c r="R46" s="46"/>
      <c r="S46" s="46"/>
      <c r="T46" s="46"/>
      <c r="U46" s="46"/>
    </row>
    <row r="47" spans="1:21" ht="30.75" customHeight="1" x14ac:dyDescent="0.15">
      <c r="A47" s="46"/>
      <c r="B47" s="1136"/>
      <c r="C47" s="1137"/>
      <c r="D47" s="60"/>
      <c r="E47" s="1142" t="s">
        <v>14</v>
      </c>
      <c r="F47" s="1142"/>
      <c r="G47" s="1142"/>
      <c r="H47" s="1142"/>
      <c r="I47" s="1142"/>
      <c r="J47" s="1143"/>
      <c r="K47" s="61" t="s">
        <v>520</v>
      </c>
      <c r="L47" s="62" t="s">
        <v>520</v>
      </c>
      <c r="M47" s="62" t="s">
        <v>520</v>
      </c>
      <c r="N47" s="62" t="s">
        <v>520</v>
      </c>
      <c r="O47" s="63" t="s">
        <v>520</v>
      </c>
      <c r="P47" s="46"/>
      <c r="Q47" s="46"/>
      <c r="R47" s="46"/>
      <c r="S47" s="46"/>
      <c r="T47" s="46"/>
      <c r="U47" s="46"/>
    </row>
    <row r="48" spans="1:21" ht="30.75" customHeight="1" x14ac:dyDescent="0.15">
      <c r="A48" s="46"/>
      <c r="B48" s="1136"/>
      <c r="C48" s="1137"/>
      <c r="D48" s="60"/>
      <c r="E48" s="1142" t="s">
        <v>15</v>
      </c>
      <c r="F48" s="1142"/>
      <c r="G48" s="1142"/>
      <c r="H48" s="1142"/>
      <c r="I48" s="1142"/>
      <c r="J48" s="1143"/>
      <c r="K48" s="61">
        <v>1273</v>
      </c>
      <c r="L48" s="62">
        <v>1298</v>
      </c>
      <c r="M48" s="62">
        <v>1160</v>
      </c>
      <c r="N48" s="62">
        <v>1083</v>
      </c>
      <c r="O48" s="63">
        <v>1091</v>
      </c>
      <c r="P48" s="46"/>
      <c r="Q48" s="46"/>
      <c r="R48" s="46"/>
      <c r="S48" s="46"/>
      <c r="T48" s="46"/>
      <c r="U48" s="46"/>
    </row>
    <row r="49" spans="1:21" ht="30.75" customHeight="1" x14ac:dyDescent="0.15">
      <c r="A49" s="46"/>
      <c r="B49" s="1136"/>
      <c r="C49" s="1137"/>
      <c r="D49" s="60"/>
      <c r="E49" s="1142" t="s">
        <v>16</v>
      </c>
      <c r="F49" s="1142"/>
      <c r="G49" s="1142"/>
      <c r="H49" s="1142"/>
      <c r="I49" s="1142"/>
      <c r="J49" s="1143"/>
      <c r="K49" s="61">
        <v>43</v>
      </c>
      <c r="L49" s="62">
        <v>43</v>
      </c>
      <c r="M49" s="62">
        <v>34</v>
      </c>
      <c r="N49" s="62">
        <v>35</v>
      </c>
      <c r="O49" s="63">
        <v>35</v>
      </c>
      <c r="P49" s="46"/>
      <c r="Q49" s="46"/>
      <c r="R49" s="46"/>
      <c r="S49" s="46"/>
      <c r="T49" s="46"/>
      <c r="U49" s="46"/>
    </row>
    <row r="50" spans="1:21" ht="30.75" customHeight="1" x14ac:dyDescent="0.15">
      <c r="A50" s="46"/>
      <c r="B50" s="1136"/>
      <c r="C50" s="1137"/>
      <c r="D50" s="60"/>
      <c r="E50" s="1142" t="s">
        <v>17</v>
      </c>
      <c r="F50" s="1142"/>
      <c r="G50" s="1142"/>
      <c r="H50" s="1142"/>
      <c r="I50" s="1142"/>
      <c r="J50" s="1143"/>
      <c r="K50" s="61">
        <v>165</v>
      </c>
      <c r="L50" s="62">
        <v>159</v>
      </c>
      <c r="M50" s="62">
        <v>157</v>
      </c>
      <c r="N50" s="62">
        <v>131</v>
      </c>
      <c r="O50" s="63">
        <v>3</v>
      </c>
      <c r="P50" s="46"/>
      <c r="Q50" s="46"/>
      <c r="R50" s="46"/>
      <c r="S50" s="46"/>
      <c r="T50" s="46"/>
      <c r="U50" s="46"/>
    </row>
    <row r="51" spans="1:21" ht="30.75" customHeight="1" x14ac:dyDescent="0.15">
      <c r="A51" s="46"/>
      <c r="B51" s="1138"/>
      <c r="C51" s="1139"/>
      <c r="D51" s="64"/>
      <c r="E51" s="1142" t="s">
        <v>18</v>
      </c>
      <c r="F51" s="1142"/>
      <c r="G51" s="1142"/>
      <c r="H51" s="1142"/>
      <c r="I51" s="1142"/>
      <c r="J51" s="1143"/>
      <c r="K51" s="61">
        <v>0</v>
      </c>
      <c r="L51" s="62">
        <v>1</v>
      </c>
      <c r="M51" s="62">
        <v>1</v>
      </c>
      <c r="N51" s="62">
        <v>0</v>
      </c>
      <c r="O51" s="63" t="s">
        <v>520</v>
      </c>
      <c r="P51" s="46"/>
      <c r="Q51" s="46"/>
      <c r="R51" s="46"/>
      <c r="S51" s="46"/>
      <c r="T51" s="46"/>
      <c r="U51" s="46"/>
    </row>
    <row r="52" spans="1:21" ht="30.75" customHeight="1" x14ac:dyDescent="0.15">
      <c r="A52" s="46"/>
      <c r="B52" s="1144" t="s">
        <v>19</v>
      </c>
      <c r="C52" s="1145"/>
      <c r="D52" s="64"/>
      <c r="E52" s="1142" t="s">
        <v>20</v>
      </c>
      <c r="F52" s="1142"/>
      <c r="G52" s="1142"/>
      <c r="H52" s="1142"/>
      <c r="I52" s="1142"/>
      <c r="J52" s="1143"/>
      <c r="K52" s="61">
        <v>3142</v>
      </c>
      <c r="L52" s="62">
        <v>3151</v>
      </c>
      <c r="M52" s="62">
        <v>3055</v>
      </c>
      <c r="N52" s="62">
        <v>3097</v>
      </c>
      <c r="O52" s="63">
        <v>3202</v>
      </c>
      <c r="P52" s="46"/>
      <c r="Q52" s="46"/>
      <c r="R52" s="46"/>
      <c r="S52" s="46"/>
      <c r="T52" s="46"/>
      <c r="U52" s="46"/>
    </row>
    <row r="53" spans="1:21" ht="30.75" customHeight="1" thickBot="1" x14ac:dyDescent="0.2">
      <c r="A53" s="46"/>
      <c r="B53" s="1146" t="s">
        <v>21</v>
      </c>
      <c r="C53" s="1147"/>
      <c r="D53" s="65"/>
      <c r="E53" s="1148" t="s">
        <v>22</v>
      </c>
      <c r="F53" s="1148"/>
      <c r="G53" s="1148"/>
      <c r="H53" s="1148"/>
      <c r="I53" s="1148"/>
      <c r="J53" s="1149"/>
      <c r="K53" s="66">
        <v>1330</v>
      </c>
      <c r="L53" s="67">
        <v>1236</v>
      </c>
      <c r="M53" s="67">
        <v>1063</v>
      </c>
      <c r="N53" s="67">
        <v>1308</v>
      </c>
      <c r="O53" s="68">
        <v>1335</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584</v>
      </c>
      <c r="P55" s="46"/>
      <c r="Q55" s="46"/>
      <c r="R55" s="46"/>
      <c r="S55" s="46"/>
      <c r="T55" s="46"/>
      <c r="U55" s="46"/>
    </row>
    <row r="56" spans="1:21" ht="31.5" customHeight="1" thickBot="1" x14ac:dyDescent="0.2">
      <c r="A56" s="46"/>
      <c r="B56" s="74"/>
      <c r="C56" s="75"/>
      <c r="D56" s="75"/>
      <c r="E56" s="76"/>
      <c r="F56" s="76"/>
      <c r="G56" s="76"/>
      <c r="H56" s="76"/>
      <c r="I56" s="76"/>
      <c r="J56" s="77" t="s">
        <v>2</v>
      </c>
      <c r="K56" s="78" t="s">
        <v>585</v>
      </c>
      <c r="L56" s="79" t="s">
        <v>586</v>
      </c>
      <c r="M56" s="79" t="s">
        <v>587</v>
      </c>
      <c r="N56" s="79" t="s">
        <v>588</v>
      </c>
      <c r="O56" s="80" t="s">
        <v>589</v>
      </c>
      <c r="P56" s="46"/>
      <c r="Q56" s="46"/>
      <c r="R56" s="46"/>
      <c r="S56" s="46"/>
      <c r="T56" s="46"/>
      <c r="U56" s="46"/>
    </row>
    <row r="57" spans="1:21" ht="31.5" customHeight="1" x14ac:dyDescent="0.15">
      <c r="B57" s="1150" t="s">
        <v>25</v>
      </c>
      <c r="C57" s="1151"/>
      <c r="D57" s="1154" t="s">
        <v>26</v>
      </c>
      <c r="E57" s="1155"/>
      <c r="F57" s="1155"/>
      <c r="G57" s="1155"/>
      <c r="H57" s="1155"/>
      <c r="I57" s="1155"/>
      <c r="J57" s="1156"/>
      <c r="K57" s="81"/>
      <c r="L57" s="82"/>
      <c r="M57" s="82"/>
      <c r="N57" s="82"/>
      <c r="O57" s="83"/>
    </row>
    <row r="58" spans="1:21" ht="31.5" customHeight="1" thickBot="1" x14ac:dyDescent="0.2">
      <c r="B58" s="1152"/>
      <c r="C58" s="1153"/>
      <c r="D58" s="1157" t="s">
        <v>27</v>
      </c>
      <c r="E58" s="1158"/>
      <c r="F58" s="1158"/>
      <c r="G58" s="1158"/>
      <c r="H58" s="1158"/>
      <c r="I58" s="1158"/>
      <c r="J58" s="1159"/>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xlqQgX8UEjKljQ5vGj5LMlfsdKFB6FKlT76O09X7iu3AikJxo+gTPrN/g9bprNEjBzwbwo85Yyt4uVxHvN2pww==" saltValue="iwG16TNd5dmp1Ct4hFn1a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561</v>
      </c>
      <c r="J40" s="98" t="s">
        <v>562</v>
      </c>
      <c r="K40" s="98" t="s">
        <v>563</v>
      </c>
      <c r="L40" s="98" t="s">
        <v>564</v>
      </c>
      <c r="M40" s="99" t="s">
        <v>565</v>
      </c>
    </row>
    <row r="41" spans="2:13" ht="27.75" customHeight="1" x14ac:dyDescent="0.15">
      <c r="B41" s="1160" t="s">
        <v>30</v>
      </c>
      <c r="C41" s="1161"/>
      <c r="D41" s="100"/>
      <c r="E41" s="1166" t="s">
        <v>31</v>
      </c>
      <c r="F41" s="1166"/>
      <c r="G41" s="1166"/>
      <c r="H41" s="1167"/>
      <c r="I41" s="333">
        <v>35445</v>
      </c>
      <c r="J41" s="334">
        <v>38928</v>
      </c>
      <c r="K41" s="334">
        <v>40767</v>
      </c>
      <c r="L41" s="334">
        <v>40363</v>
      </c>
      <c r="M41" s="335">
        <v>40152</v>
      </c>
    </row>
    <row r="42" spans="2:13" ht="27.75" customHeight="1" x14ac:dyDescent="0.15">
      <c r="B42" s="1162"/>
      <c r="C42" s="1163"/>
      <c r="D42" s="101"/>
      <c r="E42" s="1168" t="s">
        <v>32</v>
      </c>
      <c r="F42" s="1168"/>
      <c r="G42" s="1168"/>
      <c r="H42" s="1169"/>
      <c r="I42" s="336">
        <v>429</v>
      </c>
      <c r="J42" s="337">
        <v>281</v>
      </c>
      <c r="K42" s="337">
        <v>132</v>
      </c>
      <c r="L42" s="337">
        <v>4</v>
      </c>
      <c r="M42" s="338">
        <v>1</v>
      </c>
    </row>
    <row r="43" spans="2:13" ht="27.75" customHeight="1" x14ac:dyDescent="0.15">
      <c r="B43" s="1162"/>
      <c r="C43" s="1163"/>
      <c r="D43" s="101"/>
      <c r="E43" s="1168" t="s">
        <v>33</v>
      </c>
      <c r="F43" s="1168"/>
      <c r="G43" s="1168"/>
      <c r="H43" s="1169"/>
      <c r="I43" s="336">
        <v>17658</v>
      </c>
      <c r="J43" s="337">
        <v>16434</v>
      </c>
      <c r="K43" s="337">
        <v>14492</v>
      </c>
      <c r="L43" s="337">
        <v>13466</v>
      </c>
      <c r="M43" s="338">
        <v>13445</v>
      </c>
    </row>
    <row r="44" spans="2:13" ht="27.75" customHeight="1" x14ac:dyDescent="0.15">
      <c r="B44" s="1162"/>
      <c r="C44" s="1163"/>
      <c r="D44" s="101"/>
      <c r="E44" s="1168" t="s">
        <v>34</v>
      </c>
      <c r="F44" s="1168"/>
      <c r="G44" s="1168"/>
      <c r="H44" s="1169"/>
      <c r="I44" s="336">
        <v>208</v>
      </c>
      <c r="J44" s="337">
        <v>138</v>
      </c>
      <c r="K44" s="337">
        <v>103</v>
      </c>
      <c r="L44" s="337">
        <v>293</v>
      </c>
      <c r="M44" s="338">
        <v>258</v>
      </c>
    </row>
    <row r="45" spans="2:13" ht="27.75" customHeight="1" x14ac:dyDescent="0.15">
      <c r="B45" s="1162"/>
      <c r="C45" s="1163"/>
      <c r="D45" s="101"/>
      <c r="E45" s="1168" t="s">
        <v>35</v>
      </c>
      <c r="F45" s="1168"/>
      <c r="G45" s="1168"/>
      <c r="H45" s="1169"/>
      <c r="I45" s="336">
        <v>4266</v>
      </c>
      <c r="J45" s="337">
        <v>4215</v>
      </c>
      <c r="K45" s="337">
        <v>4171</v>
      </c>
      <c r="L45" s="337">
        <v>4282</v>
      </c>
      <c r="M45" s="338">
        <v>4313</v>
      </c>
    </row>
    <row r="46" spans="2:13" ht="27.75" customHeight="1" x14ac:dyDescent="0.15">
      <c r="B46" s="1162"/>
      <c r="C46" s="1163"/>
      <c r="D46" s="102"/>
      <c r="E46" s="1168" t="s">
        <v>36</v>
      </c>
      <c r="F46" s="1168"/>
      <c r="G46" s="1168"/>
      <c r="H46" s="1169"/>
      <c r="I46" s="336">
        <v>265</v>
      </c>
      <c r="J46" s="337">
        <v>84</v>
      </c>
      <c r="K46" s="337">
        <v>73</v>
      </c>
      <c r="L46" s="337">
        <v>119</v>
      </c>
      <c r="M46" s="338">
        <v>49</v>
      </c>
    </row>
    <row r="47" spans="2:13" ht="27.75" customHeight="1" x14ac:dyDescent="0.15">
      <c r="B47" s="1162"/>
      <c r="C47" s="1163"/>
      <c r="D47" s="103"/>
      <c r="E47" s="1170" t="s">
        <v>37</v>
      </c>
      <c r="F47" s="1171"/>
      <c r="G47" s="1171"/>
      <c r="H47" s="1172"/>
      <c r="I47" s="336" t="s">
        <v>520</v>
      </c>
      <c r="J47" s="337" t="s">
        <v>520</v>
      </c>
      <c r="K47" s="337" t="s">
        <v>520</v>
      </c>
      <c r="L47" s="337" t="s">
        <v>520</v>
      </c>
      <c r="M47" s="338" t="s">
        <v>520</v>
      </c>
    </row>
    <row r="48" spans="2:13" ht="27.75" customHeight="1" x14ac:dyDescent="0.15">
      <c r="B48" s="1162"/>
      <c r="C48" s="1163"/>
      <c r="D48" s="101"/>
      <c r="E48" s="1168" t="s">
        <v>38</v>
      </c>
      <c r="F48" s="1168"/>
      <c r="G48" s="1168"/>
      <c r="H48" s="1169"/>
      <c r="I48" s="336" t="s">
        <v>520</v>
      </c>
      <c r="J48" s="337" t="s">
        <v>520</v>
      </c>
      <c r="K48" s="337" t="s">
        <v>520</v>
      </c>
      <c r="L48" s="337" t="s">
        <v>520</v>
      </c>
      <c r="M48" s="338" t="s">
        <v>520</v>
      </c>
    </row>
    <row r="49" spans="2:13" ht="27.75" customHeight="1" x14ac:dyDescent="0.15">
      <c r="B49" s="1164"/>
      <c r="C49" s="1165"/>
      <c r="D49" s="101"/>
      <c r="E49" s="1168" t="s">
        <v>39</v>
      </c>
      <c r="F49" s="1168"/>
      <c r="G49" s="1168"/>
      <c r="H49" s="1169"/>
      <c r="I49" s="336" t="s">
        <v>520</v>
      </c>
      <c r="J49" s="337" t="s">
        <v>520</v>
      </c>
      <c r="K49" s="337" t="s">
        <v>520</v>
      </c>
      <c r="L49" s="337" t="s">
        <v>520</v>
      </c>
      <c r="M49" s="338" t="s">
        <v>520</v>
      </c>
    </row>
    <row r="50" spans="2:13" ht="27.75" customHeight="1" x14ac:dyDescent="0.15">
      <c r="B50" s="1173" t="s">
        <v>40</v>
      </c>
      <c r="C50" s="1174"/>
      <c r="D50" s="104"/>
      <c r="E50" s="1168" t="s">
        <v>41</v>
      </c>
      <c r="F50" s="1168"/>
      <c r="G50" s="1168"/>
      <c r="H50" s="1169"/>
      <c r="I50" s="336">
        <v>8336</v>
      </c>
      <c r="J50" s="337">
        <v>8991</v>
      </c>
      <c r="K50" s="337">
        <v>9365</v>
      </c>
      <c r="L50" s="337">
        <v>9791</v>
      </c>
      <c r="M50" s="338">
        <v>10997</v>
      </c>
    </row>
    <row r="51" spans="2:13" ht="27.75" customHeight="1" x14ac:dyDescent="0.15">
      <c r="B51" s="1162"/>
      <c r="C51" s="1163"/>
      <c r="D51" s="101"/>
      <c r="E51" s="1168" t="s">
        <v>42</v>
      </c>
      <c r="F51" s="1168"/>
      <c r="G51" s="1168"/>
      <c r="H51" s="1169"/>
      <c r="I51" s="336">
        <v>6445</v>
      </c>
      <c r="J51" s="337">
        <v>6100</v>
      </c>
      <c r="K51" s="337">
        <v>5491</v>
      </c>
      <c r="L51" s="337">
        <v>5223</v>
      </c>
      <c r="M51" s="338">
        <v>5073</v>
      </c>
    </row>
    <row r="52" spans="2:13" ht="27.75" customHeight="1" x14ac:dyDescent="0.15">
      <c r="B52" s="1164"/>
      <c r="C52" s="1165"/>
      <c r="D52" s="101"/>
      <c r="E52" s="1168" t="s">
        <v>43</v>
      </c>
      <c r="F52" s="1168"/>
      <c r="G52" s="1168"/>
      <c r="H52" s="1169"/>
      <c r="I52" s="336">
        <v>33090</v>
      </c>
      <c r="J52" s="337">
        <v>33979</v>
      </c>
      <c r="K52" s="337">
        <v>34511</v>
      </c>
      <c r="L52" s="337">
        <v>34303</v>
      </c>
      <c r="M52" s="338">
        <v>33350</v>
      </c>
    </row>
    <row r="53" spans="2:13" ht="27.75" customHeight="1" thickBot="1" x14ac:dyDescent="0.2">
      <c r="B53" s="1175" t="s">
        <v>44</v>
      </c>
      <c r="C53" s="1176"/>
      <c r="D53" s="105"/>
      <c r="E53" s="1177" t="s">
        <v>45</v>
      </c>
      <c r="F53" s="1177"/>
      <c r="G53" s="1177"/>
      <c r="H53" s="1178"/>
      <c r="I53" s="339">
        <v>10400</v>
      </c>
      <c r="J53" s="340">
        <v>11009</v>
      </c>
      <c r="K53" s="340">
        <v>10370</v>
      </c>
      <c r="L53" s="340">
        <v>9209</v>
      </c>
      <c r="M53" s="341">
        <v>8798</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K/E00O6bPh0Q5/KsyM2/b8XeodHuSSMURqxsy7dpksnDr5e1amBiPCXJq99n8PpYYOMixmHKpVhjD4qs7Oduxw==" saltValue="M9B0Ud1lyQzahS5qRAegf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563</v>
      </c>
      <c r="G54" s="114" t="s">
        <v>564</v>
      </c>
      <c r="H54" s="115" t="s">
        <v>565</v>
      </c>
    </row>
    <row r="55" spans="2:8" ht="52.5" customHeight="1" x14ac:dyDescent="0.15">
      <c r="B55" s="116"/>
      <c r="C55" s="1187" t="s">
        <v>48</v>
      </c>
      <c r="D55" s="1187"/>
      <c r="E55" s="1188"/>
      <c r="F55" s="117">
        <v>4470</v>
      </c>
      <c r="G55" s="117">
        <v>4401</v>
      </c>
      <c r="H55" s="118">
        <v>4602</v>
      </c>
    </row>
    <row r="56" spans="2:8" ht="52.5" customHeight="1" x14ac:dyDescent="0.15">
      <c r="B56" s="119"/>
      <c r="C56" s="1189" t="s">
        <v>49</v>
      </c>
      <c r="D56" s="1189"/>
      <c r="E56" s="1190"/>
      <c r="F56" s="120">
        <v>567</v>
      </c>
      <c r="G56" s="120">
        <v>567</v>
      </c>
      <c r="H56" s="121">
        <v>1064</v>
      </c>
    </row>
    <row r="57" spans="2:8" ht="53.25" customHeight="1" x14ac:dyDescent="0.15">
      <c r="B57" s="119"/>
      <c r="C57" s="1191" t="s">
        <v>50</v>
      </c>
      <c r="D57" s="1191"/>
      <c r="E57" s="1192"/>
      <c r="F57" s="122">
        <v>3411</v>
      </c>
      <c r="G57" s="122">
        <v>3532</v>
      </c>
      <c r="H57" s="123">
        <v>3710</v>
      </c>
    </row>
    <row r="58" spans="2:8" ht="45.75" customHeight="1" x14ac:dyDescent="0.15">
      <c r="B58" s="124"/>
      <c r="C58" s="1179" t="s">
        <v>603</v>
      </c>
      <c r="D58" s="1180"/>
      <c r="E58" s="1181"/>
      <c r="F58" s="125">
        <v>1312</v>
      </c>
      <c r="G58" s="125">
        <v>1250</v>
      </c>
      <c r="H58" s="126">
        <v>1193</v>
      </c>
    </row>
    <row r="59" spans="2:8" ht="45.75" customHeight="1" x14ac:dyDescent="0.15">
      <c r="B59" s="124"/>
      <c r="C59" s="1179" t="s">
        <v>604</v>
      </c>
      <c r="D59" s="1180"/>
      <c r="E59" s="1181"/>
      <c r="F59" s="125">
        <v>738</v>
      </c>
      <c r="G59" s="125">
        <v>738</v>
      </c>
      <c r="H59" s="126">
        <v>948</v>
      </c>
    </row>
    <row r="60" spans="2:8" ht="45.75" customHeight="1" x14ac:dyDescent="0.15">
      <c r="B60" s="124"/>
      <c r="C60" s="1179" t="s">
        <v>605</v>
      </c>
      <c r="D60" s="1180"/>
      <c r="E60" s="1181"/>
      <c r="F60" s="125">
        <v>741</v>
      </c>
      <c r="G60" s="125">
        <v>783</v>
      </c>
      <c r="H60" s="126">
        <v>717</v>
      </c>
    </row>
    <row r="61" spans="2:8" ht="45.75" customHeight="1" x14ac:dyDescent="0.15">
      <c r="B61" s="124"/>
      <c r="C61" s="1179" t="s">
        <v>606</v>
      </c>
      <c r="D61" s="1180"/>
      <c r="E61" s="1181"/>
      <c r="F61" s="125">
        <v>179</v>
      </c>
      <c r="G61" s="125">
        <v>288</v>
      </c>
      <c r="H61" s="126">
        <v>243</v>
      </c>
    </row>
    <row r="62" spans="2:8" ht="45.75" customHeight="1" thickBot="1" x14ac:dyDescent="0.2">
      <c r="B62" s="127"/>
      <c r="C62" s="1182" t="s">
        <v>607</v>
      </c>
      <c r="D62" s="1183"/>
      <c r="E62" s="1184"/>
      <c r="F62" s="128">
        <v>154</v>
      </c>
      <c r="G62" s="128">
        <v>154</v>
      </c>
      <c r="H62" s="129">
        <v>154</v>
      </c>
    </row>
    <row r="63" spans="2:8" ht="52.5" customHeight="1" thickBot="1" x14ac:dyDescent="0.2">
      <c r="B63" s="130"/>
      <c r="C63" s="1185" t="s">
        <v>51</v>
      </c>
      <c r="D63" s="1185"/>
      <c r="E63" s="1186"/>
      <c r="F63" s="131">
        <v>8449</v>
      </c>
      <c r="G63" s="131">
        <v>8500</v>
      </c>
      <c r="H63" s="132">
        <v>9377</v>
      </c>
    </row>
    <row r="64" spans="2:8" x14ac:dyDescent="0.15"/>
  </sheetData>
  <sheetProtection algorithmName="SHA-512" hashValue="LtqzT5vcnilLH/en8pBfCxluZ0xavXRlMlpd2TsEWoL1+iDT/CzWDvlQEGhhwU1e2gYc9HTp7hY3EnRqgM4CFA==" saltValue="ozveBPMc9Wk3ilffF2LM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9A962-1785-4D03-BDD2-84F529061025}">
  <sheetPr>
    <pageSetUpPr fitToPage="1"/>
  </sheetPr>
  <dimension ref="A1:DE85"/>
  <sheetViews>
    <sheetView showGridLines="0" topLeftCell="AL23" zoomScale="85" zoomScaleNormal="85" zoomScaleSheetLayoutView="55" workbookViewId="0">
      <selection activeCell="BB77" sqref="BB77:BO78"/>
    </sheetView>
  </sheetViews>
  <sheetFormatPr defaultColWidth="0" defaultRowHeight="13.5" customHeight="1" zeroHeight="1" x14ac:dyDescent="0.15"/>
  <cols>
    <col min="1" max="1" width="6.375" style="246" customWidth="1"/>
    <col min="2" max="107" width="2.5" style="246" customWidth="1"/>
    <col min="108" max="108" width="6.125" style="252" customWidth="1"/>
    <col min="109" max="109" width="5.875" style="250" customWidth="1"/>
    <col min="110" max="16384" width="8.625" style="246" hidden="1"/>
  </cols>
  <sheetData>
    <row r="1" spans="1:109" ht="42.75" customHeight="1" x14ac:dyDescent="0.15">
      <c r="A1" s="1193"/>
      <c r="B1" s="1194"/>
      <c r="DD1" s="246"/>
      <c r="DE1" s="246"/>
    </row>
    <row r="2" spans="1:109" ht="25.5" customHeight="1" x14ac:dyDescent="0.15">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46"/>
      <c r="DE2" s="246"/>
    </row>
    <row r="3" spans="1:109" ht="25.5" customHeight="1" x14ac:dyDescent="0.15">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46"/>
      <c r="DE3" s="246"/>
    </row>
    <row r="4" spans="1:109" s="244" customFormat="1" x14ac:dyDescent="0.15">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44" customFormat="1" x14ac:dyDescent="0.15">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44" customFormat="1" x14ac:dyDescent="0.15">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44" customFormat="1" x14ac:dyDescent="0.15">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44" customFormat="1" x14ac:dyDescent="0.15">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44" customFormat="1" x14ac:dyDescent="0.15">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44" customFormat="1" x14ac:dyDescent="0.15">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44" customFormat="1" x14ac:dyDescent="0.15">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44" customFormat="1" x14ac:dyDescent="0.15">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44" customFormat="1" x14ac:dyDescent="0.15">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44" customFormat="1" x14ac:dyDescent="0.15">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44" customFormat="1" x14ac:dyDescent="0.15">
      <c r="A15" s="246"/>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44" customFormat="1" x14ac:dyDescent="0.15">
      <c r="A16" s="246"/>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44" customFormat="1" x14ac:dyDescent="0.15">
      <c r="A17" s="246"/>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44" customFormat="1" x14ac:dyDescent="0.15">
      <c r="A18" s="246"/>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x14ac:dyDescent="0.15">
      <c r="DD19" s="246"/>
      <c r="DE19" s="246"/>
    </row>
    <row r="20" spans="1:109" x14ac:dyDescent="0.15">
      <c r="DD20" s="246"/>
      <c r="DE20" s="246"/>
    </row>
    <row r="21" spans="1:109" ht="17.25" customHeight="1" x14ac:dyDescent="0.15">
      <c r="B21" s="1196"/>
      <c r="C21" s="248"/>
      <c r="D21" s="248"/>
      <c r="E21" s="248"/>
      <c r="F21" s="248"/>
      <c r="G21" s="248"/>
      <c r="H21" s="248"/>
      <c r="I21" s="248"/>
      <c r="J21" s="248"/>
      <c r="K21" s="248"/>
      <c r="L21" s="248"/>
      <c r="M21" s="248"/>
      <c r="N21" s="1197"/>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1197"/>
      <c r="AU21" s="248"/>
      <c r="AV21" s="248"/>
      <c r="AW21" s="248"/>
      <c r="AX21" s="248"/>
      <c r="AY21" s="248"/>
      <c r="AZ21" s="248"/>
      <c r="BA21" s="248"/>
      <c r="BB21" s="248"/>
      <c r="BC21" s="248"/>
      <c r="BD21" s="248"/>
      <c r="BE21" s="248"/>
      <c r="BF21" s="1197"/>
      <c r="BG21" s="248"/>
      <c r="BH21" s="248"/>
      <c r="BI21" s="248"/>
      <c r="BJ21" s="248"/>
      <c r="BK21" s="248"/>
      <c r="BL21" s="248"/>
      <c r="BM21" s="248"/>
      <c r="BN21" s="248"/>
      <c r="BO21" s="248"/>
      <c r="BP21" s="248"/>
      <c r="BQ21" s="248"/>
      <c r="BR21" s="1197"/>
      <c r="BS21" s="248"/>
      <c r="BT21" s="248"/>
      <c r="BU21" s="248"/>
      <c r="BV21" s="248"/>
      <c r="BW21" s="248"/>
      <c r="BX21" s="248"/>
      <c r="BY21" s="248"/>
      <c r="BZ21" s="248"/>
      <c r="CA21" s="248"/>
      <c r="CB21" s="248"/>
      <c r="CC21" s="248"/>
      <c r="CD21" s="1197"/>
      <c r="CE21" s="248"/>
      <c r="CF21" s="248"/>
      <c r="CG21" s="248"/>
      <c r="CH21" s="248"/>
      <c r="CI21" s="248"/>
      <c r="CJ21" s="248"/>
      <c r="CK21" s="248"/>
      <c r="CL21" s="248"/>
      <c r="CM21" s="248"/>
      <c r="CN21" s="248"/>
      <c r="CO21" s="248"/>
      <c r="CP21" s="1197"/>
      <c r="CQ21" s="248"/>
      <c r="CR21" s="248"/>
      <c r="CS21" s="248"/>
      <c r="CT21" s="248"/>
      <c r="CU21" s="248"/>
      <c r="CV21" s="248"/>
      <c r="CW21" s="248"/>
      <c r="CX21" s="248"/>
      <c r="CY21" s="248"/>
      <c r="CZ21" s="248"/>
      <c r="DA21" s="248"/>
      <c r="DB21" s="1197"/>
      <c r="DC21" s="248"/>
      <c r="DD21" s="249"/>
      <c r="DE21" s="246"/>
    </row>
    <row r="22" spans="1:109" ht="17.25" customHeight="1" x14ac:dyDescent="0.15">
      <c r="B22" s="250"/>
    </row>
    <row r="23" spans="1:109" x14ac:dyDescent="0.15">
      <c r="B23" s="250"/>
    </row>
    <row r="24" spans="1:109" x14ac:dyDescent="0.15">
      <c r="B24" s="250"/>
    </row>
    <row r="25" spans="1:109" x14ac:dyDescent="0.15">
      <c r="B25" s="250"/>
    </row>
    <row r="26" spans="1:109" x14ac:dyDescent="0.15">
      <c r="B26" s="250"/>
    </row>
    <row r="27" spans="1:109" x14ac:dyDescent="0.15">
      <c r="B27" s="250"/>
    </row>
    <row r="28" spans="1:109" x14ac:dyDescent="0.15">
      <c r="B28" s="250"/>
    </row>
    <row r="29" spans="1:109" x14ac:dyDescent="0.15">
      <c r="B29" s="250"/>
    </row>
    <row r="30" spans="1:109" x14ac:dyDescent="0.15">
      <c r="B30" s="250"/>
    </row>
    <row r="31" spans="1:109" x14ac:dyDescent="0.15">
      <c r="B31" s="250"/>
    </row>
    <row r="32" spans="1:109" x14ac:dyDescent="0.15">
      <c r="B32" s="250"/>
    </row>
    <row r="33" spans="2:109" x14ac:dyDescent="0.15">
      <c r="B33" s="250"/>
    </row>
    <row r="34" spans="2:109" x14ac:dyDescent="0.15">
      <c r="B34" s="250"/>
    </row>
    <row r="35" spans="2:109" x14ac:dyDescent="0.15">
      <c r="B35" s="250"/>
    </row>
    <row r="36" spans="2:109" x14ac:dyDescent="0.15">
      <c r="B36" s="250"/>
    </row>
    <row r="37" spans="2:109" x14ac:dyDescent="0.15">
      <c r="B37" s="250"/>
    </row>
    <row r="38" spans="2:109" x14ac:dyDescent="0.15">
      <c r="B38" s="250"/>
    </row>
    <row r="39" spans="2:109" x14ac:dyDescent="0.15">
      <c r="B39" s="331"/>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302"/>
      <c r="CD39" s="302"/>
      <c r="CE39" s="302"/>
      <c r="CF39" s="302"/>
      <c r="CG39" s="302"/>
      <c r="CH39" s="302"/>
      <c r="CI39" s="302"/>
      <c r="CJ39" s="302"/>
      <c r="CK39" s="302"/>
      <c r="CL39" s="302"/>
      <c r="CM39" s="302"/>
      <c r="CN39" s="302"/>
      <c r="CO39" s="302"/>
      <c r="CP39" s="302"/>
      <c r="CQ39" s="302"/>
      <c r="CR39" s="302"/>
      <c r="CS39" s="302"/>
      <c r="CT39" s="302"/>
      <c r="CU39" s="302"/>
      <c r="CV39" s="302"/>
      <c r="CW39" s="302"/>
      <c r="CX39" s="302"/>
      <c r="CY39" s="302"/>
      <c r="CZ39" s="302"/>
      <c r="DA39" s="302"/>
      <c r="DB39" s="302"/>
      <c r="DC39" s="302"/>
      <c r="DD39" s="332"/>
    </row>
    <row r="40" spans="2:109" x14ac:dyDescent="0.15">
      <c r="B40" s="1198"/>
      <c r="DD40" s="1198"/>
      <c r="DE40" s="246"/>
    </row>
    <row r="41" spans="2:109" ht="17.25" x14ac:dyDescent="0.15">
      <c r="B41" s="247" t="s">
        <v>609</v>
      </c>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248"/>
      <c r="CO41" s="248"/>
      <c r="CP41" s="248"/>
      <c r="CQ41" s="248"/>
      <c r="CR41" s="248"/>
      <c r="CS41" s="248"/>
      <c r="CT41" s="248"/>
      <c r="CU41" s="248"/>
      <c r="CV41" s="248"/>
      <c r="CW41" s="248"/>
      <c r="CX41" s="248"/>
      <c r="CY41" s="248"/>
      <c r="CZ41" s="248"/>
      <c r="DA41" s="248"/>
      <c r="DB41" s="248"/>
      <c r="DC41" s="248"/>
      <c r="DD41" s="249"/>
    </row>
    <row r="42" spans="2:109" x14ac:dyDescent="0.15">
      <c r="B42" s="250"/>
      <c r="G42" s="1199"/>
      <c r="I42" s="1200"/>
      <c r="J42" s="1200"/>
      <c r="K42" s="1200"/>
      <c r="AM42" s="1199"/>
      <c r="AN42" s="1199" t="s">
        <v>610</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15">
      <c r="B43" s="250"/>
      <c r="AN43" s="1201" t="s">
        <v>611</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x14ac:dyDescent="0.15">
      <c r="B44" s="250"/>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x14ac:dyDescent="0.15">
      <c r="B45" s="250"/>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x14ac:dyDescent="0.15">
      <c r="B46" s="250"/>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x14ac:dyDescent="0.15">
      <c r="B47" s="250"/>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x14ac:dyDescent="0.15">
      <c r="B48" s="250"/>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x14ac:dyDescent="0.15">
      <c r="B49" s="250"/>
      <c r="AN49" s="246" t="s">
        <v>612</v>
      </c>
    </row>
    <row r="50" spans="1:109" x14ac:dyDescent="0.15">
      <c r="B50" s="250"/>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561</v>
      </c>
      <c r="BQ50" s="1217"/>
      <c r="BR50" s="1217"/>
      <c r="BS50" s="1217"/>
      <c r="BT50" s="1217"/>
      <c r="BU50" s="1217"/>
      <c r="BV50" s="1217"/>
      <c r="BW50" s="1217"/>
      <c r="BX50" s="1217" t="s">
        <v>562</v>
      </c>
      <c r="BY50" s="1217"/>
      <c r="BZ50" s="1217"/>
      <c r="CA50" s="1217"/>
      <c r="CB50" s="1217"/>
      <c r="CC50" s="1217"/>
      <c r="CD50" s="1217"/>
      <c r="CE50" s="1217"/>
      <c r="CF50" s="1217" t="s">
        <v>563</v>
      </c>
      <c r="CG50" s="1217"/>
      <c r="CH50" s="1217"/>
      <c r="CI50" s="1217"/>
      <c r="CJ50" s="1217"/>
      <c r="CK50" s="1217"/>
      <c r="CL50" s="1217"/>
      <c r="CM50" s="1217"/>
      <c r="CN50" s="1217" t="s">
        <v>564</v>
      </c>
      <c r="CO50" s="1217"/>
      <c r="CP50" s="1217"/>
      <c r="CQ50" s="1217"/>
      <c r="CR50" s="1217"/>
      <c r="CS50" s="1217"/>
      <c r="CT50" s="1217"/>
      <c r="CU50" s="1217"/>
      <c r="CV50" s="1217" t="s">
        <v>565</v>
      </c>
      <c r="CW50" s="1217"/>
      <c r="CX50" s="1217"/>
      <c r="CY50" s="1217"/>
      <c r="CZ50" s="1217"/>
      <c r="DA50" s="1217"/>
      <c r="DB50" s="1217"/>
      <c r="DC50" s="1217"/>
    </row>
    <row r="51" spans="1:109" ht="13.5" customHeight="1" x14ac:dyDescent="0.15">
      <c r="B51" s="250"/>
      <c r="G51" s="1218"/>
      <c r="H51" s="1218"/>
      <c r="I51" s="1219"/>
      <c r="J51" s="1219"/>
      <c r="K51" s="1220"/>
      <c r="L51" s="1220"/>
      <c r="M51" s="1220"/>
      <c r="N51" s="1220"/>
      <c r="AM51" s="1210"/>
      <c r="AN51" s="1221" t="s">
        <v>613</v>
      </c>
      <c r="AO51" s="1221"/>
      <c r="AP51" s="1221"/>
      <c r="AQ51" s="1221"/>
      <c r="AR51" s="1221"/>
      <c r="AS51" s="1221"/>
      <c r="AT51" s="1221"/>
      <c r="AU51" s="1221"/>
      <c r="AV51" s="1221"/>
      <c r="AW51" s="1221"/>
      <c r="AX51" s="1221"/>
      <c r="AY51" s="1221"/>
      <c r="AZ51" s="1221"/>
      <c r="BA51" s="1221"/>
      <c r="BB51" s="1221" t="s">
        <v>614</v>
      </c>
      <c r="BC51" s="1221"/>
      <c r="BD51" s="1221"/>
      <c r="BE51" s="1221"/>
      <c r="BF51" s="1221"/>
      <c r="BG51" s="1221"/>
      <c r="BH51" s="1221"/>
      <c r="BI51" s="1221"/>
      <c r="BJ51" s="1221"/>
      <c r="BK51" s="1221"/>
      <c r="BL51" s="1221"/>
      <c r="BM51" s="1221"/>
      <c r="BN51" s="1221"/>
      <c r="BO51" s="1221"/>
      <c r="BP51" s="1222">
        <v>70.8</v>
      </c>
      <c r="BQ51" s="1222"/>
      <c r="BR51" s="1222"/>
      <c r="BS51" s="1222"/>
      <c r="BT51" s="1222"/>
      <c r="BU51" s="1222"/>
      <c r="BV51" s="1222"/>
      <c r="BW51" s="1222"/>
      <c r="BX51" s="1222">
        <v>74</v>
      </c>
      <c r="BY51" s="1222"/>
      <c r="BZ51" s="1222"/>
      <c r="CA51" s="1222"/>
      <c r="CB51" s="1222"/>
      <c r="CC51" s="1222"/>
      <c r="CD51" s="1222"/>
      <c r="CE51" s="1222"/>
      <c r="CF51" s="1222">
        <v>69.099999999999994</v>
      </c>
      <c r="CG51" s="1222"/>
      <c r="CH51" s="1222"/>
      <c r="CI51" s="1222"/>
      <c r="CJ51" s="1222"/>
      <c r="CK51" s="1222"/>
      <c r="CL51" s="1222"/>
      <c r="CM51" s="1222"/>
      <c r="CN51" s="1222">
        <v>58.6</v>
      </c>
      <c r="CO51" s="1222"/>
      <c r="CP51" s="1222"/>
      <c r="CQ51" s="1222"/>
      <c r="CR51" s="1222"/>
      <c r="CS51" s="1222"/>
      <c r="CT51" s="1222"/>
      <c r="CU51" s="1222"/>
      <c r="CV51" s="1222">
        <v>54.1</v>
      </c>
      <c r="CW51" s="1222"/>
      <c r="CX51" s="1222"/>
      <c r="CY51" s="1222"/>
      <c r="CZ51" s="1222"/>
      <c r="DA51" s="1222"/>
      <c r="DB51" s="1222"/>
      <c r="DC51" s="1222"/>
    </row>
    <row r="52" spans="1:109" x14ac:dyDescent="0.15">
      <c r="B52" s="250"/>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x14ac:dyDescent="0.15">
      <c r="A53" s="1200"/>
      <c r="B53" s="250"/>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615</v>
      </c>
      <c r="BC53" s="1221"/>
      <c r="BD53" s="1221"/>
      <c r="BE53" s="1221"/>
      <c r="BF53" s="1221"/>
      <c r="BG53" s="1221"/>
      <c r="BH53" s="1221"/>
      <c r="BI53" s="1221"/>
      <c r="BJ53" s="1221"/>
      <c r="BK53" s="1221"/>
      <c r="BL53" s="1221"/>
      <c r="BM53" s="1221"/>
      <c r="BN53" s="1221"/>
      <c r="BO53" s="1221"/>
      <c r="BP53" s="1222">
        <v>62.6</v>
      </c>
      <c r="BQ53" s="1222"/>
      <c r="BR53" s="1222"/>
      <c r="BS53" s="1222"/>
      <c r="BT53" s="1222"/>
      <c r="BU53" s="1222"/>
      <c r="BV53" s="1222"/>
      <c r="BW53" s="1222"/>
      <c r="BX53" s="1222">
        <v>57.5</v>
      </c>
      <c r="BY53" s="1222"/>
      <c r="BZ53" s="1222"/>
      <c r="CA53" s="1222"/>
      <c r="CB53" s="1222"/>
      <c r="CC53" s="1222"/>
      <c r="CD53" s="1222"/>
      <c r="CE53" s="1222"/>
      <c r="CF53" s="1222">
        <v>58.4</v>
      </c>
      <c r="CG53" s="1222"/>
      <c r="CH53" s="1222"/>
      <c r="CI53" s="1222"/>
      <c r="CJ53" s="1222"/>
      <c r="CK53" s="1222"/>
      <c r="CL53" s="1222"/>
      <c r="CM53" s="1222"/>
      <c r="CN53" s="1222">
        <v>58.8</v>
      </c>
      <c r="CO53" s="1222"/>
      <c r="CP53" s="1222"/>
      <c r="CQ53" s="1222"/>
      <c r="CR53" s="1222"/>
      <c r="CS53" s="1222"/>
      <c r="CT53" s="1222"/>
      <c r="CU53" s="1222"/>
      <c r="CV53" s="1222">
        <v>57.7</v>
      </c>
      <c r="CW53" s="1222"/>
      <c r="CX53" s="1222"/>
      <c r="CY53" s="1222"/>
      <c r="CZ53" s="1222"/>
      <c r="DA53" s="1222"/>
      <c r="DB53" s="1222"/>
      <c r="DC53" s="1222"/>
    </row>
    <row r="54" spans="1:109" x14ac:dyDescent="0.15">
      <c r="A54" s="1200"/>
      <c r="B54" s="250"/>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x14ac:dyDescent="0.15">
      <c r="A55" s="1200"/>
      <c r="B55" s="250"/>
      <c r="G55" s="1211"/>
      <c r="H55" s="1211"/>
      <c r="I55" s="1211"/>
      <c r="J55" s="1211"/>
      <c r="K55" s="1220"/>
      <c r="L55" s="1220"/>
      <c r="M55" s="1220"/>
      <c r="N55" s="1220"/>
      <c r="AN55" s="1217" t="s">
        <v>616</v>
      </c>
      <c r="AO55" s="1217"/>
      <c r="AP55" s="1217"/>
      <c r="AQ55" s="1217"/>
      <c r="AR55" s="1217"/>
      <c r="AS55" s="1217"/>
      <c r="AT55" s="1217"/>
      <c r="AU55" s="1217"/>
      <c r="AV55" s="1217"/>
      <c r="AW55" s="1217"/>
      <c r="AX55" s="1217"/>
      <c r="AY55" s="1217"/>
      <c r="AZ55" s="1217"/>
      <c r="BA55" s="1217"/>
      <c r="BB55" s="1221" t="s">
        <v>614</v>
      </c>
      <c r="BC55" s="1221"/>
      <c r="BD55" s="1221"/>
      <c r="BE55" s="1221"/>
      <c r="BF55" s="1221"/>
      <c r="BG55" s="1221"/>
      <c r="BH55" s="1221"/>
      <c r="BI55" s="1221"/>
      <c r="BJ55" s="1221"/>
      <c r="BK55" s="1221"/>
      <c r="BL55" s="1221"/>
      <c r="BM55" s="1221"/>
      <c r="BN55" s="1221"/>
      <c r="BO55" s="1221"/>
      <c r="BP55" s="1222">
        <v>31.3</v>
      </c>
      <c r="BQ55" s="1222"/>
      <c r="BR55" s="1222"/>
      <c r="BS55" s="1222"/>
      <c r="BT55" s="1222"/>
      <c r="BU55" s="1222"/>
      <c r="BV55" s="1222"/>
      <c r="BW55" s="1222"/>
      <c r="BX55" s="1222">
        <v>25.3</v>
      </c>
      <c r="BY55" s="1222"/>
      <c r="BZ55" s="1222"/>
      <c r="CA55" s="1222"/>
      <c r="CB55" s="1222"/>
      <c r="CC55" s="1222"/>
      <c r="CD55" s="1222"/>
      <c r="CE55" s="1222"/>
      <c r="CF55" s="1222">
        <v>25.5</v>
      </c>
      <c r="CG55" s="1222"/>
      <c r="CH55" s="1222"/>
      <c r="CI55" s="1222"/>
      <c r="CJ55" s="1222"/>
      <c r="CK55" s="1222"/>
      <c r="CL55" s="1222"/>
      <c r="CM55" s="1222"/>
      <c r="CN55" s="1222">
        <v>25.1</v>
      </c>
      <c r="CO55" s="1222"/>
      <c r="CP55" s="1222"/>
      <c r="CQ55" s="1222"/>
      <c r="CR55" s="1222"/>
      <c r="CS55" s="1222"/>
      <c r="CT55" s="1222"/>
      <c r="CU55" s="1222"/>
      <c r="CV55" s="1222">
        <v>18</v>
      </c>
      <c r="CW55" s="1222"/>
      <c r="CX55" s="1222"/>
      <c r="CY55" s="1222"/>
      <c r="CZ55" s="1222"/>
      <c r="DA55" s="1222"/>
      <c r="DB55" s="1222"/>
      <c r="DC55" s="1222"/>
    </row>
    <row r="56" spans="1:109" x14ac:dyDescent="0.15">
      <c r="A56" s="1200"/>
      <c r="B56" s="250"/>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x14ac:dyDescent="0.15">
      <c r="B57" s="1223"/>
      <c r="G57" s="1211"/>
      <c r="H57" s="1211"/>
      <c r="I57" s="1224"/>
      <c r="J57" s="1224"/>
      <c r="K57" s="1220"/>
      <c r="L57" s="1220"/>
      <c r="M57" s="1220"/>
      <c r="N57" s="1220"/>
      <c r="AM57" s="246"/>
      <c r="AN57" s="1217"/>
      <c r="AO57" s="1217"/>
      <c r="AP57" s="1217"/>
      <c r="AQ57" s="1217"/>
      <c r="AR57" s="1217"/>
      <c r="AS57" s="1217"/>
      <c r="AT57" s="1217"/>
      <c r="AU57" s="1217"/>
      <c r="AV57" s="1217"/>
      <c r="AW57" s="1217"/>
      <c r="AX57" s="1217"/>
      <c r="AY57" s="1217"/>
      <c r="AZ57" s="1217"/>
      <c r="BA57" s="1217"/>
      <c r="BB57" s="1221" t="s">
        <v>615</v>
      </c>
      <c r="BC57" s="1221"/>
      <c r="BD57" s="1221"/>
      <c r="BE57" s="1221"/>
      <c r="BF57" s="1221"/>
      <c r="BG57" s="1221"/>
      <c r="BH57" s="1221"/>
      <c r="BI57" s="1221"/>
      <c r="BJ57" s="1221"/>
      <c r="BK57" s="1221"/>
      <c r="BL57" s="1221"/>
      <c r="BM57" s="1221"/>
      <c r="BN57" s="1221"/>
      <c r="BO57" s="1221"/>
      <c r="BP57" s="1222">
        <v>58.4</v>
      </c>
      <c r="BQ57" s="1222"/>
      <c r="BR57" s="1222"/>
      <c r="BS57" s="1222"/>
      <c r="BT57" s="1222"/>
      <c r="BU57" s="1222"/>
      <c r="BV57" s="1222"/>
      <c r="BW57" s="1222"/>
      <c r="BX57" s="1222">
        <v>59.7</v>
      </c>
      <c r="BY57" s="1222"/>
      <c r="BZ57" s="1222"/>
      <c r="CA57" s="1222"/>
      <c r="CB57" s="1222"/>
      <c r="CC57" s="1222"/>
      <c r="CD57" s="1222"/>
      <c r="CE57" s="1222"/>
      <c r="CF57" s="1222">
        <v>60.9</v>
      </c>
      <c r="CG57" s="1222"/>
      <c r="CH57" s="1222"/>
      <c r="CI57" s="1222"/>
      <c r="CJ57" s="1222"/>
      <c r="CK57" s="1222"/>
      <c r="CL57" s="1222"/>
      <c r="CM57" s="1222"/>
      <c r="CN57" s="1222">
        <v>61</v>
      </c>
      <c r="CO57" s="1222"/>
      <c r="CP57" s="1222"/>
      <c r="CQ57" s="1222"/>
      <c r="CR57" s="1222"/>
      <c r="CS57" s="1222"/>
      <c r="CT57" s="1222"/>
      <c r="CU57" s="1222"/>
      <c r="CV57" s="1222">
        <v>62.4</v>
      </c>
      <c r="CW57" s="1222"/>
      <c r="CX57" s="1222"/>
      <c r="CY57" s="1222"/>
      <c r="CZ57" s="1222"/>
      <c r="DA57" s="1222"/>
      <c r="DB57" s="1222"/>
      <c r="DC57" s="1222"/>
      <c r="DD57" s="1225"/>
      <c r="DE57" s="1223"/>
    </row>
    <row r="58" spans="1:109" s="1200" customFormat="1" x14ac:dyDescent="0.15">
      <c r="A58" s="246"/>
      <c r="B58" s="1223"/>
      <c r="G58" s="1211"/>
      <c r="H58" s="1211"/>
      <c r="I58" s="1224"/>
      <c r="J58" s="1224"/>
      <c r="K58" s="1220"/>
      <c r="L58" s="1220"/>
      <c r="M58" s="1220"/>
      <c r="N58" s="1220"/>
      <c r="AM58" s="246"/>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x14ac:dyDescent="0.15">
      <c r="A59" s="246"/>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x14ac:dyDescent="0.15">
      <c r="A60" s="246"/>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x14ac:dyDescent="0.15">
      <c r="A61" s="246"/>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x14ac:dyDescent="0.15">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46"/>
    </row>
    <row r="63" spans="1:109" ht="17.25" x14ac:dyDescent="0.15">
      <c r="B63" s="303" t="s">
        <v>617</v>
      </c>
    </row>
    <row r="64" spans="1:109" x14ac:dyDescent="0.15">
      <c r="B64" s="250"/>
      <c r="G64" s="1199"/>
      <c r="I64" s="1231"/>
      <c r="J64" s="1231"/>
      <c r="K64" s="1231"/>
      <c r="L64" s="1231"/>
      <c r="M64" s="1231"/>
      <c r="N64" s="1232"/>
      <c r="AM64" s="1199"/>
      <c r="AN64" s="1199" t="s">
        <v>610</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x14ac:dyDescent="0.15">
      <c r="B65" s="250"/>
      <c r="AN65" s="1233" t="s">
        <v>618</v>
      </c>
      <c r="AO65" s="1234"/>
      <c r="AP65" s="1234"/>
      <c r="AQ65" s="1234"/>
      <c r="AR65" s="1234"/>
      <c r="AS65" s="1234"/>
      <c r="AT65" s="1234"/>
      <c r="AU65" s="1234"/>
      <c r="AV65" s="1234"/>
      <c r="AW65" s="1234"/>
      <c r="AX65" s="1234"/>
      <c r="AY65" s="1234"/>
      <c r="AZ65" s="1234"/>
      <c r="BA65" s="1234"/>
      <c r="BB65" s="1234"/>
      <c r="BC65" s="1234"/>
      <c r="BD65" s="1234"/>
      <c r="BE65" s="1234"/>
      <c r="BF65" s="1234"/>
      <c r="BG65" s="1234"/>
      <c r="BH65" s="1234"/>
      <c r="BI65" s="1234"/>
      <c r="BJ65" s="1234"/>
      <c r="BK65" s="1234"/>
      <c r="BL65" s="1234"/>
      <c r="BM65" s="1234"/>
      <c r="BN65" s="1234"/>
      <c r="BO65" s="1234"/>
      <c r="BP65" s="1234"/>
      <c r="BQ65" s="1234"/>
      <c r="BR65" s="1234"/>
      <c r="BS65" s="1234"/>
      <c r="BT65" s="1234"/>
      <c r="BU65" s="1234"/>
      <c r="BV65" s="1234"/>
      <c r="BW65" s="1234"/>
      <c r="BX65" s="1234"/>
      <c r="BY65" s="1234"/>
      <c r="BZ65" s="1234"/>
      <c r="CA65" s="1234"/>
      <c r="CB65" s="1234"/>
      <c r="CC65" s="1234"/>
      <c r="CD65" s="1234"/>
      <c r="CE65" s="1234"/>
      <c r="CF65" s="1234"/>
      <c r="CG65" s="1234"/>
      <c r="CH65" s="1234"/>
      <c r="CI65" s="1234"/>
      <c r="CJ65" s="1234"/>
      <c r="CK65" s="1234"/>
      <c r="CL65" s="1234"/>
      <c r="CM65" s="1234"/>
      <c r="CN65" s="1234"/>
      <c r="CO65" s="1234"/>
      <c r="CP65" s="1234"/>
      <c r="CQ65" s="1234"/>
      <c r="CR65" s="1234"/>
      <c r="CS65" s="1234"/>
      <c r="CT65" s="1234"/>
      <c r="CU65" s="1234"/>
      <c r="CV65" s="1234"/>
      <c r="CW65" s="1234"/>
      <c r="CX65" s="1234"/>
      <c r="CY65" s="1234"/>
      <c r="CZ65" s="1234"/>
      <c r="DA65" s="1234"/>
      <c r="DB65" s="1234"/>
      <c r="DC65" s="1235"/>
    </row>
    <row r="66" spans="2:107" x14ac:dyDescent="0.15">
      <c r="B66" s="250"/>
      <c r="AN66" s="1236"/>
      <c r="AO66" s="1237"/>
      <c r="AP66" s="1237"/>
      <c r="AQ66" s="1237"/>
      <c r="AR66" s="1237"/>
      <c r="AS66" s="1237"/>
      <c r="AT66" s="1237"/>
      <c r="AU66" s="1237"/>
      <c r="AV66" s="1237"/>
      <c r="AW66" s="1237"/>
      <c r="AX66" s="1237"/>
      <c r="AY66" s="1237"/>
      <c r="AZ66" s="1237"/>
      <c r="BA66" s="1237"/>
      <c r="BB66" s="1237"/>
      <c r="BC66" s="1237"/>
      <c r="BD66" s="1237"/>
      <c r="BE66" s="1237"/>
      <c r="BF66" s="1237"/>
      <c r="BG66" s="1237"/>
      <c r="BH66" s="1237"/>
      <c r="BI66" s="1237"/>
      <c r="BJ66" s="1237"/>
      <c r="BK66" s="1237"/>
      <c r="BL66" s="1237"/>
      <c r="BM66" s="1237"/>
      <c r="BN66" s="1237"/>
      <c r="BO66" s="1237"/>
      <c r="BP66" s="1237"/>
      <c r="BQ66" s="1237"/>
      <c r="BR66" s="1237"/>
      <c r="BS66" s="1237"/>
      <c r="BT66" s="1237"/>
      <c r="BU66" s="1237"/>
      <c r="BV66" s="1237"/>
      <c r="BW66" s="1237"/>
      <c r="BX66" s="1237"/>
      <c r="BY66" s="1237"/>
      <c r="BZ66" s="1237"/>
      <c r="CA66" s="1237"/>
      <c r="CB66" s="1237"/>
      <c r="CC66" s="1237"/>
      <c r="CD66" s="1237"/>
      <c r="CE66" s="1237"/>
      <c r="CF66" s="1237"/>
      <c r="CG66" s="1237"/>
      <c r="CH66" s="1237"/>
      <c r="CI66" s="1237"/>
      <c r="CJ66" s="1237"/>
      <c r="CK66" s="1237"/>
      <c r="CL66" s="1237"/>
      <c r="CM66" s="1237"/>
      <c r="CN66" s="1237"/>
      <c r="CO66" s="1237"/>
      <c r="CP66" s="1237"/>
      <c r="CQ66" s="1237"/>
      <c r="CR66" s="1237"/>
      <c r="CS66" s="1237"/>
      <c r="CT66" s="1237"/>
      <c r="CU66" s="1237"/>
      <c r="CV66" s="1237"/>
      <c r="CW66" s="1237"/>
      <c r="CX66" s="1237"/>
      <c r="CY66" s="1237"/>
      <c r="CZ66" s="1237"/>
      <c r="DA66" s="1237"/>
      <c r="DB66" s="1237"/>
      <c r="DC66" s="1238"/>
    </row>
    <row r="67" spans="2:107" x14ac:dyDescent="0.15">
      <c r="B67" s="250"/>
      <c r="AN67" s="1236"/>
      <c r="AO67" s="1237"/>
      <c r="AP67" s="1237"/>
      <c r="AQ67" s="1237"/>
      <c r="AR67" s="1237"/>
      <c r="AS67" s="1237"/>
      <c r="AT67" s="1237"/>
      <c r="AU67" s="1237"/>
      <c r="AV67" s="1237"/>
      <c r="AW67" s="1237"/>
      <c r="AX67" s="1237"/>
      <c r="AY67" s="1237"/>
      <c r="AZ67" s="1237"/>
      <c r="BA67" s="1237"/>
      <c r="BB67" s="1237"/>
      <c r="BC67" s="1237"/>
      <c r="BD67" s="1237"/>
      <c r="BE67" s="1237"/>
      <c r="BF67" s="1237"/>
      <c r="BG67" s="1237"/>
      <c r="BH67" s="1237"/>
      <c r="BI67" s="1237"/>
      <c r="BJ67" s="1237"/>
      <c r="BK67" s="1237"/>
      <c r="BL67" s="1237"/>
      <c r="BM67" s="1237"/>
      <c r="BN67" s="1237"/>
      <c r="BO67" s="1237"/>
      <c r="BP67" s="1237"/>
      <c r="BQ67" s="1237"/>
      <c r="BR67" s="1237"/>
      <c r="BS67" s="1237"/>
      <c r="BT67" s="1237"/>
      <c r="BU67" s="1237"/>
      <c r="BV67" s="1237"/>
      <c r="BW67" s="1237"/>
      <c r="BX67" s="1237"/>
      <c r="BY67" s="1237"/>
      <c r="BZ67" s="1237"/>
      <c r="CA67" s="1237"/>
      <c r="CB67" s="1237"/>
      <c r="CC67" s="1237"/>
      <c r="CD67" s="1237"/>
      <c r="CE67" s="1237"/>
      <c r="CF67" s="1237"/>
      <c r="CG67" s="1237"/>
      <c r="CH67" s="1237"/>
      <c r="CI67" s="1237"/>
      <c r="CJ67" s="1237"/>
      <c r="CK67" s="1237"/>
      <c r="CL67" s="1237"/>
      <c r="CM67" s="1237"/>
      <c r="CN67" s="1237"/>
      <c r="CO67" s="1237"/>
      <c r="CP67" s="1237"/>
      <c r="CQ67" s="1237"/>
      <c r="CR67" s="1237"/>
      <c r="CS67" s="1237"/>
      <c r="CT67" s="1237"/>
      <c r="CU67" s="1237"/>
      <c r="CV67" s="1237"/>
      <c r="CW67" s="1237"/>
      <c r="CX67" s="1237"/>
      <c r="CY67" s="1237"/>
      <c r="CZ67" s="1237"/>
      <c r="DA67" s="1237"/>
      <c r="DB67" s="1237"/>
      <c r="DC67" s="1238"/>
    </row>
    <row r="68" spans="2:107" x14ac:dyDescent="0.15">
      <c r="B68" s="250"/>
      <c r="AN68" s="1236"/>
      <c r="AO68" s="1237"/>
      <c r="AP68" s="1237"/>
      <c r="AQ68" s="1237"/>
      <c r="AR68" s="1237"/>
      <c r="AS68" s="1237"/>
      <c r="AT68" s="1237"/>
      <c r="AU68" s="1237"/>
      <c r="AV68" s="1237"/>
      <c r="AW68" s="1237"/>
      <c r="AX68" s="1237"/>
      <c r="AY68" s="1237"/>
      <c r="AZ68" s="1237"/>
      <c r="BA68" s="1237"/>
      <c r="BB68" s="1237"/>
      <c r="BC68" s="1237"/>
      <c r="BD68" s="1237"/>
      <c r="BE68" s="1237"/>
      <c r="BF68" s="1237"/>
      <c r="BG68" s="1237"/>
      <c r="BH68" s="1237"/>
      <c r="BI68" s="1237"/>
      <c r="BJ68" s="1237"/>
      <c r="BK68" s="1237"/>
      <c r="BL68" s="1237"/>
      <c r="BM68" s="1237"/>
      <c r="BN68" s="1237"/>
      <c r="BO68" s="1237"/>
      <c r="BP68" s="1237"/>
      <c r="BQ68" s="1237"/>
      <c r="BR68" s="1237"/>
      <c r="BS68" s="1237"/>
      <c r="BT68" s="1237"/>
      <c r="BU68" s="1237"/>
      <c r="BV68" s="1237"/>
      <c r="BW68" s="1237"/>
      <c r="BX68" s="1237"/>
      <c r="BY68" s="1237"/>
      <c r="BZ68" s="1237"/>
      <c r="CA68" s="1237"/>
      <c r="CB68" s="1237"/>
      <c r="CC68" s="1237"/>
      <c r="CD68" s="1237"/>
      <c r="CE68" s="1237"/>
      <c r="CF68" s="1237"/>
      <c r="CG68" s="1237"/>
      <c r="CH68" s="1237"/>
      <c r="CI68" s="1237"/>
      <c r="CJ68" s="1237"/>
      <c r="CK68" s="1237"/>
      <c r="CL68" s="1237"/>
      <c r="CM68" s="1237"/>
      <c r="CN68" s="1237"/>
      <c r="CO68" s="1237"/>
      <c r="CP68" s="1237"/>
      <c r="CQ68" s="1237"/>
      <c r="CR68" s="1237"/>
      <c r="CS68" s="1237"/>
      <c r="CT68" s="1237"/>
      <c r="CU68" s="1237"/>
      <c r="CV68" s="1237"/>
      <c r="CW68" s="1237"/>
      <c r="CX68" s="1237"/>
      <c r="CY68" s="1237"/>
      <c r="CZ68" s="1237"/>
      <c r="DA68" s="1237"/>
      <c r="DB68" s="1237"/>
      <c r="DC68" s="1238"/>
    </row>
    <row r="69" spans="2:107" x14ac:dyDescent="0.15">
      <c r="B69" s="250"/>
      <c r="AN69" s="1239"/>
      <c r="AO69" s="1240"/>
      <c r="AP69" s="1240"/>
      <c r="AQ69" s="1240"/>
      <c r="AR69" s="1240"/>
      <c r="AS69" s="1240"/>
      <c r="AT69" s="1240"/>
      <c r="AU69" s="1240"/>
      <c r="AV69" s="1240"/>
      <c r="AW69" s="1240"/>
      <c r="AX69" s="1240"/>
      <c r="AY69" s="1240"/>
      <c r="AZ69" s="1240"/>
      <c r="BA69" s="1240"/>
      <c r="BB69" s="1240"/>
      <c r="BC69" s="1240"/>
      <c r="BD69" s="1240"/>
      <c r="BE69" s="1240"/>
      <c r="BF69" s="1240"/>
      <c r="BG69" s="1240"/>
      <c r="BH69" s="1240"/>
      <c r="BI69" s="1240"/>
      <c r="BJ69" s="1240"/>
      <c r="BK69" s="1240"/>
      <c r="BL69" s="1240"/>
      <c r="BM69" s="1240"/>
      <c r="BN69" s="1240"/>
      <c r="BO69" s="1240"/>
      <c r="BP69" s="1240"/>
      <c r="BQ69" s="1240"/>
      <c r="BR69" s="1240"/>
      <c r="BS69" s="1240"/>
      <c r="BT69" s="1240"/>
      <c r="BU69" s="1240"/>
      <c r="BV69" s="1240"/>
      <c r="BW69" s="1240"/>
      <c r="BX69" s="1240"/>
      <c r="BY69" s="1240"/>
      <c r="BZ69" s="1240"/>
      <c r="CA69" s="1240"/>
      <c r="CB69" s="1240"/>
      <c r="CC69" s="1240"/>
      <c r="CD69" s="1240"/>
      <c r="CE69" s="1240"/>
      <c r="CF69" s="1240"/>
      <c r="CG69" s="1240"/>
      <c r="CH69" s="1240"/>
      <c r="CI69" s="1240"/>
      <c r="CJ69" s="1240"/>
      <c r="CK69" s="1240"/>
      <c r="CL69" s="1240"/>
      <c r="CM69" s="1240"/>
      <c r="CN69" s="1240"/>
      <c r="CO69" s="1240"/>
      <c r="CP69" s="1240"/>
      <c r="CQ69" s="1240"/>
      <c r="CR69" s="1240"/>
      <c r="CS69" s="1240"/>
      <c r="CT69" s="1240"/>
      <c r="CU69" s="1240"/>
      <c r="CV69" s="1240"/>
      <c r="CW69" s="1240"/>
      <c r="CX69" s="1240"/>
      <c r="CY69" s="1240"/>
      <c r="CZ69" s="1240"/>
      <c r="DA69" s="1240"/>
      <c r="DB69" s="1240"/>
      <c r="DC69" s="1241"/>
    </row>
    <row r="70" spans="2:107" x14ac:dyDescent="0.15">
      <c r="B70" s="250"/>
      <c r="H70" s="1242"/>
      <c r="I70" s="1242"/>
      <c r="J70" s="1243"/>
      <c r="K70" s="1243"/>
      <c r="L70" s="1244"/>
      <c r="M70" s="1243"/>
      <c r="N70" s="1244"/>
      <c r="AN70" s="1210"/>
      <c r="AO70" s="1210"/>
      <c r="AP70" s="1210"/>
      <c r="AZ70" s="1210"/>
      <c r="BA70" s="1210"/>
      <c r="BB70" s="1210"/>
      <c r="BL70" s="1210"/>
      <c r="BM70" s="1210"/>
      <c r="BN70" s="1210"/>
      <c r="BX70" s="1210"/>
      <c r="BY70" s="1210"/>
      <c r="BZ70" s="1210"/>
      <c r="CJ70" s="1210"/>
      <c r="CK70" s="1210"/>
      <c r="CL70" s="1210"/>
      <c r="CV70" s="1210"/>
      <c r="CW70" s="1210"/>
      <c r="CX70" s="1210"/>
    </row>
    <row r="71" spans="2:107" x14ac:dyDescent="0.15">
      <c r="B71" s="250"/>
      <c r="G71" s="1245"/>
      <c r="I71" s="1246"/>
      <c r="J71" s="1243"/>
      <c r="K71" s="1243"/>
      <c r="L71" s="1244"/>
      <c r="M71" s="1243"/>
      <c r="N71" s="1244"/>
      <c r="AM71" s="1245"/>
      <c r="AN71" s="246" t="s">
        <v>612</v>
      </c>
    </row>
    <row r="72" spans="2:107" x14ac:dyDescent="0.15">
      <c r="B72" s="250"/>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561</v>
      </c>
      <c r="BQ72" s="1217"/>
      <c r="BR72" s="1217"/>
      <c r="BS72" s="1217"/>
      <c r="BT72" s="1217"/>
      <c r="BU72" s="1217"/>
      <c r="BV72" s="1217"/>
      <c r="BW72" s="1217"/>
      <c r="BX72" s="1217" t="s">
        <v>562</v>
      </c>
      <c r="BY72" s="1217"/>
      <c r="BZ72" s="1217"/>
      <c r="CA72" s="1217"/>
      <c r="CB72" s="1217"/>
      <c r="CC72" s="1217"/>
      <c r="CD72" s="1217"/>
      <c r="CE72" s="1217"/>
      <c r="CF72" s="1217" t="s">
        <v>563</v>
      </c>
      <c r="CG72" s="1217"/>
      <c r="CH72" s="1217"/>
      <c r="CI72" s="1217"/>
      <c r="CJ72" s="1217"/>
      <c r="CK72" s="1217"/>
      <c r="CL72" s="1217"/>
      <c r="CM72" s="1217"/>
      <c r="CN72" s="1217" t="s">
        <v>564</v>
      </c>
      <c r="CO72" s="1217"/>
      <c r="CP72" s="1217"/>
      <c r="CQ72" s="1217"/>
      <c r="CR72" s="1217"/>
      <c r="CS72" s="1217"/>
      <c r="CT72" s="1217"/>
      <c r="CU72" s="1217"/>
      <c r="CV72" s="1217" t="s">
        <v>565</v>
      </c>
      <c r="CW72" s="1217"/>
      <c r="CX72" s="1217"/>
      <c r="CY72" s="1217"/>
      <c r="CZ72" s="1217"/>
      <c r="DA72" s="1217"/>
      <c r="DB72" s="1217"/>
      <c r="DC72" s="1217"/>
    </row>
    <row r="73" spans="2:107" x14ac:dyDescent="0.15">
      <c r="B73" s="250"/>
      <c r="G73" s="1218"/>
      <c r="H73" s="1218"/>
      <c r="I73" s="1218"/>
      <c r="J73" s="1218"/>
      <c r="K73" s="1247"/>
      <c r="L73" s="1247"/>
      <c r="M73" s="1247"/>
      <c r="N73" s="1247"/>
      <c r="AM73" s="1210"/>
      <c r="AN73" s="1221" t="s">
        <v>613</v>
      </c>
      <c r="AO73" s="1221"/>
      <c r="AP73" s="1221"/>
      <c r="AQ73" s="1221"/>
      <c r="AR73" s="1221"/>
      <c r="AS73" s="1221"/>
      <c r="AT73" s="1221"/>
      <c r="AU73" s="1221"/>
      <c r="AV73" s="1221"/>
      <c r="AW73" s="1221"/>
      <c r="AX73" s="1221"/>
      <c r="AY73" s="1221"/>
      <c r="AZ73" s="1221"/>
      <c r="BA73" s="1221"/>
      <c r="BB73" s="1221" t="s">
        <v>614</v>
      </c>
      <c r="BC73" s="1221"/>
      <c r="BD73" s="1221"/>
      <c r="BE73" s="1221"/>
      <c r="BF73" s="1221"/>
      <c r="BG73" s="1221"/>
      <c r="BH73" s="1221"/>
      <c r="BI73" s="1221"/>
      <c r="BJ73" s="1221"/>
      <c r="BK73" s="1221"/>
      <c r="BL73" s="1221"/>
      <c r="BM73" s="1221"/>
      <c r="BN73" s="1221"/>
      <c r="BO73" s="1221"/>
      <c r="BP73" s="1222">
        <v>70.8</v>
      </c>
      <c r="BQ73" s="1222"/>
      <c r="BR73" s="1222"/>
      <c r="BS73" s="1222"/>
      <c r="BT73" s="1222"/>
      <c r="BU73" s="1222"/>
      <c r="BV73" s="1222"/>
      <c r="BW73" s="1222"/>
      <c r="BX73" s="1222">
        <v>74</v>
      </c>
      <c r="BY73" s="1222"/>
      <c r="BZ73" s="1222"/>
      <c r="CA73" s="1222"/>
      <c r="CB73" s="1222"/>
      <c r="CC73" s="1222"/>
      <c r="CD73" s="1222"/>
      <c r="CE73" s="1222"/>
      <c r="CF73" s="1222">
        <v>69.099999999999994</v>
      </c>
      <c r="CG73" s="1222"/>
      <c r="CH73" s="1222"/>
      <c r="CI73" s="1222"/>
      <c r="CJ73" s="1222"/>
      <c r="CK73" s="1222"/>
      <c r="CL73" s="1222"/>
      <c r="CM73" s="1222"/>
      <c r="CN73" s="1222">
        <v>58.6</v>
      </c>
      <c r="CO73" s="1222"/>
      <c r="CP73" s="1222"/>
      <c r="CQ73" s="1222"/>
      <c r="CR73" s="1222"/>
      <c r="CS73" s="1222"/>
      <c r="CT73" s="1222"/>
      <c r="CU73" s="1222"/>
      <c r="CV73" s="1222">
        <v>54.1</v>
      </c>
      <c r="CW73" s="1222"/>
      <c r="CX73" s="1222"/>
      <c r="CY73" s="1222"/>
      <c r="CZ73" s="1222"/>
      <c r="DA73" s="1222"/>
      <c r="DB73" s="1222"/>
      <c r="DC73" s="1222"/>
    </row>
    <row r="74" spans="2:107" x14ac:dyDescent="0.15">
      <c r="B74" s="250"/>
      <c r="G74" s="1218"/>
      <c r="H74" s="1218"/>
      <c r="I74" s="1218"/>
      <c r="J74" s="1218"/>
      <c r="K74" s="1247"/>
      <c r="L74" s="1247"/>
      <c r="M74" s="1247"/>
      <c r="N74" s="1247"/>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x14ac:dyDescent="0.15">
      <c r="B75" s="250"/>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619</v>
      </c>
      <c r="BC75" s="1221"/>
      <c r="BD75" s="1221"/>
      <c r="BE75" s="1221"/>
      <c r="BF75" s="1221"/>
      <c r="BG75" s="1221"/>
      <c r="BH75" s="1221"/>
      <c r="BI75" s="1221"/>
      <c r="BJ75" s="1221"/>
      <c r="BK75" s="1221"/>
      <c r="BL75" s="1221"/>
      <c r="BM75" s="1221"/>
      <c r="BN75" s="1221"/>
      <c r="BO75" s="1221"/>
      <c r="BP75" s="1222">
        <v>9.8000000000000007</v>
      </c>
      <c r="BQ75" s="1222"/>
      <c r="BR75" s="1222"/>
      <c r="BS75" s="1222"/>
      <c r="BT75" s="1222"/>
      <c r="BU75" s="1222"/>
      <c r="BV75" s="1222"/>
      <c r="BW75" s="1222"/>
      <c r="BX75" s="1222">
        <v>8.9</v>
      </c>
      <c r="BY75" s="1222"/>
      <c r="BZ75" s="1222"/>
      <c r="CA75" s="1222"/>
      <c r="CB75" s="1222"/>
      <c r="CC75" s="1222"/>
      <c r="CD75" s="1222"/>
      <c r="CE75" s="1222"/>
      <c r="CF75" s="1222">
        <v>8.1</v>
      </c>
      <c r="CG75" s="1222"/>
      <c r="CH75" s="1222"/>
      <c r="CI75" s="1222"/>
      <c r="CJ75" s="1222"/>
      <c r="CK75" s="1222"/>
      <c r="CL75" s="1222"/>
      <c r="CM75" s="1222"/>
      <c r="CN75" s="1222">
        <v>7.9</v>
      </c>
      <c r="CO75" s="1222"/>
      <c r="CP75" s="1222"/>
      <c r="CQ75" s="1222"/>
      <c r="CR75" s="1222"/>
      <c r="CS75" s="1222"/>
      <c r="CT75" s="1222"/>
      <c r="CU75" s="1222"/>
      <c r="CV75" s="1222">
        <v>7.8</v>
      </c>
      <c r="CW75" s="1222"/>
      <c r="CX75" s="1222"/>
      <c r="CY75" s="1222"/>
      <c r="CZ75" s="1222"/>
      <c r="DA75" s="1222"/>
      <c r="DB75" s="1222"/>
      <c r="DC75" s="1222"/>
    </row>
    <row r="76" spans="2:107" x14ac:dyDescent="0.15">
      <c r="B76" s="250"/>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x14ac:dyDescent="0.15">
      <c r="B77" s="250"/>
      <c r="G77" s="1211"/>
      <c r="H77" s="1211"/>
      <c r="I77" s="1211"/>
      <c r="J77" s="1211"/>
      <c r="K77" s="1247"/>
      <c r="L77" s="1247"/>
      <c r="M77" s="1247"/>
      <c r="N77" s="1247"/>
      <c r="AN77" s="1217" t="s">
        <v>616</v>
      </c>
      <c r="AO77" s="1217"/>
      <c r="AP77" s="1217"/>
      <c r="AQ77" s="1217"/>
      <c r="AR77" s="1217"/>
      <c r="AS77" s="1217"/>
      <c r="AT77" s="1217"/>
      <c r="AU77" s="1217"/>
      <c r="AV77" s="1217"/>
      <c r="AW77" s="1217"/>
      <c r="AX77" s="1217"/>
      <c r="AY77" s="1217"/>
      <c r="AZ77" s="1217"/>
      <c r="BA77" s="1217"/>
      <c r="BB77" s="1221" t="s">
        <v>614</v>
      </c>
      <c r="BC77" s="1221"/>
      <c r="BD77" s="1221"/>
      <c r="BE77" s="1221"/>
      <c r="BF77" s="1221"/>
      <c r="BG77" s="1221"/>
      <c r="BH77" s="1221"/>
      <c r="BI77" s="1221"/>
      <c r="BJ77" s="1221"/>
      <c r="BK77" s="1221"/>
      <c r="BL77" s="1221"/>
      <c r="BM77" s="1221"/>
      <c r="BN77" s="1221"/>
      <c r="BO77" s="1221"/>
      <c r="BP77" s="1222">
        <v>31.3</v>
      </c>
      <c r="BQ77" s="1222"/>
      <c r="BR77" s="1222"/>
      <c r="BS77" s="1222"/>
      <c r="BT77" s="1222"/>
      <c r="BU77" s="1222"/>
      <c r="BV77" s="1222"/>
      <c r="BW77" s="1222"/>
      <c r="BX77" s="1222">
        <v>25.3</v>
      </c>
      <c r="BY77" s="1222"/>
      <c r="BZ77" s="1222"/>
      <c r="CA77" s="1222"/>
      <c r="CB77" s="1222"/>
      <c r="CC77" s="1222"/>
      <c r="CD77" s="1222"/>
      <c r="CE77" s="1222"/>
      <c r="CF77" s="1222">
        <v>25.5</v>
      </c>
      <c r="CG77" s="1222"/>
      <c r="CH77" s="1222"/>
      <c r="CI77" s="1222"/>
      <c r="CJ77" s="1222"/>
      <c r="CK77" s="1222"/>
      <c r="CL77" s="1222"/>
      <c r="CM77" s="1222"/>
      <c r="CN77" s="1222">
        <v>25.1</v>
      </c>
      <c r="CO77" s="1222"/>
      <c r="CP77" s="1222"/>
      <c r="CQ77" s="1222"/>
      <c r="CR77" s="1222"/>
      <c r="CS77" s="1222"/>
      <c r="CT77" s="1222"/>
      <c r="CU77" s="1222"/>
      <c r="CV77" s="1222">
        <v>18</v>
      </c>
      <c r="CW77" s="1222"/>
      <c r="CX77" s="1222"/>
      <c r="CY77" s="1222"/>
      <c r="CZ77" s="1222"/>
      <c r="DA77" s="1222"/>
      <c r="DB77" s="1222"/>
      <c r="DC77" s="1222"/>
    </row>
    <row r="78" spans="2:107" x14ac:dyDescent="0.15">
      <c r="B78" s="250"/>
      <c r="G78" s="1211"/>
      <c r="H78" s="1211"/>
      <c r="I78" s="1211"/>
      <c r="J78" s="1211"/>
      <c r="K78" s="1247"/>
      <c r="L78" s="1247"/>
      <c r="M78" s="1247"/>
      <c r="N78" s="1247"/>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x14ac:dyDescent="0.15">
      <c r="B79" s="250"/>
      <c r="G79" s="1211"/>
      <c r="H79" s="1211"/>
      <c r="I79" s="1224"/>
      <c r="J79" s="1224"/>
      <c r="K79" s="1248"/>
      <c r="L79" s="1248"/>
      <c r="M79" s="1248"/>
      <c r="N79" s="1248"/>
      <c r="AN79" s="1217"/>
      <c r="AO79" s="1217"/>
      <c r="AP79" s="1217"/>
      <c r="AQ79" s="1217"/>
      <c r="AR79" s="1217"/>
      <c r="AS79" s="1217"/>
      <c r="AT79" s="1217"/>
      <c r="AU79" s="1217"/>
      <c r="AV79" s="1217"/>
      <c r="AW79" s="1217"/>
      <c r="AX79" s="1217"/>
      <c r="AY79" s="1217"/>
      <c r="AZ79" s="1217"/>
      <c r="BA79" s="1217"/>
      <c r="BB79" s="1221" t="s">
        <v>619</v>
      </c>
      <c r="BC79" s="1221"/>
      <c r="BD79" s="1221"/>
      <c r="BE79" s="1221"/>
      <c r="BF79" s="1221"/>
      <c r="BG79" s="1221"/>
      <c r="BH79" s="1221"/>
      <c r="BI79" s="1221"/>
      <c r="BJ79" s="1221"/>
      <c r="BK79" s="1221"/>
      <c r="BL79" s="1221"/>
      <c r="BM79" s="1221"/>
      <c r="BN79" s="1221"/>
      <c r="BO79" s="1221"/>
      <c r="BP79" s="1222">
        <v>7.2</v>
      </c>
      <c r="BQ79" s="1222"/>
      <c r="BR79" s="1222"/>
      <c r="BS79" s="1222"/>
      <c r="BT79" s="1222"/>
      <c r="BU79" s="1222"/>
      <c r="BV79" s="1222"/>
      <c r="BW79" s="1222"/>
      <c r="BX79" s="1222">
        <v>6.9</v>
      </c>
      <c r="BY79" s="1222"/>
      <c r="BZ79" s="1222"/>
      <c r="CA79" s="1222"/>
      <c r="CB79" s="1222"/>
      <c r="CC79" s="1222"/>
      <c r="CD79" s="1222"/>
      <c r="CE79" s="1222"/>
      <c r="CF79" s="1222">
        <v>6.6</v>
      </c>
      <c r="CG79" s="1222"/>
      <c r="CH79" s="1222"/>
      <c r="CI79" s="1222"/>
      <c r="CJ79" s="1222"/>
      <c r="CK79" s="1222"/>
      <c r="CL79" s="1222"/>
      <c r="CM79" s="1222"/>
      <c r="CN79" s="1222">
        <v>6.4</v>
      </c>
      <c r="CO79" s="1222"/>
      <c r="CP79" s="1222"/>
      <c r="CQ79" s="1222"/>
      <c r="CR79" s="1222"/>
      <c r="CS79" s="1222"/>
      <c r="CT79" s="1222"/>
      <c r="CU79" s="1222"/>
      <c r="CV79" s="1222">
        <v>6.6</v>
      </c>
      <c r="CW79" s="1222"/>
      <c r="CX79" s="1222"/>
      <c r="CY79" s="1222"/>
      <c r="CZ79" s="1222"/>
      <c r="DA79" s="1222"/>
      <c r="DB79" s="1222"/>
      <c r="DC79" s="1222"/>
    </row>
    <row r="80" spans="2:107" x14ac:dyDescent="0.15">
      <c r="B80" s="250"/>
      <c r="G80" s="1211"/>
      <c r="H80" s="1211"/>
      <c r="I80" s="1224"/>
      <c r="J80" s="1224"/>
      <c r="K80" s="1248"/>
      <c r="L80" s="1248"/>
      <c r="M80" s="1248"/>
      <c r="N80" s="1248"/>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x14ac:dyDescent="0.15">
      <c r="B81" s="250"/>
    </row>
    <row r="82" spans="2:109" ht="17.25" x14ac:dyDescent="0.15">
      <c r="B82" s="250"/>
      <c r="K82" s="1249"/>
      <c r="L82" s="1249"/>
      <c r="M82" s="1249"/>
      <c r="N82" s="1249"/>
      <c r="AQ82" s="1249"/>
      <c r="AR82" s="1249"/>
      <c r="AS82" s="1249"/>
      <c r="AT82" s="1249"/>
      <c r="BC82" s="1249"/>
      <c r="BD82" s="1249"/>
      <c r="BE82" s="1249"/>
      <c r="BF82" s="1249"/>
      <c r="BO82" s="1249"/>
      <c r="BP82" s="1249"/>
      <c r="BQ82" s="1249"/>
      <c r="BR82" s="1249"/>
      <c r="CA82" s="1249"/>
      <c r="CB82" s="1249"/>
      <c r="CC82" s="1249"/>
      <c r="CD82" s="1249"/>
      <c r="CM82" s="1249"/>
      <c r="CN82" s="1249"/>
      <c r="CO82" s="1249"/>
      <c r="CP82" s="1249"/>
      <c r="CY82" s="1249"/>
      <c r="CZ82" s="1249"/>
      <c r="DA82" s="1249"/>
      <c r="DB82" s="1249"/>
      <c r="DC82" s="1249"/>
    </row>
    <row r="83" spans="2:109" x14ac:dyDescent="0.15">
      <c r="B83" s="331"/>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K83" s="302"/>
      <c r="AL83" s="302"/>
      <c r="AM83" s="302"/>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302"/>
      <c r="BR83" s="302"/>
      <c r="BS83" s="302"/>
      <c r="BT83" s="302"/>
      <c r="BU83" s="302"/>
      <c r="BV83" s="302"/>
      <c r="BW83" s="302"/>
      <c r="BX83" s="302"/>
      <c r="BY83" s="302"/>
      <c r="BZ83" s="302"/>
      <c r="CA83" s="302"/>
      <c r="CB83" s="302"/>
      <c r="CC83" s="302"/>
      <c r="CD83" s="302"/>
      <c r="CE83" s="302"/>
      <c r="CF83" s="302"/>
      <c r="CG83" s="302"/>
      <c r="CH83" s="302"/>
      <c r="CI83" s="302"/>
      <c r="CJ83" s="302"/>
      <c r="CK83" s="302"/>
      <c r="CL83" s="302"/>
      <c r="CM83" s="302"/>
      <c r="CN83" s="302"/>
      <c r="CO83" s="302"/>
      <c r="CP83" s="302"/>
      <c r="CQ83" s="302"/>
      <c r="CR83" s="302"/>
      <c r="CS83" s="302"/>
      <c r="CT83" s="302"/>
      <c r="CU83" s="302"/>
      <c r="CV83" s="302"/>
      <c r="CW83" s="302"/>
      <c r="CX83" s="302"/>
      <c r="CY83" s="302"/>
      <c r="CZ83" s="302"/>
      <c r="DA83" s="302"/>
      <c r="DB83" s="302"/>
      <c r="DC83" s="302"/>
      <c r="DD83" s="332"/>
    </row>
    <row r="84" spans="2:109" x14ac:dyDescent="0.15">
      <c r="DD84" s="246"/>
      <c r="DE84" s="246"/>
    </row>
    <row r="85" spans="2:109" x14ac:dyDescent="0.15">
      <c r="DD85" s="246"/>
      <c r="DE85" s="246"/>
    </row>
  </sheetData>
  <sheetProtection algorithmName="SHA-512" hashValue="pTiqyYGBf3LCTvQ8qj3S9w0D6Jo/hqO3cXr8c/WvJlZAXQ8nfMu42d7LassuQZbTPiiNVTLSQsLnSK0rPM+PpQ==" saltValue="B8fbcSUuQFbMPJ1KuJSDS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981C7-0BEA-421E-876B-AC9CBDFBF9DE}">
  <sheetPr>
    <pageSetUpPr fitToPage="1"/>
  </sheetPr>
  <dimension ref="A1:DR125"/>
  <sheetViews>
    <sheetView showGridLines="0" topLeftCell="AB85" zoomScale="70" zoomScaleNormal="70" zoomScaleSheetLayoutView="70" workbookViewId="0">
      <selection activeCell="BJ112" sqref="BJ112"/>
    </sheetView>
  </sheetViews>
  <sheetFormatPr defaultColWidth="0" defaultRowHeight="13.5" customHeight="1" zeroHeight="1" x14ac:dyDescent="0.15"/>
  <cols>
    <col min="1" max="34" width="2.5" style="245" customWidth="1"/>
    <col min="35" max="122" width="2.5" style="244" customWidth="1"/>
    <col min="123" max="16384" width="2.5" style="244" hidden="1"/>
  </cols>
  <sheetData>
    <row r="1" spans="1:34"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1:34" x14ac:dyDescent="0.15">
      <c r="S2" s="244"/>
      <c r="AH2" s="244"/>
    </row>
    <row r="3" spans="1: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1:34" x14ac:dyDescent="0.15"/>
    <row r="5" spans="1:34" x14ac:dyDescent="0.15"/>
    <row r="6" spans="1:34" x14ac:dyDescent="0.15"/>
    <row r="7" spans="1:34" x14ac:dyDescent="0.15"/>
    <row r="8" spans="1:34" x14ac:dyDescent="0.15"/>
    <row r="9" spans="1:34" x14ac:dyDescent="0.15">
      <c r="AH9" s="244"/>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508</v>
      </c>
    </row>
  </sheetData>
  <sheetProtection algorithmName="SHA-512" hashValue="jWJxqvF9tf8ogh3IZLRw0VMXr1qMAoxa7KBYTdzFiVVzRbfpVYHEYlB1/bsTPj2+jiesswJxXSbN8aQTKPOnyw==" saltValue="Y2YVMgLXXz7rHMDWzBl7E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62BCA-2693-4576-A75E-5D2C43F0582D}">
  <sheetPr>
    <pageSetUpPr fitToPage="1"/>
  </sheetPr>
  <dimension ref="A1:DR125"/>
  <sheetViews>
    <sheetView showGridLines="0" tabSelected="1" topLeftCell="A100" zoomScale="85" zoomScaleNormal="85" zoomScaleSheetLayoutView="55" workbookViewId="0">
      <selection activeCell="AG112" sqref="AG112"/>
    </sheetView>
  </sheetViews>
  <sheetFormatPr defaultColWidth="0" defaultRowHeight="13.5" customHeight="1" zeroHeight="1" x14ac:dyDescent="0.15"/>
  <cols>
    <col min="1" max="34" width="2.5" style="245" customWidth="1"/>
    <col min="35" max="122" width="2.5" style="244" customWidth="1"/>
    <col min="123" max="16384" width="2.5" style="244" hidden="1"/>
  </cols>
  <sheetData>
    <row r="1" spans="2:34"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2:34" x14ac:dyDescent="0.15">
      <c r="S2" s="244"/>
      <c r="AH2" s="244"/>
    </row>
    <row r="3" spans="2: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2:34" x14ac:dyDescent="0.15"/>
    <row r="5" spans="2:34" x14ac:dyDescent="0.15"/>
    <row r="6" spans="2:34" x14ac:dyDescent="0.15"/>
    <row r="7" spans="2:34" x14ac:dyDescent="0.15"/>
    <row r="8" spans="2:34" x14ac:dyDescent="0.15"/>
    <row r="9" spans="2:34" x14ac:dyDescent="0.15">
      <c r="AH9" s="24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c r="AG59" s="244"/>
      <c r="AH59" s="244"/>
    </row>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508</v>
      </c>
    </row>
  </sheetData>
  <sheetProtection algorithmName="SHA-512" hashValue="BEAsQuWXDF7/wv3MKHRySybHyeRd7nZdCAb4Bz2k9M8z5HXQYjpC0jOYeOmCv4jUqD/nOmdZOsYLD0lMNIK7jw==" saltValue="T/DyocfHtRDyh0HXSOCXj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558</v>
      </c>
      <c r="G2" s="146"/>
      <c r="H2" s="147"/>
    </row>
    <row r="3" spans="1:8" x14ac:dyDescent="0.15">
      <c r="A3" s="143" t="s">
        <v>551</v>
      </c>
      <c r="B3" s="148"/>
      <c r="C3" s="149"/>
      <c r="D3" s="150">
        <v>111105</v>
      </c>
      <c r="E3" s="151"/>
      <c r="F3" s="152">
        <v>54110</v>
      </c>
      <c r="G3" s="153"/>
      <c r="H3" s="154"/>
    </row>
    <row r="4" spans="1:8" x14ac:dyDescent="0.15">
      <c r="A4" s="155"/>
      <c r="B4" s="156"/>
      <c r="C4" s="157"/>
      <c r="D4" s="158">
        <v>94167</v>
      </c>
      <c r="E4" s="159"/>
      <c r="F4" s="160">
        <v>30620</v>
      </c>
      <c r="G4" s="161"/>
      <c r="H4" s="162"/>
    </row>
    <row r="5" spans="1:8" x14ac:dyDescent="0.15">
      <c r="A5" s="143" t="s">
        <v>553</v>
      </c>
      <c r="B5" s="148"/>
      <c r="C5" s="149"/>
      <c r="D5" s="150">
        <v>106629</v>
      </c>
      <c r="E5" s="151"/>
      <c r="F5" s="152">
        <v>54684</v>
      </c>
      <c r="G5" s="153"/>
      <c r="H5" s="154"/>
    </row>
    <row r="6" spans="1:8" x14ac:dyDescent="0.15">
      <c r="A6" s="155"/>
      <c r="B6" s="156"/>
      <c r="C6" s="157"/>
      <c r="D6" s="158">
        <v>91789</v>
      </c>
      <c r="E6" s="159"/>
      <c r="F6" s="160">
        <v>32829</v>
      </c>
      <c r="G6" s="161"/>
      <c r="H6" s="162"/>
    </row>
    <row r="7" spans="1:8" x14ac:dyDescent="0.15">
      <c r="A7" s="143" t="s">
        <v>554</v>
      </c>
      <c r="B7" s="148"/>
      <c r="C7" s="149"/>
      <c r="D7" s="150">
        <v>75790</v>
      </c>
      <c r="E7" s="151"/>
      <c r="F7" s="152">
        <v>62383</v>
      </c>
      <c r="G7" s="153"/>
      <c r="H7" s="154"/>
    </row>
    <row r="8" spans="1:8" x14ac:dyDescent="0.15">
      <c r="A8" s="155"/>
      <c r="B8" s="156"/>
      <c r="C8" s="157"/>
      <c r="D8" s="158">
        <v>57329</v>
      </c>
      <c r="E8" s="159"/>
      <c r="F8" s="160">
        <v>35325</v>
      </c>
      <c r="G8" s="161"/>
      <c r="H8" s="162"/>
    </row>
    <row r="9" spans="1:8" x14ac:dyDescent="0.15">
      <c r="A9" s="143" t="s">
        <v>555</v>
      </c>
      <c r="B9" s="148"/>
      <c r="C9" s="149"/>
      <c r="D9" s="150">
        <v>39008</v>
      </c>
      <c r="E9" s="151"/>
      <c r="F9" s="152">
        <v>63812</v>
      </c>
      <c r="G9" s="153"/>
      <c r="H9" s="154"/>
    </row>
    <row r="10" spans="1:8" x14ac:dyDescent="0.15">
      <c r="A10" s="155"/>
      <c r="B10" s="156"/>
      <c r="C10" s="157"/>
      <c r="D10" s="158">
        <v>29973</v>
      </c>
      <c r="E10" s="159"/>
      <c r="F10" s="160">
        <v>33848</v>
      </c>
      <c r="G10" s="161"/>
      <c r="H10" s="162"/>
    </row>
    <row r="11" spans="1:8" x14ac:dyDescent="0.15">
      <c r="A11" s="143" t="s">
        <v>556</v>
      </c>
      <c r="B11" s="148"/>
      <c r="C11" s="149"/>
      <c r="D11" s="150">
        <v>44226</v>
      </c>
      <c r="E11" s="151"/>
      <c r="F11" s="152">
        <v>54225</v>
      </c>
      <c r="G11" s="153"/>
      <c r="H11" s="154"/>
    </row>
    <row r="12" spans="1:8" x14ac:dyDescent="0.15">
      <c r="A12" s="155"/>
      <c r="B12" s="156"/>
      <c r="C12" s="163"/>
      <c r="D12" s="158">
        <v>34043</v>
      </c>
      <c r="E12" s="159"/>
      <c r="F12" s="160">
        <v>27337</v>
      </c>
      <c r="G12" s="161"/>
      <c r="H12" s="162"/>
    </row>
    <row r="13" spans="1:8" x14ac:dyDescent="0.15">
      <c r="A13" s="143"/>
      <c r="B13" s="148"/>
      <c r="C13" s="149"/>
      <c r="D13" s="150">
        <v>75352</v>
      </c>
      <c r="E13" s="151"/>
      <c r="F13" s="152">
        <v>57843</v>
      </c>
      <c r="G13" s="164"/>
      <c r="H13" s="154"/>
    </row>
    <row r="14" spans="1:8" x14ac:dyDescent="0.15">
      <c r="A14" s="155"/>
      <c r="B14" s="156"/>
      <c r="C14" s="157"/>
      <c r="D14" s="158">
        <v>61460</v>
      </c>
      <c r="E14" s="159"/>
      <c r="F14" s="160">
        <v>31992</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2.42</v>
      </c>
      <c r="C19" s="165">
        <f>ROUND(VALUE(SUBSTITUTE(実質収支比率等に係る経年分析!G$48,"▲","-")),2)</f>
        <v>6.52</v>
      </c>
      <c r="D19" s="165">
        <f>ROUND(VALUE(SUBSTITUTE(実質収支比率等に係る経年分析!H$48,"▲","-")),2)</f>
        <v>2.46</v>
      </c>
      <c r="E19" s="165">
        <f>ROUND(VALUE(SUBSTITUTE(実質収支比率等に係る経年分析!I$48,"▲","-")),2)</f>
        <v>2.4700000000000002</v>
      </c>
      <c r="F19" s="165">
        <f>ROUND(VALUE(SUBSTITUTE(実質収支比率等に係る経年分析!J$48,"▲","-")),2)</f>
        <v>6.27</v>
      </c>
    </row>
    <row r="20" spans="1:11" x14ac:dyDescent="0.15">
      <c r="A20" s="165" t="s">
        <v>55</v>
      </c>
      <c r="B20" s="165">
        <f>ROUND(VALUE(SUBSTITUTE(実質収支比率等に係る経年分析!F$47,"▲","-")),2)</f>
        <v>20.77</v>
      </c>
      <c r="C20" s="165">
        <f>ROUND(VALUE(SUBSTITUTE(実質収支比率等に係る経年分析!G$47,"▲","-")),2)</f>
        <v>23.39</v>
      </c>
      <c r="D20" s="165">
        <f>ROUND(VALUE(SUBSTITUTE(実質収支比率等に係る経年分析!H$47,"▲","-")),2)</f>
        <v>25.48</v>
      </c>
      <c r="E20" s="165">
        <f>ROUND(VALUE(SUBSTITUTE(実質収支比率等に係る経年分析!I$47,"▲","-")),2)</f>
        <v>24.05</v>
      </c>
      <c r="F20" s="165">
        <f>ROUND(VALUE(SUBSTITUTE(実質収支比率等に係る経年分析!J$47,"▲","-")),2)</f>
        <v>24.28</v>
      </c>
    </row>
    <row r="21" spans="1:11" x14ac:dyDescent="0.15">
      <c r="A21" s="165" t="s">
        <v>56</v>
      </c>
      <c r="B21" s="165">
        <f>IF(ISNUMBER(VALUE(SUBSTITUTE(実質収支比率等に係る経年分析!F$49,"▲","-"))),ROUND(VALUE(SUBSTITUTE(実質収支比率等に係る経年分析!F$49,"▲","-")),2),NA())</f>
        <v>-3.61</v>
      </c>
      <c r="C21" s="165">
        <f>IF(ISNUMBER(VALUE(SUBSTITUTE(実質収支比率等に係る経年分析!G$49,"▲","-"))),ROUND(VALUE(SUBSTITUTE(実質収支比率等に係る経年分析!G$49,"▲","-")),2),NA())</f>
        <v>7.01</v>
      </c>
      <c r="D21" s="165">
        <f>IF(ISNUMBER(VALUE(SUBSTITUTE(実質収支比率等に係る経年分析!H$49,"▲","-"))),ROUND(VALUE(SUBSTITUTE(実質収支比率等に係る経年分析!H$49,"▲","-")),2),NA())</f>
        <v>-1.79</v>
      </c>
      <c r="E21" s="165">
        <f>IF(ISNUMBER(VALUE(SUBSTITUTE(実質収支比率等に係る経年分析!I$49,"▲","-"))),ROUND(VALUE(SUBSTITUTE(実質収支比率等に係る経年分析!I$49,"▲","-")),2),NA())</f>
        <v>-0.26</v>
      </c>
      <c r="F21" s="165">
        <f>IF(ISNUMBER(VALUE(SUBSTITUTE(実質収支比率等に係る経年分析!J$49,"▲","-"))),ROUND(VALUE(SUBSTITUTE(実質収支比率等に係る経年分析!J$49,"▲","-")),2),NA())</f>
        <v>4.95</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0.03</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0.28999999999999998</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0.13</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0.12</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0.13</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国民健康保険特別会計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0.97</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0.66</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0.73</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0.96</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0.9</v>
      </c>
    </row>
    <row r="30" spans="1:11" x14ac:dyDescent="0.15">
      <c r="A30" s="166" t="str">
        <f>IF(連結実質赤字比率に係る赤字・黒字の構成分析!C$40="",NA(),連結実質赤字比率に係る赤字・黒字の構成分析!C$40)</f>
        <v>下水道事業会計</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0.54</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0.81</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0.99</v>
      </c>
    </row>
    <row r="31" spans="1:11" x14ac:dyDescent="0.15">
      <c r="A31" s="166" t="str">
        <f>IF(連結実質赤字比率に係る赤字・黒字の構成分析!C$39="",NA(),連結実質赤字比率に係る赤字・黒字の構成分析!C$39)</f>
        <v>介護保険特別会計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1.38</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1.3</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1.1299999999999999</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1.1299999999999999</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1.53</v>
      </c>
    </row>
    <row r="32" spans="1:11" x14ac:dyDescent="0.15">
      <c r="A32" s="166" t="str">
        <f>IF(連結実質赤字比率に係る赤字・黒字の構成分析!C$38="",NA(),連結実質赤字比率に係る赤字・黒字の構成分析!C$38)</f>
        <v>病院事業会計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1.04</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0.63</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1.06</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1.44</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3.74</v>
      </c>
    </row>
    <row r="33" spans="1:16" x14ac:dyDescent="0.15">
      <c r="A33" s="166" t="str">
        <f>IF(連結実質赤字比率に係る赤字・黒字の構成分析!C$37="",NA(),連結実質赤字比率に係る赤字・黒字の構成分析!C$37)</f>
        <v>工業用水道事業会計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2.93</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3.51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4.09</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4.58</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5.08</v>
      </c>
    </row>
    <row r="34" spans="1:16" x14ac:dyDescent="0.15">
      <c r="A34" s="166" t="str">
        <f>IF(連結実質赤字比率に係る赤字・黒字の構成分析!C$36="",NA(),連結実質赤字比率に係る赤字・黒字の構成分析!C$36)</f>
        <v>一般会計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2.42</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6.51</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2.4500000000000002</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2.4700000000000002</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6.27</v>
      </c>
    </row>
    <row r="35" spans="1:16" x14ac:dyDescent="0.15">
      <c r="A35" s="166" t="str">
        <f>IF(連結実質赤字比率に係る赤字・黒字の構成分析!C$35="",NA(),連結実質赤字比率に係る赤字・黒字の構成分析!C$35)</f>
        <v>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9.6199999999999992</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8.69</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9.02</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8.65</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8.68</v>
      </c>
    </row>
    <row r="36" spans="1:16" x14ac:dyDescent="0.15">
      <c r="A36" s="166" t="str">
        <f>IF(連結実質赤字比率に係る赤字・黒字の構成分析!C$34="",NA(),連結実質赤字比率に係る赤字・黒字の構成分析!C$34)</f>
        <v>小型自動車競走事業特別会計</v>
      </c>
      <c r="B36" s="166">
        <f>IF(ROUND(VALUE(SUBSTITUTE(連結実質赤字比率に係る赤字・黒字の構成分析!F$34,"▲", "-")), 2) &lt; 0, ABS(ROUND(VALUE(SUBSTITUTE(連結実質赤字比率に係る赤字・黒字の構成分析!F$34,"▲", "-")), 2)), NA())</f>
        <v>7.33</v>
      </c>
      <c r="C36" s="166" t="e">
        <f>IF(ROUND(VALUE(SUBSTITUTE(連結実質赤字比率に係る赤字・黒字の構成分析!F$34,"▲", "-")), 2) &gt;= 0, ABS(ROUND(VALUE(SUBSTITUTE(連結実質赤字比率に係る赤字・黒字の構成分析!F$34,"▲", "-")), 2)), NA())</f>
        <v>#N/A</v>
      </c>
      <c r="D36" s="166">
        <f>IF(ROUND(VALUE(SUBSTITUTE(連結実質赤字比率に係る赤字・黒字の構成分析!G$34,"▲", "-")), 2) &lt; 0, ABS(ROUND(VALUE(SUBSTITUTE(連結実質赤字比率に係る赤字・黒字の構成分析!G$34,"▲", "-")), 2)), NA())</f>
        <v>7.18</v>
      </c>
      <c r="E36" s="166" t="e">
        <f>IF(ROUND(VALUE(SUBSTITUTE(連結実質赤字比率に係る赤字・黒字の構成分析!G$34,"▲", "-")), 2) &gt;= 0, ABS(ROUND(VALUE(SUBSTITUTE(連結実質赤字比率に係る赤字・黒字の構成分析!G$34,"▲", "-")), 2)), NA())</f>
        <v>#N/A</v>
      </c>
      <c r="F36" s="166">
        <f>IF(ROUND(VALUE(SUBSTITUTE(連結実質赤字比率に係る赤字・黒字の構成分析!H$34,"▲", "-")), 2) &lt; 0, ABS(ROUND(VALUE(SUBSTITUTE(連結実質赤字比率に係る赤字・黒字の構成分析!H$34,"▲", "-")), 2)), NA())</f>
        <v>6.96</v>
      </c>
      <c r="G36" s="166" t="e">
        <f>IF(ROUND(VALUE(SUBSTITUTE(連結実質赤字比率に係る赤字・黒字の構成分析!H$34,"▲", "-")), 2) &gt;= 0, ABS(ROUND(VALUE(SUBSTITUTE(連結実質赤字比率に係る赤字・黒字の構成分析!H$34,"▲", "-")), 2)), NA())</f>
        <v>#N/A</v>
      </c>
      <c r="H36" s="166">
        <f>IF(ROUND(VALUE(SUBSTITUTE(連結実質赤字比率に係る赤字・黒字の構成分析!I$34,"▲", "-")), 2) &lt; 0, ABS(ROUND(VALUE(SUBSTITUTE(連結実質赤字比率に係る赤字・黒字の構成分析!I$34,"▲", "-")), 2)), NA())</f>
        <v>6.45</v>
      </c>
      <c r="I36" s="166" t="e">
        <f>IF(ROUND(VALUE(SUBSTITUTE(連結実質赤字比率に係る赤字・黒字の構成分析!I$34,"▲", "-")), 2) &gt;= 0, ABS(ROUND(VALUE(SUBSTITUTE(連結実質赤字比率に係る赤字・黒字の構成分析!I$34,"▲", "-")), 2)), NA())</f>
        <v>#N/A</v>
      </c>
      <c r="J36" s="166">
        <f>IF(ROUND(VALUE(SUBSTITUTE(連結実質赤字比率に係る赤字・黒字の構成分析!J$34,"▲", "-")), 2) &lt; 0, ABS(ROUND(VALUE(SUBSTITUTE(連結実質赤字比率に係る赤字・黒字の構成分析!J$34,"▲", "-")), 2)), NA())</f>
        <v>5.55</v>
      </c>
      <c r="K36" s="166" t="e">
        <f>IF(ROUND(VALUE(SUBSTITUTE(連結実質赤字比率に係る赤字・黒字の構成分析!J$34,"▲", "-")), 2) &gt;= 0, ABS(ROUND(VALUE(SUBSTITUTE(連結実質赤字比率に係る赤字・黒字の構成分析!J$34,"▲", "-")), 2)), NA())</f>
        <v>#N/A</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3142</v>
      </c>
      <c r="E42" s="167"/>
      <c r="F42" s="167"/>
      <c r="G42" s="167">
        <f>'実質公債費比率（分子）の構造'!L$52</f>
        <v>3151</v>
      </c>
      <c r="H42" s="167"/>
      <c r="I42" s="167"/>
      <c r="J42" s="167">
        <f>'実質公債費比率（分子）の構造'!M$52</f>
        <v>3055</v>
      </c>
      <c r="K42" s="167"/>
      <c r="L42" s="167"/>
      <c r="M42" s="167">
        <f>'実質公債費比率（分子）の構造'!N$52</f>
        <v>3097</v>
      </c>
      <c r="N42" s="167"/>
      <c r="O42" s="167"/>
      <c r="P42" s="167">
        <f>'実質公債費比率（分子）の構造'!O$52</f>
        <v>3202</v>
      </c>
    </row>
    <row r="43" spans="1:16" x14ac:dyDescent="0.15">
      <c r="A43" s="167" t="s">
        <v>64</v>
      </c>
      <c r="B43" s="167">
        <f>'実質公債費比率（分子）の構造'!K$51</f>
        <v>0</v>
      </c>
      <c r="C43" s="167"/>
      <c r="D43" s="167"/>
      <c r="E43" s="167">
        <f>'実質公債費比率（分子）の構造'!L$51</f>
        <v>1</v>
      </c>
      <c r="F43" s="167"/>
      <c r="G43" s="167"/>
      <c r="H43" s="167">
        <f>'実質公債費比率（分子）の構造'!M$51</f>
        <v>1</v>
      </c>
      <c r="I43" s="167"/>
      <c r="J43" s="167"/>
      <c r="K43" s="167">
        <f>'実質公債費比率（分子）の構造'!N$51</f>
        <v>0</v>
      </c>
      <c r="L43" s="167"/>
      <c r="M43" s="167"/>
      <c r="N43" s="167" t="str">
        <f>'実質公債費比率（分子）の構造'!O$51</f>
        <v>-</v>
      </c>
      <c r="O43" s="167"/>
      <c r="P43" s="167"/>
    </row>
    <row r="44" spans="1:16" x14ac:dyDescent="0.15">
      <c r="A44" s="167" t="s">
        <v>65</v>
      </c>
      <c r="B44" s="167">
        <f>'実質公債費比率（分子）の構造'!K$50</f>
        <v>165</v>
      </c>
      <c r="C44" s="167"/>
      <c r="D44" s="167"/>
      <c r="E44" s="167">
        <f>'実質公債費比率（分子）の構造'!L$50</f>
        <v>159</v>
      </c>
      <c r="F44" s="167"/>
      <c r="G44" s="167"/>
      <c r="H44" s="167">
        <f>'実質公債費比率（分子）の構造'!M$50</f>
        <v>157</v>
      </c>
      <c r="I44" s="167"/>
      <c r="J44" s="167"/>
      <c r="K44" s="167">
        <f>'実質公債費比率（分子）の構造'!N$50</f>
        <v>131</v>
      </c>
      <c r="L44" s="167"/>
      <c r="M44" s="167"/>
      <c r="N44" s="167">
        <f>'実質公債費比率（分子）の構造'!O$50</f>
        <v>3</v>
      </c>
      <c r="O44" s="167"/>
      <c r="P44" s="167"/>
    </row>
    <row r="45" spans="1:16" x14ac:dyDescent="0.15">
      <c r="A45" s="167" t="s">
        <v>66</v>
      </c>
      <c r="B45" s="167">
        <f>'実質公債費比率（分子）の構造'!K$49</f>
        <v>43</v>
      </c>
      <c r="C45" s="167"/>
      <c r="D45" s="167"/>
      <c r="E45" s="167">
        <f>'実質公債費比率（分子）の構造'!L$49</f>
        <v>43</v>
      </c>
      <c r="F45" s="167"/>
      <c r="G45" s="167"/>
      <c r="H45" s="167">
        <f>'実質公債費比率（分子）の構造'!M$49</f>
        <v>34</v>
      </c>
      <c r="I45" s="167"/>
      <c r="J45" s="167"/>
      <c r="K45" s="167">
        <f>'実質公債費比率（分子）の構造'!N$49</f>
        <v>35</v>
      </c>
      <c r="L45" s="167"/>
      <c r="M45" s="167"/>
      <c r="N45" s="167">
        <f>'実質公債費比率（分子）の構造'!O$49</f>
        <v>35</v>
      </c>
      <c r="O45" s="167"/>
      <c r="P45" s="167"/>
    </row>
    <row r="46" spans="1:16" x14ac:dyDescent="0.15">
      <c r="A46" s="167" t="s">
        <v>67</v>
      </c>
      <c r="B46" s="167">
        <f>'実質公債費比率（分子）の構造'!K$48</f>
        <v>1273</v>
      </c>
      <c r="C46" s="167"/>
      <c r="D46" s="167"/>
      <c r="E46" s="167">
        <f>'実質公債費比率（分子）の構造'!L$48</f>
        <v>1298</v>
      </c>
      <c r="F46" s="167"/>
      <c r="G46" s="167"/>
      <c r="H46" s="167">
        <f>'実質公債費比率（分子）の構造'!M$48</f>
        <v>1160</v>
      </c>
      <c r="I46" s="167"/>
      <c r="J46" s="167"/>
      <c r="K46" s="167">
        <f>'実質公債費比率（分子）の構造'!N$48</f>
        <v>1083</v>
      </c>
      <c r="L46" s="167"/>
      <c r="M46" s="167"/>
      <c r="N46" s="167">
        <f>'実質公債費比率（分子）の構造'!O$48</f>
        <v>1091</v>
      </c>
      <c r="O46" s="167"/>
      <c r="P46" s="167"/>
    </row>
    <row r="47" spans="1:16" x14ac:dyDescent="0.15">
      <c r="A47" s="167" t="s">
        <v>14</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2991</v>
      </c>
      <c r="C49" s="167"/>
      <c r="D49" s="167"/>
      <c r="E49" s="167">
        <f>'実質公債費比率（分子）の構造'!L$45</f>
        <v>2886</v>
      </c>
      <c r="F49" s="167"/>
      <c r="G49" s="167"/>
      <c r="H49" s="167">
        <f>'実質公債費比率（分子）の構造'!M$45</f>
        <v>2766</v>
      </c>
      <c r="I49" s="167"/>
      <c r="J49" s="167"/>
      <c r="K49" s="167">
        <f>'実質公債費比率（分子）の構造'!N$45</f>
        <v>3156</v>
      </c>
      <c r="L49" s="167"/>
      <c r="M49" s="167"/>
      <c r="N49" s="167">
        <f>'実質公債費比率（分子）の構造'!O$45</f>
        <v>3408</v>
      </c>
      <c r="O49" s="167"/>
      <c r="P49" s="167"/>
    </row>
    <row r="50" spans="1:16" x14ac:dyDescent="0.15">
      <c r="A50" s="167" t="s">
        <v>70</v>
      </c>
      <c r="B50" s="167" t="e">
        <f>NA()</f>
        <v>#N/A</v>
      </c>
      <c r="C50" s="167">
        <f>IF(ISNUMBER('実質公債費比率（分子）の構造'!K$53),'実質公債費比率（分子）の構造'!K$53,NA())</f>
        <v>1330</v>
      </c>
      <c r="D50" s="167" t="e">
        <f>NA()</f>
        <v>#N/A</v>
      </c>
      <c r="E50" s="167" t="e">
        <f>NA()</f>
        <v>#N/A</v>
      </c>
      <c r="F50" s="167">
        <f>IF(ISNUMBER('実質公債費比率（分子）の構造'!L$53),'実質公債費比率（分子）の構造'!L$53,NA())</f>
        <v>1236</v>
      </c>
      <c r="G50" s="167" t="e">
        <f>NA()</f>
        <v>#N/A</v>
      </c>
      <c r="H50" s="167" t="e">
        <f>NA()</f>
        <v>#N/A</v>
      </c>
      <c r="I50" s="167">
        <f>IF(ISNUMBER('実質公債費比率（分子）の構造'!M$53),'実質公債費比率（分子）の構造'!M$53,NA())</f>
        <v>1063</v>
      </c>
      <c r="J50" s="167" t="e">
        <f>NA()</f>
        <v>#N/A</v>
      </c>
      <c r="K50" s="167" t="e">
        <f>NA()</f>
        <v>#N/A</v>
      </c>
      <c r="L50" s="167">
        <f>IF(ISNUMBER('実質公債費比率（分子）の構造'!N$53),'実質公債費比率（分子）の構造'!N$53,NA())</f>
        <v>1308</v>
      </c>
      <c r="M50" s="167" t="e">
        <f>NA()</f>
        <v>#N/A</v>
      </c>
      <c r="N50" s="167" t="e">
        <f>NA()</f>
        <v>#N/A</v>
      </c>
      <c r="O50" s="167">
        <f>IF(ISNUMBER('実質公債費比率（分子）の構造'!O$53),'実質公債費比率（分子）の構造'!O$53,NA())</f>
        <v>1335</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43</v>
      </c>
      <c r="B56" s="166"/>
      <c r="C56" s="166"/>
      <c r="D56" s="166">
        <f>'将来負担比率（分子）の構造'!I$52</f>
        <v>33090</v>
      </c>
      <c r="E56" s="166"/>
      <c r="F56" s="166"/>
      <c r="G56" s="166">
        <f>'将来負担比率（分子）の構造'!J$52</f>
        <v>33979</v>
      </c>
      <c r="H56" s="166"/>
      <c r="I56" s="166"/>
      <c r="J56" s="166">
        <f>'将来負担比率（分子）の構造'!K$52</f>
        <v>34511</v>
      </c>
      <c r="K56" s="166"/>
      <c r="L56" s="166"/>
      <c r="M56" s="166">
        <f>'将来負担比率（分子）の構造'!L$52</f>
        <v>34303</v>
      </c>
      <c r="N56" s="166"/>
      <c r="O56" s="166"/>
      <c r="P56" s="166">
        <f>'将来負担比率（分子）の構造'!M$52</f>
        <v>33350</v>
      </c>
    </row>
    <row r="57" spans="1:16" x14ac:dyDescent="0.15">
      <c r="A57" s="166" t="s">
        <v>42</v>
      </c>
      <c r="B57" s="166"/>
      <c r="C57" s="166"/>
      <c r="D57" s="166">
        <f>'将来負担比率（分子）の構造'!I$51</f>
        <v>6445</v>
      </c>
      <c r="E57" s="166"/>
      <c r="F57" s="166"/>
      <c r="G57" s="166">
        <f>'将来負担比率（分子）の構造'!J$51</f>
        <v>6100</v>
      </c>
      <c r="H57" s="166"/>
      <c r="I57" s="166"/>
      <c r="J57" s="166">
        <f>'将来負担比率（分子）の構造'!K$51</f>
        <v>5491</v>
      </c>
      <c r="K57" s="166"/>
      <c r="L57" s="166"/>
      <c r="M57" s="166">
        <f>'将来負担比率（分子）の構造'!L$51</f>
        <v>5223</v>
      </c>
      <c r="N57" s="166"/>
      <c r="O57" s="166"/>
      <c r="P57" s="166">
        <f>'将来負担比率（分子）の構造'!M$51</f>
        <v>5073</v>
      </c>
    </row>
    <row r="58" spans="1:16" x14ac:dyDescent="0.15">
      <c r="A58" s="166" t="s">
        <v>41</v>
      </c>
      <c r="B58" s="166"/>
      <c r="C58" s="166"/>
      <c r="D58" s="166">
        <f>'将来負担比率（分子）の構造'!I$50</f>
        <v>8336</v>
      </c>
      <c r="E58" s="166"/>
      <c r="F58" s="166"/>
      <c r="G58" s="166">
        <f>'将来負担比率（分子）の構造'!J$50</f>
        <v>8991</v>
      </c>
      <c r="H58" s="166"/>
      <c r="I58" s="166"/>
      <c r="J58" s="166">
        <f>'将来負担比率（分子）の構造'!K$50</f>
        <v>9365</v>
      </c>
      <c r="K58" s="166"/>
      <c r="L58" s="166"/>
      <c r="M58" s="166">
        <f>'将来負担比率（分子）の構造'!L$50</f>
        <v>9791</v>
      </c>
      <c r="N58" s="166"/>
      <c r="O58" s="166"/>
      <c r="P58" s="166">
        <f>'将来負担比率（分子）の構造'!M$50</f>
        <v>10997</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f>'将来負担比率（分子）の構造'!I$46</f>
        <v>265</v>
      </c>
      <c r="C61" s="166"/>
      <c r="D61" s="166"/>
      <c r="E61" s="166">
        <f>'将来負担比率（分子）の構造'!J$46</f>
        <v>84</v>
      </c>
      <c r="F61" s="166"/>
      <c r="G61" s="166"/>
      <c r="H61" s="166">
        <f>'将来負担比率（分子）の構造'!K$46</f>
        <v>73</v>
      </c>
      <c r="I61" s="166"/>
      <c r="J61" s="166"/>
      <c r="K61" s="166">
        <f>'将来負担比率（分子）の構造'!L$46</f>
        <v>119</v>
      </c>
      <c r="L61" s="166"/>
      <c r="M61" s="166"/>
      <c r="N61" s="166">
        <f>'将来負担比率（分子）の構造'!M$46</f>
        <v>49</v>
      </c>
      <c r="O61" s="166"/>
      <c r="P61" s="166"/>
    </row>
    <row r="62" spans="1:16" x14ac:dyDescent="0.15">
      <c r="A62" s="166" t="s">
        <v>35</v>
      </c>
      <c r="B62" s="166">
        <f>'将来負担比率（分子）の構造'!I$45</f>
        <v>4266</v>
      </c>
      <c r="C62" s="166"/>
      <c r="D62" s="166"/>
      <c r="E62" s="166">
        <f>'将来負担比率（分子）の構造'!J$45</f>
        <v>4215</v>
      </c>
      <c r="F62" s="166"/>
      <c r="G62" s="166"/>
      <c r="H62" s="166">
        <f>'将来負担比率（分子）の構造'!K$45</f>
        <v>4171</v>
      </c>
      <c r="I62" s="166"/>
      <c r="J62" s="166"/>
      <c r="K62" s="166">
        <f>'将来負担比率（分子）の構造'!L$45</f>
        <v>4282</v>
      </c>
      <c r="L62" s="166"/>
      <c r="M62" s="166"/>
      <c r="N62" s="166">
        <f>'将来負担比率（分子）の構造'!M$45</f>
        <v>4313</v>
      </c>
      <c r="O62" s="166"/>
      <c r="P62" s="166"/>
    </row>
    <row r="63" spans="1:16" x14ac:dyDescent="0.15">
      <c r="A63" s="166" t="s">
        <v>34</v>
      </c>
      <c r="B63" s="166">
        <f>'将来負担比率（分子）の構造'!I$44</f>
        <v>208</v>
      </c>
      <c r="C63" s="166"/>
      <c r="D63" s="166"/>
      <c r="E63" s="166">
        <f>'将来負担比率（分子）の構造'!J$44</f>
        <v>138</v>
      </c>
      <c r="F63" s="166"/>
      <c r="G63" s="166"/>
      <c r="H63" s="166">
        <f>'将来負担比率（分子）の構造'!K$44</f>
        <v>103</v>
      </c>
      <c r="I63" s="166"/>
      <c r="J63" s="166"/>
      <c r="K63" s="166">
        <f>'将来負担比率（分子）の構造'!L$44</f>
        <v>293</v>
      </c>
      <c r="L63" s="166"/>
      <c r="M63" s="166"/>
      <c r="N63" s="166">
        <f>'将来負担比率（分子）の構造'!M$44</f>
        <v>258</v>
      </c>
      <c r="O63" s="166"/>
      <c r="P63" s="166"/>
    </row>
    <row r="64" spans="1:16" x14ac:dyDescent="0.15">
      <c r="A64" s="166" t="s">
        <v>33</v>
      </c>
      <c r="B64" s="166">
        <f>'将来負担比率（分子）の構造'!I$43</f>
        <v>17658</v>
      </c>
      <c r="C64" s="166"/>
      <c r="D64" s="166"/>
      <c r="E64" s="166">
        <f>'将来負担比率（分子）の構造'!J$43</f>
        <v>16434</v>
      </c>
      <c r="F64" s="166"/>
      <c r="G64" s="166"/>
      <c r="H64" s="166">
        <f>'将来負担比率（分子）の構造'!K$43</f>
        <v>14492</v>
      </c>
      <c r="I64" s="166"/>
      <c r="J64" s="166"/>
      <c r="K64" s="166">
        <f>'将来負担比率（分子）の構造'!L$43</f>
        <v>13466</v>
      </c>
      <c r="L64" s="166"/>
      <c r="M64" s="166"/>
      <c r="N64" s="166">
        <f>'将来負担比率（分子）の構造'!M$43</f>
        <v>13445</v>
      </c>
      <c r="O64" s="166"/>
      <c r="P64" s="166"/>
    </row>
    <row r="65" spans="1:16" x14ac:dyDescent="0.15">
      <c r="A65" s="166" t="s">
        <v>32</v>
      </c>
      <c r="B65" s="166">
        <f>'将来負担比率（分子）の構造'!I$42</f>
        <v>429</v>
      </c>
      <c r="C65" s="166"/>
      <c r="D65" s="166"/>
      <c r="E65" s="166">
        <f>'将来負担比率（分子）の構造'!J$42</f>
        <v>281</v>
      </c>
      <c r="F65" s="166"/>
      <c r="G65" s="166"/>
      <c r="H65" s="166">
        <f>'将来負担比率（分子）の構造'!K$42</f>
        <v>132</v>
      </c>
      <c r="I65" s="166"/>
      <c r="J65" s="166"/>
      <c r="K65" s="166">
        <f>'将来負担比率（分子）の構造'!L$42</f>
        <v>4</v>
      </c>
      <c r="L65" s="166"/>
      <c r="M65" s="166"/>
      <c r="N65" s="166">
        <f>'将来負担比率（分子）の構造'!M$42</f>
        <v>1</v>
      </c>
      <c r="O65" s="166"/>
      <c r="P65" s="166"/>
    </row>
    <row r="66" spans="1:16" x14ac:dyDescent="0.15">
      <c r="A66" s="166" t="s">
        <v>31</v>
      </c>
      <c r="B66" s="166">
        <f>'将来負担比率（分子）の構造'!I$41</f>
        <v>35445</v>
      </c>
      <c r="C66" s="166"/>
      <c r="D66" s="166"/>
      <c r="E66" s="166">
        <f>'将来負担比率（分子）の構造'!J$41</f>
        <v>38928</v>
      </c>
      <c r="F66" s="166"/>
      <c r="G66" s="166"/>
      <c r="H66" s="166">
        <f>'将来負担比率（分子）の構造'!K$41</f>
        <v>40767</v>
      </c>
      <c r="I66" s="166"/>
      <c r="J66" s="166"/>
      <c r="K66" s="166">
        <f>'将来負担比率（分子）の構造'!L$41</f>
        <v>40363</v>
      </c>
      <c r="L66" s="166"/>
      <c r="M66" s="166"/>
      <c r="N66" s="166">
        <f>'将来負担比率（分子）の構造'!M$41</f>
        <v>40152</v>
      </c>
      <c r="O66" s="166"/>
      <c r="P66" s="166"/>
    </row>
    <row r="67" spans="1:16" x14ac:dyDescent="0.15">
      <c r="A67" s="166" t="s">
        <v>74</v>
      </c>
      <c r="B67" s="166" t="e">
        <f>NA()</f>
        <v>#N/A</v>
      </c>
      <c r="C67" s="166">
        <f>IF(ISNUMBER('将来負担比率（分子）の構造'!I$53), IF('将来負担比率（分子）の構造'!I$53 &lt; 0, 0, '将来負担比率（分子）の構造'!I$53), NA())</f>
        <v>10400</v>
      </c>
      <c r="D67" s="166" t="e">
        <f>NA()</f>
        <v>#N/A</v>
      </c>
      <c r="E67" s="166" t="e">
        <f>NA()</f>
        <v>#N/A</v>
      </c>
      <c r="F67" s="166">
        <f>IF(ISNUMBER('将来負担比率（分子）の構造'!J$53), IF('将来負担比率（分子）の構造'!J$53 &lt; 0, 0, '将来負担比率（分子）の構造'!J$53), NA())</f>
        <v>11009</v>
      </c>
      <c r="G67" s="166" t="e">
        <f>NA()</f>
        <v>#N/A</v>
      </c>
      <c r="H67" s="166" t="e">
        <f>NA()</f>
        <v>#N/A</v>
      </c>
      <c r="I67" s="166">
        <f>IF(ISNUMBER('将来負担比率（分子）の構造'!K$53), IF('将来負担比率（分子）の構造'!K$53 &lt; 0, 0, '将来負担比率（分子）の構造'!K$53), NA())</f>
        <v>10370</v>
      </c>
      <c r="J67" s="166" t="e">
        <f>NA()</f>
        <v>#N/A</v>
      </c>
      <c r="K67" s="166" t="e">
        <f>NA()</f>
        <v>#N/A</v>
      </c>
      <c r="L67" s="166">
        <f>IF(ISNUMBER('将来負担比率（分子）の構造'!L$53), IF('将来負担比率（分子）の構造'!L$53 &lt; 0, 0, '将来負担比率（分子）の構造'!L$53), NA())</f>
        <v>9209</v>
      </c>
      <c r="M67" s="166" t="e">
        <f>NA()</f>
        <v>#N/A</v>
      </c>
      <c r="N67" s="166" t="e">
        <f>NA()</f>
        <v>#N/A</v>
      </c>
      <c r="O67" s="166">
        <f>IF(ISNUMBER('将来負担比率（分子）の構造'!M$53), IF('将来負担比率（分子）の構造'!M$53 &lt; 0, 0, '将来負担比率（分子）の構造'!M$53), NA())</f>
        <v>8798</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4470</v>
      </c>
      <c r="C72" s="170">
        <f>基金残高に係る経年分析!G55</f>
        <v>4401</v>
      </c>
      <c r="D72" s="170">
        <f>基金残高に係る経年分析!H55</f>
        <v>4602</v>
      </c>
    </row>
    <row r="73" spans="1:16" x14ac:dyDescent="0.15">
      <c r="A73" s="169" t="s">
        <v>77</v>
      </c>
      <c r="B73" s="170">
        <f>基金残高に係る経年分析!F56</f>
        <v>567</v>
      </c>
      <c r="C73" s="170">
        <f>基金残高に係る経年分析!G56</f>
        <v>567</v>
      </c>
      <c r="D73" s="170">
        <f>基金残高に係る経年分析!H56</f>
        <v>1064</v>
      </c>
    </row>
    <row r="74" spans="1:16" x14ac:dyDescent="0.15">
      <c r="A74" s="169" t="s">
        <v>78</v>
      </c>
      <c r="B74" s="170">
        <f>基金残高に係る経年分析!F57</f>
        <v>3411</v>
      </c>
      <c r="C74" s="170">
        <f>基金残高に係る経年分析!G57</f>
        <v>3532</v>
      </c>
      <c r="D74" s="170">
        <f>基金残高に係る経年分析!H57</f>
        <v>3710</v>
      </c>
    </row>
  </sheetData>
  <sheetProtection algorithmName="SHA-512" hashValue="QA3FJy7txJlWFiPFAvbY9VUQL2mwqXG81cvRsOGo71pcTYVO7nbM8Ek6bf0FagAbZJmTsn2x+bffS63x8UNdnA==" saltValue="3DjdCKddHGO3WwIs01TI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3CD90-9F46-4AAE-8EAD-151BDAC8ECD2}">
  <sheetPr>
    <pageSetUpPr fitToPage="1"/>
  </sheetPr>
  <dimension ref="B1:EM50"/>
  <sheetViews>
    <sheetView showGridLines="0" workbookViewId="0"/>
  </sheetViews>
  <sheetFormatPr defaultColWidth="0" defaultRowHeight="11.25" customHeight="1" zeroHeight="1" x14ac:dyDescent="0.15"/>
  <cols>
    <col min="1" max="1" width="1.625" style="344" customWidth="1"/>
    <col min="2" max="2" width="2.375" style="344" customWidth="1"/>
    <col min="3" max="16" width="2.625" style="344" customWidth="1"/>
    <col min="17" max="17" width="2.375" style="344" customWidth="1"/>
    <col min="18" max="95" width="1.625" style="344" customWidth="1"/>
    <col min="96" max="133" width="1.625" style="211" customWidth="1"/>
    <col min="134" max="143" width="1.625" style="344" customWidth="1"/>
    <col min="144" max="16384" width="0" style="344"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86" t="s">
        <v>220</v>
      </c>
      <c r="DI1" s="587"/>
      <c r="DJ1" s="587"/>
      <c r="DK1" s="587"/>
      <c r="DL1" s="587"/>
      <c r="DM1" s="587"/>
      <c r="DN1" s="588"/>
      <c r="DO1" s="344"/>
      <c r="DP1" s="586" t="s">
        <v>221</v>
      </c>
      <c r="DQ1" s="587"/>
      <c r="DR1" s="587"/>
      <c r="DS1" s="587"/>
      <c r="DT1" s="587"/>
      <c r="DU1" s="587"/>
      <c r="DV1" s="587"/>
      <c r="DW1" s="587"/>
      <c r="DX1" s="587"/>
      <c r="DY1" s="587"/>
      <c r="DZ1" s="587"/>
      <c r="EA1" s="587"/>
      <c r="EB1" s="587"/>
      <c r="EC1" s="588"/>
      <c r="ED1" s="204"/>
      <c r="EE1" s="204"/>
      <c r="EF1" s="204"/>
      <c r="EG1" s="204"/>
      <c r="EH1" s="204"/>
      <c r="EI1" s="204"/>
      <c r="EJ1" s="204"/>
      <c r="EK1" s="204"/>
      <c r="EL1" s="204"/>
      <c r="EM1" s="204"/>
    </row>
    <row r="2" spans="2:143" ht="22.5" customHeight="1" x14ac:dyDescent="0.15">
      <c r="B2" s="205" t="s">
        <v>222</v>
      </c>
      <c r="R2" s="206"/>
      <c r="S2" s="206"/>
      <c r="T2" s="206"/>
      <c r="U2" s="206"/>
      <c r="V2" s="206"/>
      <c r="W2" s="206"/>
      <c r="X2" s="206"/>
      <c r="Y2" s="206"/>
      <c r="Z2" s="206"/>
      <c r="AA2" s="206"/>
      <c r="AB2" s="206"/>
      <c r="AC2" s="206"/>
      <c r="AE2" s="207"/>
      <c r="AF2" s="207"/>
      <c r="AG2" s="207"/>
      <c r="AH2" s="207"/>
      <c r="AI2" s="207"/>
      <c r="AJ2" s="206"/>
      <c r="AK2" s="206"/>
      <c r="AL2" s="206"/>
      <c r="AM2" s="206"/>
      <c r="AN2" s="206"/>
      <c r="AO2" s="206"/>
      <c r="AP2" s="206"/>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589" t="s">
        <v>223</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89" t="s">
        <v>224</v>
      </c>
      <c r="AQ3" s="590"/>
      <c r="AR3" s="590"/>
      <c r="AS3" s="590"/>
      <c r="AT3" s="590"/>
      <c r="AU3" s="590"/>
      <c r="AV3" s="590"/>
      <c r="AW3" s="590"/>
      <c r="AX3" s="590"/>
      <c r="AY3" s="590"/>
      <c r="AZ3" s="590"/>
      <c r="BA3" s="590"/>
      <c r="BB3" s="590"/>
      <c r="BC3" s="590"/>
      <c r="BD3" s="590"/>
      <c r="BE3" s="590"/>
      <c r="BF3" s="590"/>
      <c r="BG3" s="590"/>
      <c r="BH3" s="590"/>
      <c r="BI3" s="590"/>
      <c r="BJ3" s="590"/>
      <c r="BK3" s="590"/>
      <c r="BL3" s="590"/>
      <c r="BM3" s="590"/>
      <c r="BN3" s="590"/>
      <c r="BO3" s="590"/>
      <c r="BP3" s="590"/>
      <c r="BQ3" s="590"/>
      <c r="BR3" s="590"/>
      <c r="BS3" s="590"/>
      <c r="BT3" s="590"/>
      <c r="BU3" s="590"/>
      <c r="BV3" s="590"/>
      <c r="BW3" s="590"/>
      <c r="BX3" s="590"/>
      <c r="BY3" s="590"/>
      <c r="BZ3" s="590"/>
      <c r="CA3" s="590"/>
      <c r="CB3" s="591"/>
      <c r="CD3" s="589" t="s">
        <v>225</v>
      </c>
      <c r="CE3" s="590"/>
      <c r="CF3" s="590"/>
      <c r="CG3" s="590"/>
      <c r="CH3" s="590"/>
      <c r="CI3" s="590"/>
      <c r="CJ3" s="590"/>
      <c r="CK3" s="590"/>
      <c r="CL3" s="590"/>
      <c r="CM3" s="590"/>
      <c r="CN3" s="590"/>
      <c r="CO3" s="590"/>
      <c r="CP3" s="590"/>
      <c r="CQ3" s="590"/>
      <c r="CR3" s="590"/>
      <c r="CS3" s="590"/>
      <c r="CT3" s="590"/>
      <c r="CU3" s="590"/>
      <c r="CV3" s="590"/>
      <c r="CW3" s="590"/>
      <c r="CX3" s="590"/>
      <c r="CY3" s="590"/>
      <c r="CZ3" s="590"/>
      <c r="DA3" s="590"/>
      <c r="DB3" s="590"/>
      <c r="DC3" s="590"/>
      <c r="DD3" s="590"/>
      <c r="DE3" s="590"/>
      <c r="DF3" s="590"/>
      <c r="DG3" s="590"/>
      <c r="DH3" s="590"/>
      <c r="DI3" s="590"/>
      <c r="DJ3" s="590"/>
      <c r="DK3" s="590"/>
      <c r="DL3" s="590"/>
      <c r="DM3" s="590"/>
      <c r="DN3" s="590"/>
      <c r="DO3" s="590"/>
      <c r="DP3" s="590"/>
      <c r="DQ3" s="590"/>
      <c r="DR3" s="590"/>
      <c r="DS3" s="590"/>
      <c r="DT3" s="590"/>
      <c r="DU3" s="590"/>
      <c r="DV3" s="590"/>
      <c r="DW3" s="590"/>
      <c r="DX3" s="590"/>
      <c r="DY3" s="590"/>
      <c r="DZ3" s="590"/>
      <c r="EA3" s="590"/>
      <c r="EB3" s="590"/>
      <c r="EC3" s="591"/>
    </row>
    <row r="4" spans="2:143" ht="11.25" customHeight="1" x14ac:dyDescent="0.15">
      <c r="B4" s="589" t="s">
        <v>1</v>
      </c>
      <c r="C4" s="590"/>
      <c r="D4" s="590"/>
      <c r="E4" s="590"/>
      <c r="F4" s="590"/>
      <c r="G4" s="590"/>
      <c r="H4" s="590"/>
      <c r="I4" s="590"/>
      <c r="J4" s="590"/>
      <c r="K4" s="590"/>
      <c r="L4" s="590"/>
      <c r="M4" s="590"/>
      <c r="N4" s="590"/>
      <c r="O4" s="590"/>
      <c r="P4" s="590"/>
      <c r="Q4" s="591"/>
      <c r="R4" s="589" t="s">
        <v>226</v>
      </c>
      <c r="S4" s="590"/>
      <c r="T4" s="590"/>
      <c r="U4" s="590"/>
      <c r="V4" s="590"/>
      <c r="W4" s="590"/>
      <c r="X4" s="590"/>
      <c r="Y4" s="591"/>
      <c r="Z4" s="589" t="s">
        <v>227</v>
      </c>
      <c r="AA4" s="590"/>
      <c r="AB4" s="590"/>
      <c r="AC4" s="591"/>
      <c r="AD4" s="589" t="s">
        <v>228</v>
      </c>
      <c r="AE4" s="590"/>
      <c r="AF4" s="590"/>
      <c r="AG4" s="590"/>
      <c r="AH4" s="590"/>
      <c r="AI4" s="590"/>
      <c r="AJ4" s="590"/>
      <c r="AK4" s="591"/>
      <c r="AL4" s="589" t="s">
        <v>227</v>
      </c>
      <c r="AM4" s="590"/>
      <c r="AN4" s="590"/>
      <c r="AO4" s="591"/>
      <c r="AP4" s="592" t="s">
        <v>229</v>
      </c>
      <c r="AQ4" s="592"/>
      <c r="AR4" s="592"/>
      <c r="AS4" s="592"/>
      <c r="AT4" s="592"/>
      <c r="AU4" s="592"/>
      <c r="AV4" s="592"/>
      <c r="AW4" s="592"/>
      <c r="AX4" s="592"/>
      <c r="AY4" s="592"/>
      <c r="AZ4" s="592"/>
      <c r="BA4" s="592"/>
      <c r="BB4" s="592"/>
      <c r="BC4" s="592"/>
      <c r="BD4" s="592"/>
      <c r="BE4" s="592"/>
      <c r="BF4" s="592"/>
      <c r="BG4" s="592" t="s">
        <v>230</v>
      </c>
      <c r="BH4" s="592"/>
      <c r="BI4" s="592"/>
      <c r="BJ4" s="592"/>
      <c r="BK4" s="592"/>
      <c r="BL4" s="592"/>
      <c r="BM4" s="592"/>
      <c r="BN4" s="592"/>
      <c r="BO4" s="592" t="s">
        <v>227</v>
      </c>
      <c r="BP4" s="592"/>
      <c r="BQ4" s="592"/>
      <c r="BR4" s="592"/>
      <c r="BS4" s="592" t="s">
        <v>231</v>
      </c>
      <c r="BT4" s="592"/>
      <c r="BU4" s="592"/>
      <c r="BV4" s="592"/>
      <c r="BW4" s="592"/>
      <c r="BX4" s="592"/>
      <c r="BY4" s="592"/>
      <c r="BZ4" s="592"/>
      <c r="CA4" s="592"/>
      <c r="CB4" s="592"/>
      <c r="CD4" s="589" t="s">
        <v>232</v>
      </c>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c r="DG4" s="590"/>
      <c r="DH4" s="590"/>
      <c r="DI4" s="590"/>
      <c r="DJ4" s="590"/>
      <c r="DK4" s="590"/>
      <c r="DL4" s="590"/>
      <c r="DM4" s="590"/>
      <c r="DN4" s="590"/>
      <c r="DO4" s="590"/>
      <c r="DP4" s="590"/>
      <c r="DQ4" s="590"/>
      <c r="DR4" s="590"/>
      <c r="DS4" s="590"/>
      <c r="DT4" s="590"/>
      <c r="DU4" s="590"/>
      <c r="DV4" s="590"/>
      <c r="DW4" s="590"/>
      <c r="DX4" s="590"/>
      <c r="DY4" s="590"/>
      <c r="DZ4" s="590"/>
      <c r="EA4" s="590"/>
      <c r="EB4" s="590"/>
      <c r="EC4" s="591"/>
    </row>
    <row r="5" spans="2:143" ht="11.25" customHeight="1" x14ac:dyDescent="0.15">
      <c r="B5" s="593" t="s">
        <v>233</v>
      </c>
      <c r="C5" s="594"/>
      <c r="D5" s="594"/>
      <c r="E5" s="594"/>
      <c r="F5" s="594"/>
      <c r="G5" s="594"/>
      <c r="H5" s="594"/>
      <c r="I5" s="594"/>
      <c r="J5" s="594"/>
      <c r="K5" s="594"/>
      <c r="L5" s="594"/>
      <c r="M5" s="594"/>
      <c r="N5" s="594"/>
      <c r="O5" s="594"/>
      <c r="P5" s="594"/>
      <c r="Q5" s="595"/>
      <c r="R5" s="596">
        <v>9993224</v>
      </c>
      <c r="S5" s="597"/>
      <c r="T5" s="597"/>
      <c r="U5" s="597"/>
      <c r="V5" s="597"/>
      <c r="W5" s="597"/>
      <c r="X5" s="597"/>
      <c r="Y5" s="598"/>
      <c r="Z5" s="599">
        <v>29.9</v>
      </c>
      <c r="AA5" s="599"/>
      <c r="AB5" s="599"/>
      <c r="AC5" s="599"/>
      <c r="AD5" s="600">
        <v>9454862</v>
      </c>
      <c r="AE5" s="600"/>
      <c r="AF5" s="600"/>
      <c r="AG5" s="600"/>
      <c r="AH5" s="600"/>
      <c r="AI5" s="600"/>
      <c r="AJ5" s="600"/>
      <c r="AK5" s="600"/>
      <c r="AL5" s="601">
        <v>51</v>
      </c>
      <c r="AM5" s="602"/>
      <c r="AN5" s="602"/>
      <c r="AO5" s="603"/>
      <c r="AP5" s="593" t="s">
        <v>234</v>
      </c>
      <c r="AQ5" s="594"/>
      <c r="AR5" s="594"/>
      <c r="AS5" s="594"/>
      <c r="AT5" s="594"/>
      <c r="AU5" s="594"/>
      <c r="AV5" s="594"/>
      <c r="AW5" s="594"/>
      <c r="AX5" s="594"/>
      <c r="AY5" s="594"/>
      <c r="AZ5" s="594"/>
      <c r="BA5" s="594"/>
      <c r="BB5" s="594"/>
      <c r="BC5" s="594"/>
      <c r="BD5" s="594"/>
      <c r="BE5" s="594"/>
      <c r="BF5" s="595"/>
      <c r="BG5" s="607">
        <v>9449512</v>
      </c>
      <c r="BH5" s="608"/>
      <c r="BI5" s="608"/>
      <c r="BJ5" s="608"/>
      <c r="BK5" s="608"/>
      <c r="BL5" s="608"/>
      <c r="BM5" s="608"/>
      <c r="BN5" s="609"/>
      <c r="BO5" s="610">
        <v>94.6</v>
      </c>
      <c r="BP5" s="610"/>
      <c r="BQ5" s="610"/>
      <c r="BR5" s="610"/>
      <c r="BS5" s="611">
        <v>168348</v>
      </c>
      <c r="BT5" s="611"/>
      <c r="BU5" s="611"/>
      <c r="BV5" s="611"/>
      <c r="BW5" s="611"/>
      <c r="BX5" s="611"/>
      <c r="BY5" s="611"/>
      <c r="BZ5" s="611"/>
      <c r="CA5" s="611"/>
      <c r="CB5" s="615"/>
      <c r="CD5" s="589" t="s">
        <v>229</v>
      </c>
      <c r="CE5" s="590"/>
      <c r="CF5" s="590"/>
      <c r="CG5" s="590"/>
      <c r="CH5" s="590"/>
      <c r="CI5" s="590"/>
      <c r="CJ5" s="590"/>
      <c r="CK5" s="590"/>
      <c r="CL5" s="590"/>
      <c r="CM5" s="590"/>
      <c r="CN5" s="590"/>
      <c r="CO5" s="590"/>
      <c r="CP5" s="590"/>
      <c r="CQ5" s="591"/>
      <c r="CR5" s="589" t="s">
        <v>235</v>
      </c>
      <c r="CS5" s="590"/>
      <c r="CT5" s="590"/>
      <c r="CU5" s="590"/>
      <c r="CV5" s="590"/>
      <c r="CW5" s="590"/>
      <c r="CX5" s="590"/>
      <c r="CY5" s="591"/>
      <c r="CZ5" s="589" t="s">
        <v>227</v>
      </c>
      <c r="DA5" s="590"/>
      <c r="DB5" s="590"/>
      <c r="DC5" s="591"/>
      <c r="DD5" s="589" t="s">
        <v>236</v>
      </c>
      <c r="DE5" s="590"/>
      <c r="DF5" s="590"/>
      <c r="DG5" s="590"/>
      <c r="DH5" s="590"/>
      <c r="DI5" s="590"/>
      <c r="DJ5" s="590"/>
      <c r="DK5" s="590"/>
      <c r="DL5" s="590"/>
      <c r="DM5" s="590"/>
      <c r="DN5" s="590"/>
      <c r="DO5" s="590"/>
      <c r="DP5" s="591"/>
      <c r="DQ5" s="589" t="s">
        <v>237</v>
      </c>
      <c r="DR5" s="590"/>
      <c r="DS5" s="590"/>
      <c r="DT5" s="590"/>
      <c r="DU5" s="590"/>
      <c r="DV5" s="590"/>
      <c r="DW5" s="590"/>
      <c r="DX5" s="590"/>
      <c r="DY5" s="590"/>
      <c r="DZ5" s="590"/>
      <c r="EA5" s="590"/>
      <c r="EB5" s="590"/>
      <c r="EC5" s="591"/>
    </row>
    <row r="6" spans="2:143" ht="11.25" customHeight="1" x14ac:dyDescent="0.15">
      <c r="B6" s="604" t="s">
        <v>238</v>
      </c>
      <c r="C6" s="605"/>
      <c r="D6" s="605"/>
      <c r="E6" s="605"/>
      <c r="F6" s="605"/>
      <c r="G6" s="605"/>
      <c r="H6" s="605"/>
      <c r="I6" s="605"/>
      <c r="J6" s="605"/>
      <c r="K6" s="605"/>
      <c r="L6" s="605"/>
      <c r="M6" s="605"/>
      <c r="N6" s="605"/>
      <c r="O6" s="605"/>
      <c r="P6" s="605"/>
      <c r="Q6" s="606"/>
      <c r="R6" s="607">
        <v>180735</v>
      </c>
      <c r="S6" s="608"/>
      <c r="T6" s="608"/>
      <c r="U6" s="608"/>
      <c r="V6" s="608"/>
      <c r="W6" s="608"/>
      <c r="X6" s="608"/>
      <c r="Y6" s="609"/>
      <c r="Z6" s="610">
        <v>0.5</v>
      </c>
      <c r="AA6" s="610"/>
      <c r="AB6" s="610"/>
      <c r="AC6" s="610"/>
      <c r="AD6" s="611">
        <v>180735</v>
      </c>
      <c r="AE6" s="611"/>
      <c r="AF6" s="611"/>
      <c r="AG6" s="611"/>
      <c r="AH6" s="611"/>
      <c r="AI6" s="611"/>
      <c r="AJ6" s="611"/>
      <c r="AK6" s="611"/>
      <c r="AL6" s="612">
        <v>1</v>
      </c>
      <c r="AM6" s="613"/>
      <c r="AN6" s="613"/>
      <c r="AO6" s="614"/>
      <c r="AP6" s="604" t="s">
        <v>239</v>
      </c>
      <c r="AQ6" s="605"/>
      <c r="AR6" s="605"/>
      <c r="AS6" s="605"/>
      <c r="AT6" s="605"/>
      <c r="AU6" s="605"/>
      <c r="AV6" s="605"/>
      <c r="AW6" s="605"/>
      <c r="AX6" s="605"/>
      <c r="AY6" s="605"/>
      <c r="AZ6" s="605"/>
      <c r="BA6" s="605"/>
      <c r="BB6" s="605"/>
      <c r="BC6" s="605"/>
      <c r="BD6" s="605"/>
      <c r="BE6" s="605"/>
      <c r="BF6" s="606"/>
      <c r="BG6" s="607">
        <v>9449512</v>
      </c>
      <c r="BH6" s="608"/>
      <c r="BI6" s="608"/>
      <c r="BJ6" s="608"/>
      <c r="BK6" s="608"/>
      <c r="BL6" s="608"/>
      <c r="BM6" s="608"/>
      <c r="BN6" s="609"/>
      <c r="BO6" s="610">
        <v>94.6</v>
      </c>
      <c r="BP6" s="610"/>
      <c r="BQ6" s="610"/>
      <c r="BR6" s="610"/>
      <c r="BS6" s="611">
        <v>168348</v>
      </c>
      <c r="BT6" s="611"/>
      <c r="BU6" s="611"/>
      <c r="BV6" s="611"/>
      <c r="BW6" s="611"/>
      <c r="BX6" s="611"/>
      <c r="BY6" s="611"/>
      <c r="BZ6" s="611"/>
      <c r="CA6" s="611"/>
      <c r="CB6" s="615"/>
      <c r="CD6" s="593" t="s">
        <v>240</v>
      </c>
      <c r="CE6" s="594"/>
      <c r="CF6" s="594"/>
      <c r="CG6" s="594"/>
      <c r="CH6" s="594"/>
      <c r="CI6" s="594"/>
      <c r="CJ6" s="594"/>
      <c r="CK6" s="594"/>
      <c r="CL6" s="594"/>
      <c r="CM6" s="594"/>
      <c r="CN6" s="594"/>
      <c r="CO6" s="594"/>
      <c r="CP6" s="594"/>
      <c r="CQ6" s="595"/>
      <c r="CR6" s="607">
        <v>223285</v>
      </c>
      <c r="CS6" s="608"/>
      <c r="CT6" s="608"/>
      <c r="CU6" s="608"/>
      <c r="CV6" s="608"/>
      <c r="CW6" s="608"/>
      <c r="CX6" s="608"/>
      <c r="CY6" s="609"/>
      <c r="CZ6" s="601">
        <v>0.7</v>
      </c>
      <c r="DA6" s="602"/>
      <c r="DB6" s="602"/>
      <c r="DC6" s="618"/>
      <c r="DD6" s="616" t="s">
        <v>129</v>
      </c>
      <c r="DE6" s="608"/>
      <c r="DF6" s="608"/>
      <c r="DG6" s="608"/>
      <c r="DH6" s="608"/>
      <c r="DI6" s="608"/>
      <c r="DJ6" s="608"/>
      <c r="DK6" s="608"/>
      <c r="DL6" s="608"/>
      <c r="DM6" s="608"/>
      <c r="DN6" s="608"/>
      <c r="DO6" s="608"/>
      <c r="DP6" s="609"/>
      <c r="DQ6" s="616">
        <v>223285</v>
      </c>
      <c r="DR6" s="608"/>
      <c r="DS6" s="608"/>
      <c r="DT6" s="608"/>
      <c r="DU6" s="608"/>
      <c r="DV6" s="608"/>
      <c r="DW6" s="608"/>
      <c r="DX6" s="608"/>
      <c r="DY6" s="608"/>
      <c r="DZ6" s="608"/>
      <c r="EA6" s="608"/>
      <c r="EB6" s="608"/>
      <c r="EC6" s="617"/>
    </row>
    <row r="7" spans="2:143" ht="11.25" customHeight="1" x14ac:dyDescent="0.15">
      <c r="B7" s="604" t="s">
        <v>242</v>
      </c>
      <c r="C7" s="605"/>
      <c r="D7" s="605"/>
      <c r="E7" s="605"/>
      <c r="F7" s="605"/>
      <c r="G7" s="605"/>
      <c r="H7" s="605"/>
      <c r="I7" s="605"/>
      <c r="J7" s="605"/>
      <c r="K7" s="605"/>
      <c r="L7" s="605"/>
      <c r="M7" s="605"/>
      <c r="N7" s="605"/>
      <c r="O7" s="605"/>
      <c r="P7" s="605"/>
      <c r="Q7" s="606"/>
      <c r="R7" s="607">
        <v>10763</v>
      </c>
      <c r="S7" s="608"/>
      <c r="T7" s="608"/>
      <c r="U7" s="608"/>
      <c r="V7" s="608"/>
      <c r="W7" s="608"/>
      <c r="X7" s="608"/>
      <c r="Y7" s="609"/>
      <c r="Z7" s="610">
        <v>0</v>
      </c>
      <c r="AA7" s="610"/>
      <c r="AB7" s="610"/>
      <c r="AC7" s="610"/>
      <c r="AD7" s="611">
        <v>10763</v>
      </c>
      <c r="AE7" s="611"/>
      <c r="AF7" s="611"/>
      <c r="AG7" s="611"/>
      <c r="AH7" s="611"/>
      <c r="AI7" s="611"/>
      <c r="AJ7" s="611"/>
      <c r="AK7" s="611"/>
      <c r="AL7" s="612">
        <v>0.1</v>
      </c>
      <c r="AM7" s="613"/>
      <c r="AN7" s="613"/>
      <c r="AO7" s="614"/>
      <c r="AP7" s="604" t="s">
        <v>243</v>
      </c>
      <c r="AQ7" s="605"/>
      <c r="AR7" s="605"/>
      <c r="AS7" s="605"/>
      <c r="AT7" s="605"/>
      <c r="AU7" s="605"/>
      <c r="AV7" s="605"/>
      <c r="AW7" s="605"/>
      <c r="AX7" s="605"/>
      <c r="AY7" s="605"/>
      <c r="AZ7" s="605"/>
      <c r="BA7" s="605"/>
      <c r="BB7" s="605"/>
      <c r="BC7" s="605"/>
      <c r="BD7" s="605"/>
      <c r="BE7" s="605"/>
      <c r="BF7" s="606"/>
      <c r="BG7" s="607">
        <v>3579286</v>
      </c>
      <c r="BH7" s="608"/>
      <c r="BI7" s="608"/>
      <c r="BJ7" s="608"/>
      <c r="BK7" s="608"/>
      <c r="BL7" s="608"/>
      <c r="BM7" s="608"/>
      <c r="BN7" s="609"/>
      <c r="BO7" s="610">
        <v>35.799999999999997</v>
      </c>
      <c r="BP7" s="610"/>
      <c r="BQ7" s="610"/>
      <c r="BR7" s="610"/>
      <c r="BS7" s="611">
        <v>168348</v>
      </c>
      <c r="BT7" s="611"/>
      <c r="BU7" s="611"/>
      <c r="BV7" s="611"/>
      <c r="BW7" s="611"/>
      <c r="BX7" s="611"/>
      <c r="BY7" s="611"/>
      <c r="BZ7" s="611"/>
      <c r="CA7" s="611"/>
      <c r="CB7" s="615"/>
      <c r="CD7" s="604" t="s">
        <v>244</v>
      </c>
      <c r="CE7" s="605"/>
      <c r="CF7" s="605"/>
      <c r="CG7" s="605"/>
      <c r="CH7" s="605"/>
      <c r="CI7" s="605"/>
      <c r="CJ7" s="605"/>
      <c r="CK7" s="605"/>
      <c r="CL7" s="605"/>
      <c r="CM7" s="605"/>
      <c r="CN7" s="605"/>
      <c r="CO7" s="605"/>
      <c r="CP7" s="605"/>
      <c r="CQ7" s="606"/>
      <c r="CR7" s="607">
        <v>4372389</v>
      </c>
      <c r="CS7" s="608"/>
      <c r="CT7" s="608"/>
      <c r="CU7" s="608"/>
      <c r="CV7" s="608"/>
      <c r="CW7" s="608"/>
      <c r="CX7" s="608"/>
      <c r="CY7" s="609"/>
      <c r="CZ7" s="610">
        <v>13.6</v>
      </c>
      <c r="DA7" s="610"/>
      <c r="DB7" s="610"/>
      <c r="DC7" s="610"/>
      <c r="DD7" s="616">
        <v>540095</v>
      </c>
      <c r="DE7" s="608"/>
      <c r="DF7" s="608"/>
      <c r="DG7" s="608"/>
      <c r="DH7" s="608"/>
      <c r="DI7" s="608"/>
      <c r="DJ7" s="608"/>
      <c r="DK7" s="608"/>
      <c r="DL7" s="608"/>
      <c r="DM7" s="608"/>
      <c r="DN7" s="608"/>
      <c r="DO7" s="608"/>
      <c r="DP7" s="609"/>
      <c r="DQ7" s="616">
        <v>3315642</v>
      </c>
      <c r="DR7" s="608"/>
      <c r="DS7" s="608"/>
      <c r="DT7" s="608"/>
      <c r="DU7" s="608"/>
      <c r="DV7" s="608"/>
      <c r="DW7" s="608"/>
      <c r="DX7" s="608"/>
      <c r="DY7" s="608"/>
      <c r="DZ7" s="608"/>
      <c r="EA7" s="608"/>
      <c r="EB7" s="608"/>
      <c r="EC7" s="617"/>
    </row>
    <row r="8" spans="2:143" ht="11.25" customHeight="1" x14ac:dyDescent="0.15">
      <c r="B8" s="604" t="s">
        <v>245</v>
      </c>
      <c r="C8" s="605"/>
      <c r="D8" s="605"/>
      <c r="E8" s="605"/>
      <c r="F8" s="605"/>
      <c r="G8" s="605"/>
      <c r="H8" s="605"/>
      <c r="I8" s="605"/>
      <c r="J8" s="605"/>
      <c r="K8" s="605"/>
      <c r="L8" s="605"/>
      <c r="M8" s="605"/>
      <c r="N8" s="605"/>
      <c r="O8" s="605"/>
      <c r="P8" s="605"/>
      <c r="Q8" s="606"/>
      <c r="R8" s="607">
        <v>42800</v>
      </c>
      <c r="S8" s="608"/>
      <c r="T8" s="608"/>
      <c r="U8" s="608"/>
      <c r="V8" s="608"/>
      <c r="W8" s="608"/>
      <c r="X8" s="608"/>
      <c r="Y8" s="609"/>
      <c r="Z8" s="610">
        <v>0.1</v>
      </c>
      <c r="AA8" s="610"/>
      <c r="AB8" s="610"/>
      <c r="AC8" s="610"/>
      <c r="AD8" s="611">
        <v>42800</v>
      </c>
      <c r="AE8" s="611"/>
      <c r="AF8" s="611"/>
      <c r="AG8" s="611"/>
      <c r="AH8" s="611"/>
      <c r="AI8" s="611"/>
      <c r="AJ8" s="611"/>
      <c r="AK8" s="611"/>
      <c r="AL8" s="612">
        <v>0.2</v>
      </c>
      <c r="AM8" s="613"/>
      <c r="AN8" s="613"/>
      <c r="AO8" s="614"/>
      <c r="AP8" s="604" t="s">
        <v>246</v>
      </c>
      <c r="AQ8" s="605"/>
      <c r="AR8" s="605"/>
      <c r="AS8" s="605"/>
      <c r="AT8" s="605"/>
      <c r="AU8" s="605"/>
      <c r="AV8" s="605"/>
      <c r="AW8" s="605"/>
      <c r="AX8" s="605"/>
      <c r="AY8" s="605"/>
      <c r="AZ8" s="605"/>
      <c r="BA8" s="605"/>
      <c r="BB8" s="605"/>
      <c r="BC8" s="605"/>
      <c r="BD8" s="605"/>
      <c r="BE8" s="605"/>
      <c r="BF8" s="606"/>
      <c r="BG8" s="607">
        <v>108849</v>
      </c>
      <c r="BH8" s="608"/>
      <c r="BI8" s="608"/>
      <c r="BJ8" s="608"/>
      <c r="BK8" s="608"/>
      <c r="BL8" s="608"/>
      <c r="BM8" s="608"/>
      <c r="BN8" s="609"/>
      <c r="BO8" s="610">
        <v>1.1000000000000001</v>
      </c>
      <c r="BP8" s="610"/>
      <c r="BQ8" s="610"/>
      <c r="BR8" s="610"/>
      <c r="BS8" s="611" t="s">
        <v>129</v>
      </c>
      <c r="BT8" s="611"/>
      <c r="BU8" s="611"/>
      <c r="BV8" s="611"/>
      <c r="BW8" s="611"/>
      <c r="BX8" s="611"/>
      <c r="BY8" s="611"/>
      <c r="BZ8" s="611"/>
      <c r="CA8" s="611"/>
      <c r="CB8" s="615"/>
      <c r="CD8" s="604" t="s">
        <v>247</v>
      </c>
      <c r="CE8" s="605"/>
      <c r="CF8" s="605"/>
      <c r="CG8" s="605"/>
      <c r="CH8" s="605"/>
      <c r="CI8" s="605"/>
      <c r="CJ8" s="605"/>
      <c r="CK8" s="605"/>
      <c r="CL8" s="605"/>
      <c r="CM8" s="605"/>
      <c r="CN8" s="605"/>
      <c r="CO8" s="605"/>
      <c r="CP8" s="605"/>
      <c r="CQ8" s="606"/>
      <c r="CR8" s="607">
        <v>12300428</v>
      </c>
      <c r="CS8" s="608"/>
      <c r="CT8" s="608"/>
      <c r="CU8" s="608"/>
      <c r="CV8" s="608"/>
      <c r="CW8" s="608"/>
      <c r="CX8" s="608"/>
      <c r="CY8" s="609"/>
      <c r="CZ8" s="610">
        <v>38.299999999999997</v>
      </c>
      <c r="DA8" s="610"/>
      <c r="DB8" s="610"/>
      <c r="DC8" s="610"/>
      <c r="DD8" s="616">
        <v>955851</v>
      </c>
      <c r="DE8" s="608"/>
      <c r="DF8" s="608"/>
      <c r="DG8" s="608"/>
      <c r="DH8" s="608"/>
      <c r="DI8" s="608"/>
      <c r="DJ8" s="608"/>
      <c r="DK8" s="608"/>
      <c r="DL8" s="608"/>
      <c r="DM8" s="608"/>
      <c r="DN8" s="608"/>
      <c r="DO8" s="608"/>
      <c r="DP8" s="609"/>
      <c r="DQ8" s="616">
        <v>4987705</v>
      </c>
      <c r="DR8" s="608"/>
      <c r="DS8" s="608"/>
      <c r="DT8" s="608"/>
      <c r="DU8" s="608"/>
      <c r="DV8" s="608"/>
      <c r="DW8" s="608"/>
      <c r="DX8" s="608"/>
      <c r="DY8" s="608"/>
      <c r="DZ8" s="608"/>
      <c r="EA8" s="608"/>
      <c r="EB8" s="608"/>
      <c r="EC8" s="617"/>
    </row>
    <row r="9" spans="2:143" ht="11.25" customHeight="1" x14ac:dyDescent="0.15">
      <c r="B9" s="604" t="s">
        <v>248</v>
      </c>
      <c r="C9" s="605"/>
      <c r="D9" s="605"/>
      <c r="E9" s="605"/>
      <c r="F9" s="605"/>
      <c r="G9" s="605"/>
      <c r="H9" s="605"/>
      <c r="I9" s="605"/>
      <c r="J9" s="605"/>
      <c r="K9" s="605"/>
      <c r="L9" s="605"/>
      <c r="M9" s="605"/>
      <c r="N9" s="605"/>
      <c r="O9" s="605"/>
      <c r="P9" s="605"/>
      <c r="Q9" s="606"/>
      <c r="R9" s="607">
        <v>49725</v>
      </c>
      <c r="S9" s="608"/>
      <c r="T9" s="608"/>
      <c r="U9" s="608"/>
      <c r="V9" s="608"/>
      <c r="W9" s="608"/>
      <c r="X9" s="608"/>
      <c r="Y9" s="609"/>
      <c r="Z9" s="610">
        <v>0.1</v>
      </c>
      <c r="AA9" s="610"/>
      <c r="AB9" s="610"/>
      <c r="AC9" s="610"/>
      <c r="AD9" s="611">
        <v>49725</v>
      </c>
      <c r="AE9" s="611"/>
      <c r="AF9" s="611"/>
      <c r="AG9" s="611"/>
      <c r="AH9" s="611"/>
      <c r="AI9" s="611"/>
      <c r="AJ9" s="611"/>
      <c r="AK9" s="611"/>
      <c r="AL9" s="612">
        <v>0.3</v>
      </c>
      <c r="AM9" s="613"/>
      <c r="AN9" s="613"/>
      <c r="AO9" s="614"/>
      <c r="AP9" s="604" t="s">
        <v>249</v>
      </c>
      <c r="AQ9" s="605"/>
      <c r="AR9" s="605"/>
      <c r="AS9" s="605"/>
      <c r="AT9" s="605"/>
      <c r="AU9" s="605"/>
      <c r="AV9" s="605"/>
      <c r="AW9" s="605"/>
      <c r="AX9" s="605"/>
      <c r="AY9" s="605"/>
      <c r="AZ9" s="605"/>
      <c r="BA9" s="605"/>
      <c r="BB9" s="605"/>
      <c r="BC9" s="605"/>
      <c r="BD9" s="605"/>
      <c r="BE9" s="605"/>
      <c r="BF9" s="606"/>
      <c r="BG9" s="607">
        <v>2692196</v>
      </c>
      <c r="BH9" s="608"/>
      <c r="BI9" s="608"/>
      <c r="BJ9" s="608"/>
      <c r="BK9" s="608"/>
      <c r="BL9" s="608"/>
      <c r="BM9" s="608"/>
      <c r="BN9" s="609"/>
      <c r="BO9" s="610">
        <v>26.9</v>
      </c>
      <c r="BP9" s="610"/>
      <c r="BQ9" s="610"/>
      <c r="BR9" s="610"/>
      <c r="BS9" s="611" t="s">
        <v>129</v>
      </c>
      <c r="BT9" s="611"/>
      <c r="BU9" s="611"/>
      <c r="BV9" s="611"/>
      <c r="BW9" s="611"/>
      <c r="BX9" s="611"/>
      <c r="BY9" s="611"/>
      <c r="BZ9" s="611"/>
      <c r="CA9" s="611"/>
      <c r="CB9" s="615"/>
      <c r="CD9" s="604" t="s">
        <v>250</v>
      </c>
      <c r="CE9" s="605"/>
      <c r="CF9" s="605"/>
      <c r="CG9" s="605"/>
      <c r="CH9" s="605"/>
      <c r="CI9" s="605"/>
      <c r="CJ9" s="605"/>
      <c r="CK9" s="605"/>
      <c r="CL9" s="605"/>
      <c r="CM9" s="605"/>
      <c r="CN9" s="605"/>
      <c r="CO9" s="605"/>
      <c r="CP9" s="605"/>
      <c r="CQ9" s="606"/>
      <c r="CR9" s="607">
        <v>2640492</v>
      </c>
      <c r="CS9" s="608"/>
      <c r="CT9" s="608"/>
      <c r="CU9" s="608"/>
      <c r="CV9" s="608"/>
      <c r="CW9" s="608"/>
      <c r="CX9" s="608"/>
      <c r="CY9" s="609"/>
      <c r="CZ9" s="610">
        <v>8.1999999999999993</v>
      </c>
      <c r="DA9" s="610"/>
      <c r="DB9" s="610"/>
      <c r="DC9" s="610"/>
      <c r="DD9" s="616">
        <v>156847</v>
      </c>
      <c r="DE9" s="608"/>
      <c r="DF9" s="608"/>
      <c r="DG9" s="608"/>
      <c r="DH9" s="608"/>
      <c r="DI9" s="608"/>
      <c r="DJ9" s="608"/>
      <c r="DK9" s="608"/>
      <c r="DL9" s="608"/>
      <c r="DM9" s="608"/>
      <c r="DN9" s="608"/>
      <c r="DO9" s="608"/>
      <c r="DP9" s="609"/>
      <c r="DQ9" s="616">
        <v>1926560</v>
      </c>
      <c r="DR9" s="608"/>
      <c r="DS9" s="608"/>
      <c r="DT9" s="608"/>
      <c r="DU9" s="608"/>
      <c r="DV9" s="608"/>
      <c r="DW9" s="608"/>
      <c r="DX9" s="608"/>
      <c r="DY9" s="608"/>
      <c r="DZ9" s="608"/>
      <c r="EA9" s="608"/>
      <c r="EB9" s="608"/>
      <c r="EC9" s="617"/>
    </row>
    <row r="10" spans="2:143" ht="11.25" customHeight="1" x14ac:dyDescent="0.15">
      <c r="B10" s="604" t="s">
        <v>251</v>
      </c>
      <c r="C10" s="605"/>
      <c r="D10" s="605"/>
      <c r="E10" s="605"/>
      <c r="F10" s="605"/>
      <c r="G10" s="605"/>
      <c r="H10" s="605"/>
      <c r="I10" s="605"/>
      <c r="J10" s="605"/>
      <c r="K10" s="605"/>
      <c r="L10" s="605"/>
      <c r="M10" s="605"/>
      <c r="N10" s="605"/>
      <c r="O10" s="605"/>
      <c r="P10" s="605"/>
      <c r="Q10" s="606"/>
      <c r="R10" s="607" t="s">
        <v>129</v>
      </c>
      <c r="S10" s="608"/>
      <c r="T10" s="608"/>
      <c r="U10" s="608"/>
      <c r="V10" s="608"/>
      <c r="W10" s="608"/>
      <c r="X10" s="608"/>
      <c r="Y10" s="609"/>
      <c r="Z10" s="610" t="s">
        <v>129</v>
      </c>
      <c r="AA10" s="610"/>
      <c r="AB10" s="610"/>
      <c r="AC10" s="610"/>
      <c r="AD10" s="611" t="s">
        <v>129</v>
      </c>
      <c r="AE10" s="611"/>
      <c r="AF10" s="611"/>
      <c r="AG10" s="611"/>
      <c r="AH10" s="611"/>
      <c r="AI10" s="611"/>
      <c r="AJ10" s="611"/>
      <c r="AK10" s="611"/>
      <c r="AL10" s="612" t="s">
        <v>129</v>
      </c>
      <c r="AM10" s="613"/>
      <c r="AN10" s="613"/>
      <c r="AO10" s="614"/>
      <c r="AP10" s="604" t="s">
        <v>252</v>
      </c>
      <c r="AQ10" s="605"/>
      <c r="AR10" s="605"/>
      <c r="AS10" s="605"/>
      <c r="AT10" s="605"/>
      <c r="AU10" s="605"/>
      <c r="AV10" s="605"/>
      <c r="AW10" s="605"/>
      <c r="AX10" s="605"/>
      <c r="AY10" s="605"/>
      <c r="AZ10" s="605"/>
      <c r="BA10" s="605"/>
      <c r="BB10" s="605"/>
      <c r="BC10" s="605"/>
      <c r="BD10" s="605"/>
      <c r="BE10" s="605"/>
      <c r="BF10" s="606"/>
      <c r="BG10" s="607">
        <v>187963</v>
      </c>
      <c r="BH10" s="608"/>
      <c r="BI10" s="608"/>
      <c r="BJ10" s="608"/>
      <c r="BK10" s="608"/>
      <c r="BL10" s="608"/>
      <c r="BM10" s="608"/>
      <c r="BN10" s="609"/>
      <c r="BO10" s="610">
        <v>1.9</v>
      </c>
      <c r="BP10" s="610"/>
      <c r="BQ10" s="610"/>
      <c r="BR10" s="610"/>
      <c r="BS10" s="611" t="s">
        <v>129</v>
      </c>
      <c r="BT10" s="611"/>
      <c r="BU10" s="611"/>
      <c r="BV10" s="611"/>
      <c r="BW10" s="611"/>
      <c r="BX10" s="611"/>
      <c r="BY10" s="611"/>
      <c r="BZ10" s="611"/>
      <c r="CA10" s="611"/>
      <c r="CB10" s="615"/>
      <c r="CD10" s="604" t="s">
        <v>253</v>
      </c>
      <c r="CE10" s="605"/>
      <c r="CF10" s="605"/>
      <c r="CG10" s="605"/>
      <c r="CH10" s="605"/>
      <c r="CI10" s="605"/>
      <c r="CJ10" s="605"/>
      <c r="CK10" s="605"/>
      <c r="CL10" s="605"/>
      <c r="CM10" s="605"/>
      <c r="CN10" s="605"/>
      <c r="CO10" s="605"/>
      <c r="CP10" s="605"/>
      <c r="CQ10" s="606"/>
      <c r="CR10" s="607">
        <v>35218</v>
      </c>
      <c r="CS10" s="608"/>
      <c r="CT10" s="608"/>
      <c r="CU10" s="608"/>
      <c r="CV10" s="608"/>
      <c r="CW10" s="608"/>
      <c r="CX10" s="608"/>
      <c r="CY10" s="609"/>
      <c r="CZ10" s="610">
        <v>0.1</v>
      </c>
      <c r="DA10" s="610"/>
      <c r="DB10" s="610"/>
      <c r="DC10" s="610"/>
      <c r="DD10" s="616" t="s">
        <v>129</v>
      </c>
      <c r="DE10" s="608"/>
      <c r="DF10" s="608"/>
      <c r="DG10" s="608"/>
      <c r="DH10" s="608"/>
      <c r="DI10" s="608"/>
      <c r="DJ10" s="608"/>
      <c r="DK10" s="608"/>
      <c r="DL10" s="608"/>
      <c r="DM10" s="608"/>
      <c r="DN10" s="608"/>
      <c r="DO10" s="608"/>
      <c r="DP10" s="609"/>
      <c r="DQ10" s="616">
        <v>29509</v>
      </c>
      <c r="DR10" s="608"/>
      <c r="DS10" s="608"/>
      <c r="DT10" s="608"/>
      <c r="DU10" s="608"/>
      <c r="DV10" s="608"/>
      <c r="DW10" s="608"/>
      <c r="DX10" s="608"/>
      <c r="DY10" s="608"/>
      <c r="DZ10" s="608"/>
      <c r="EA10" s="608"/>
      <c r="EB10" s="608"/>
      <c r="EC10" s="617"/>
    </row>
    <row r="11" spans="2:143" ht="11.25" customHeight="1" x14ac:dyDescent="0.15">
      <c r="B11" s="604" t="s">
        <v>254</v>
      </c>
      <c r="C11" s="605"/>
      <c r="D11" s="605"/>
      <c r="E11" s="605"/>
      <c r="F11" s="605"/>
      <c r="G11" s="605"/>
      <c r="H11" s="605"/>
      <c r="I11" s="605"/>
      <c r="J11" s="605"/>
      <c r="K11" s="605"/>
      <c r="L11" s="605"/>
      <c r="M11" s="605"/>
      <c r="N11" s="605"/>
      <c r="O11" s="605"/>
      <c r="P11" s="605"/>
      <c r="Q11" s="606"/>
      <c r="R11" s="607">
        <v>1390049</v>
      </c>
      <c r="S11" s="608"/>
      <c r="T11" s="608"/>
      <c r="U11" s="608"/>
      <c r="V11" s="608"/>
      <c r="W11" s="608"/>
      <c r="X11" s="608"/>
      <c r="Y11" s="609"/>
      <c r="Z11" s="612">
        <v>4.2</v>
      </c>
      <c r="AA11" s="613"/>
      <c r="AB11" s="613"/>
      <c r="AC11" s="619"/>
      <c r="AD11" s="616">
        <v>1390049</v>
      </c>
      <c r="AE11" s="608"/>
      <c r="AF11" s="608"/>
      <c r="AG11" s="608"/>
      <c r="AH11" s="608"/>
      <c r="AI11" s="608"/>
      <c r="AJ11" s="608"/>
      <c r="AK11" s="609"/>
      <c r="AL11" s="612">
        <v>7.5</v>
      </c>
      <c r="AM11" s="613"/>
      <c r="AN11" s="613"/>
      <c r="AO11" s="614"/>
      <c r="AP11" s="604" t="s">
        <v>255</v>
      </c>
      <c r="AQ11" s="605"/>
      <c r="AR11" s="605"/>
      <c r="AS11" s="605"/>
      <c r="AT11" s="605"/>
      <c r="AU11" s="605"/>
      <c r="AV11" s="605"/>
      <c r="AW11" s="605"/>
      <c r="AX11" s="605"/>
      <c r="AY11" s="605"/>
      <c r="AZ11" s="605"/>
      <c r="BA11" s="605"/>
      <c r="BB11" s="605"/>
      <c r="BC11" s="605"/>
      <c r="BD11" s="605"/>
      <c r="BE11" s="605"/>
      <c r="BF11" s="606"/>
      <c r="BG11" s="607">
        <v>590278</v>
      </c>
      <c r="BH11" s="608"/>
      <c r="BI11" s="608"/>
      <c r="BJ11" s="608"/>
      <c r="BK11" s="608"/>
      <c r="BL11" s="608"/>
      <c r="BM11" s="608"/>
      <c r="BN11" s="609"/>
      <c r="BO11" s="610">
        <v>5.9</v>
      </c>
      <c r="BP11" s="610"/>
      <c r="BQ11" s="610"/>
      <c r="BR11" s="610"/>
      <c r="BS11" s="611">
        <v>168348</v>
      </c>
      <c r="BT11" s="611"/>
      <c r="BU11" s="611"/>
      <c r="BV11" s="611"/>
      <c r="BW11" s="611"/>
      <c r="BX11" s="611"/>
      <c r="BY11" s="611"/>
      <c r="BZ11" s="611"/>
      <c r="CA11" s="611"/>
      <c r="CB11" s="615"/>
      <c r="CD11" s="604" t="s">
        <v>256</v>
      </c>
      <c r="CE11" s="605"/>
      <c r="CF11" s="605"/>
      <c r="CG11" s="605"/>
      <c r="CH11" s="605"/>
      <c r="CI11" s="605"/>
      <c r="CJ11" s="605"/>
      <c r="CK11" s="605"/>
      <c r="CL11" s="605"/>
      <c r="CM11" s="605"/>
      <c r="CN11" s="605"/>
      <c r="CO11" s="605"/>
      <c r="CP11" s="605"/>
      <c r="CQ11" s="606"/>
      <c r="CR11" s="607">
        <v>419561</v>
      </c>
      <c r="CS11" s="608"/>
      <c r="CT11" s="608"/>
      <c r="CU11" s="608"/>
      <c r="CV11" s="608"/>
      <c r="CW11" s="608"/>
      <c r="CX11" s="608"/>
      <c r="CY11" s="609"/>
      <c r="CZ11" s="610">
        <v>1.3</v>
      </c>
      <c r="DA11" s="610"/>
      <c r="DB11" s="610"/>
      <c r="DC11" s="610"/>
      <c r="DD11" s="616">
        <v>104401</v>
      </c>
      <c r="DE11" s="608"/>
      <c r="DF11" s="608"/>
      <c r="DG11" s="608"/>
      <c r="DH11" s="608"/>
      <c r="DI11" s="608"/>
      <c r="DJ11" s="608"/>
      <c r="DK11" s="608"/>
      <c r="DL11" s="608"/>
      <c r="DM11" s="608"/>
      <c r="DN11" s="608"/>
      <c r="DO11" s="608"/>
      <c r="DP11" s="609"/>
      <c r="DQ11" s="616">
        <v>241611</v>
      </c>
      <c r="DR11" s="608"/>
      <c r="DS11" s="608"/>
      <c r="DT11" s="608"/>
      <c r="DU11" s="608"/>
      <c r="DV11" s="608"/>
      <c r="DW11" s="608"/>
      <c r="DX11" s="608"/>
      <c r="DY11" s="608"/>
      <c r="DZ11" s="608"/>
      <c r="EA11" s="608"/>
      <c r="EB11" s="608"/>
      <c r="EC11" s="617"/>
    </row>
    <row r="12" spans="2:143" ht="11.25" customHeight="1" x14ac:dyDescent="0.15">
      <c r="B12" s="604" t="s">
        <v>257</v>
      </c>
      <c r="C12" s="605"/>
      <c r="D12" s="605"/>
      <c r="E12" s="605"/>
      <c r="F12" s="605"/>
      <c r="G12" s="605"/>
      <c r="H12" s="605"/>
      <c r="I12" s="605"/>
      <c r="J12" s="605"/>
      <c r="K12" s="605"/>
      <c r="L12" s="605"/>
      <c r="M12" s="605"/>
      <c r="N12" s="605"/>
      <c r="O12" s="605"/>
      <c r="P12" s="605"/>
      <c r="Q12" s="606"/>
      <c r="R12" s="607">
        <v>69523</v>
      </c>
      <c r="S12" s="608"/>
      <c r="T12" s="608"/>
      <c r="U12" s="608"/>
      <c r="V12" s="608"/>
      <c r="W12" s="608"/>
      <c r="X12" s="608"/>
      <c r="Y12" s="609"/>
      <c r="Z12" s="610">
        <v>0.2</v>
      </c>
      <c r="AA12" s="610"/>
      <c r="AB12" s="610"/>
      <c r="AC12" s="610"/>
      <c r="AD12" s="611">
        <v>69523</v>
      </c>
      <c r="AE12" s="611"/>
      <c r="AF12" s="611"/>
      <c r="AG12" s="611"/>
      <c r="AH12" s="611"/>
      <c r="AI12" s="611"/>
      <c r="AJ12" s="611"/>
      <c r="AK12" s="611"/>
      <c r="AL12" s="612">
        <v>0.4</v>
      </c>
      <c r="AM12" s="613"/>
      <c r="AN12" s="613"/>
      <c r="AO12" s="614"/>
      <c r="AP12" s="604" t="s">
        <v>258</v>
      </c>
      <c r="AQ12" s="605"/>
      <c r="AR12" s="605"/>
      <c r="AS12" s="605"/>
      <c r="AT12" s="605"/>
      <c r="AU12" s="605"/>
      <c r="AV12" s="605"/>
      <c r="AW12" s="605"/>
      <c r="AX12" s="605"/>
      <c r="AY12" s="605"/>
      <c r="AZ12" s="605"/>
      <c r="BA12" s="605"/>
      <c r="BB12" s="605"/>
      <c r="BC12" s="605"/>
      <c r="BD12" s="605"/>
      <c r="BE12" s="605"/>
      <c r="BF12" s="606"/>
      <c r="BG12" s="607">
        <v>5214689</v>
      </c>
      <c r="BH12" s="608"/>
      <c r="BI12" s="608"/>
      <c r="BJ12" s="608"/>
      <c r="BK12" s="608"/>
      <c r="BL12" s="608"/>
      <c r="BM12" s="608"/>
      <c r="BN12" s="609"/>
      <c r="BO12" s="610">
        <v>52.2</v>
      </c>
      <c r="BP12" s="610"/>
      <c r="BQ12" s="610"/>
      <c r="BR12" s="610"/>
      <c r="BS12" s="611" t="s">
        <v>129</v>
      </c>
      <c r="BT12" s="611"/>
      <c r="BU12" s="611"/>
      <c r="BV12" s="611"/>
      <c r="BW12" s="611"/>
      <c r="BX12" s="611"/>
      <c r="BY12" s="611"/>
      <c r="BZ12" s="611"/>
      <c r="CA12" s="611"/>
      <c r="CB12" s="615"/>
      <c r="CD12" s="604" t="s">
        <v>259</v>
      </c>
      <c r="CE12" s="605"/>
      <c r="CF12" s="605"/>
      <c r="CG12" s="605"/>
      <c r="CH12" s="605"/>
      <c r="CI12" s="605"/>
      <c r="CJ12" s="605"/>
      <c r="CK12" s="605"/>
      <c r="CL12" s="605"/>
      <c r="CM12" s="605"/>
      <c r="CN12" s="605"/>
      <c r="CO12" s="605"/>
      <c r="CP12" s="605"/>
      <c r="CQ12" s="606"/>
      <c r="CR12" s="607">
        <v>776302</v>
      </c>
      <c r="CS12" s="608"/>
      <c r="CT12" s="608"/>
      <c r="CU12" s="608"/>
      <c r="CV12" s="608"/>
      <c r="CW12" s="608"/>
      <c r="CX12" s="608"/>
      <c r="CY12" s="609"/>
      <c r="CZ12" s="610">
        <v>2.4</v>
      </c>
      <c r="DA12" s="610"/>
      <c r="DB12" s="610"/>
      <c r="DC12" s="610"/>
      <c r="DD12" s="616">
        <v>8056</v>
      </c>
      <c r="DE12" s="608"/>
      <c r="DF12" s="608"/>
      <c r="DG12" s="608"/>
      <c r="DH12" s="608"/>
      <c r="DI12" s="608"/>
      <c r="DJ12" s="608"/>
      <c r="DK12" s="608"/>
      <c r="DL12" s="608"/>
      <c r="DM12" s="608"/>
      <c r="DN12" s="608"/>
      <c r="DO12" s="608"/>
      <c r="DP12" s="609"/>
      <c r="DQ12" s="616">
        <v>202894</v>
      </c>
      <c r="DR12" s="608"/>
      <c r="DS12" s="608"/>
      <c r="DT12" s="608"/>
      <c r="DU12" s="608"/>
      <c r="DV12" s="608"/>
      <c r="DW12" s="608"/>
      <c r="DX12" s="608"/>
      <c r="DY12" s="608"/>
      <c r="DZ12" s="608"/>
      <c r="EA12" s="608"/>
      <c r="EB12" s="608"/>
      <c r="EC12" s="617"/>
    </row>
    <row r="13" spans="2:143" ht="11.25" customHeight="1" x14ac:dyDescent="0.15">
      <c r="B13" s="604" t="s">
        <v>260</v>
      </c>
      <c r="C13" s="605"/>
      <c r="D13" s="605"/>
      <c r="E13" s="605"/>
      <c r="F13" s="605"/>
      <c r="G13" s="605"/>
      <c r="H13" s="605"/>
      <c r="I13" s="605"/>
      <c r="J13" s="605"/>
      <c r="K13" s="605"/>
      <c r="L13" s="605"/>
      <c r="M13" s="605"/>
      <c r="N13" s="605"/>
      <c r="O13" s="605"/>
      <c r="P13" s="605"/>
      <c r="Q13" s="606"/>
      <c r="R13" s="607" t="s">
        <v>129</v>
      </c>
      <c r="S13" s="608"/>
      <c r="T13" s="608"/>
      <c r="U13" s="608"/>
      <c r="V13" s="608"/>
      <c r="W13" s="608"/>
      <c r="X13" s="608"/>
      <c r="Y13" s="609"/>
      <c r="Z13" s="610" t="s">
        <v>129</v>
      </c>
      <c r="AA13" s="610"/>
      <c r="AB13" s="610"/>
      <c r="AC13" s="610"/>
      <c r="AD13" s="611" t="s">
        <v>129</v>
      </c>
      <c r="AE13" s="611"/>
      <c r="AF13" s="611"/>
      <c r="AG13" s="611"/>
      <c r="AH13" s="611"/>
      <c r="AI13" s="611"/>
      <c r="AJ13" s="611"/>
      <c r="AK13" s="611"/>
      <c r="AL13" s="612" t="s">
        <v>129</v>
      </c>
      <c r="AM13" s="613"/>
      <c r="AN13" s="613"/>
      <c r="AO13" s="614"/>
      <c r="AP13" s="604" t="s">
        <v>261</v>
      </c>
      <c r="AQ13" s="605"/>
      <c r="AR13" s="605"/>
      <c r="AS13" s="605"/>
      <c r="AT13" s="605"/>
      <c r="AU13" s="605"/>
      <c r="AV13" s="605"/>
      <c r="AW13" s="605"/>
      <c r="AX13" s="605"/>
      <c r="AY13" s="605"/>
      <c r="AZ13" s="605"/>
      <c r="BA13" s="605"/>
      <c r="BB13" s="605"/>
      <c r="BC13" s="605"/>
      <c r="BD13" s="605"/>
      <c r="BE13" s="605"/>
      <c r="BF13" s="606"/>
      <c r="BG13" s="607">
        <v>5190933</v>
      </c>
      <c r="BH13" s="608"/>
      <c r="BI13" s="608"/>
      <c r="BJ13" s="608"/>
      <c r="BK13" s="608"/>
      <c r="BL13" s="608"/>
      <c r="BM13" s="608"/>
      <c r="BN13" s="609"/>
      <c r="BO13" s="610">
        <v>51.9</v>
      </c>
      <c r="BP13" s="610"/>
      <c r="BQ13" s="610"/>
      <c r="BR13" s="610"/>
      <c r="BS13" s="611" t="s">
        <v>129</v>
      </c>
      <c r="BT13" s="611"/>
      <c r="BU13" s="611"/>
      <c r="BV13" s="611"/>
      <c r="BW13" s="611"/>
      <c r="BX13" s="611"/>
      <c r="BY13" s="611"/>
      <c r="BZ13" s="611"/>
      <c r="CA13" s="611"/>
      <c r="CB13" s="615"/>
      <c r="CD13" s="604" t="s">
        <v>262</v>
      </c>
      <c r="CE13" s="605"/>
      <c r="CF13" s="605"/>
      <c r="CG13" s="605"/>
      <c r="CH13" s="605"/>
      <c r="CI13" s="605"/>
      <c r="CJ13" s="605"/>
      <c r="CK13" s="605"/>
      <c r="CL13" s="605"/>
      <c r="CM13" s="605"/>
      <c r="CN13" s="605"/>
      <c r="CO13" s="605"/>
      <c r="CP13" s="605"/>
      <c r="CQ13" s="606"/>
      <c r="CR13" s="607">
        <v>2253553</v>
      </c>
      <c r="CS13" s="608"/>
      <c r="CT13" s="608"/>
      <c r="CU13" s="608"/>
      <c r="CV13" s="608"/>
      <c r="CW13" s="608"/>
      <c r="CX13" s="608"/>
      <c r="CY13" s="609"/>
      <c r="CZ13" s="610">
        <v>7</v>
      </c>
      <c r="DA13" s="610"/>
      <c r="DB13" s="610"/>
      <c r="DC13" s="610"/>
      <c r="DD13" s="616">
        <v>461323</v>
      </c>
      <c r="DE13" s="608"/>
      <c r="DF13" s="608"/>
      <c r="DG13" s="608"/>
      <c r="DH13" s="608"/>
      <c r="DI13" s="608"/>
      <c r="DJ13" s="608"/>
      <c r="DK13" s="608"/>
      <c r="DL13" s="608"/>
      <c r="DM13" s="608"/>
      <c r="DN13" s="608"/>
      <c r="DO13" s="608"/>
      <c r="DP13" s="609"/>
      <c r="DQ13" s="616">
        <v>1676606</v>
      </c>
      <c r="DR13" s="608"/>
      <c r="DS13" s="608"/>
      <c r="DT13" s="608"/>
      <c r="DU13" s="608"/>
      <c r="DV13" s="608"/>
      <c r="DW13" s="608"/>
      <c r="DX13" s="608"/>
      <c r="DY13" s="608"/>
      <c r="DZ13" s="608"/>
      <c r="EA13" s="608"/>
      <c r="EB13" s="608"/>
      <c r="EC13" s="617"/>
    </row>
    <row r="14" spans="2:143" ht="11.25" customHeight="1" x14ac:dyDescent="0.15">
      <c r="B14" s="604" t="s">
        <v>263</v>
      </c>
      <c r="C14" s="605"/>
      <c r="D14" s="605"/>
      <c r="E14" s="605"/>
      <c r="F14" s="605"/>
      <c r="G14" s="605"/>
      <c r="H14" s="605"/>
      <c r="I14" s="605"/>
      <c r="J14" s="605"/>
      <c r="K14" s="605"/>
      <c r="L14" s="605"/>
      <c r="M14" s="605"/>
      <c r="N14" s="605"/>
      <c r="O14" s="605"/>
      <c r="P14" s="605"/>
      <c r="Q14" s="606"/>
      <c r="R14" s="607" t="s">
        <v>129</v>
      </c>
      <c r="S14" s="608"/>
      <c r="T14" s="608"/>
      <c r="U14" s="608"/>
      <c r="V14" s="608"/>
      <c r="W14" s="608"/>
      <c r="X14" s="608"/>
      <c r="Y14" s="609"/>
      <c r="Z14" s="610" t="s">
        <v>129</v>
      </c>
      <c r="AA14" s="610"/>
      <c r="AB14" s="610"/>
      <c r="AC14" s="610"/>
      <c r="AD14" s="611" t="s">
        <v>129</v>
      </c>
      <c r="AE14" s="611"/>
      <c r="AF14" s="611"/>
      <c r="AG14" s="611"/>
      <c r="AH14" s="611"/>
      <c r="AI14" s="611"/>
      <c r="AJ14" s="611"/>
      <c r="AK14" s="611"/>
      <c r="AL14" s="612" t="s">
        <v>129</v>
      </c>
      <c r="AM14" s="613"/>
      <c r="AN14" s="613"/>
      <c r="AO14" s="614"/>
      <c r="AP14" s="604" t="s">
        <v>264</v>
      </c>
      <c r="AQ14" s="605"/>
      <c r="AR14" s="605"/>
      <c r="AS14" s="605"/>
      <c r="AT14" s="605"/>
      <c r="AU14" s="605"/>
      <c r="AV14" s="605"/>
      <c r="AW14" s="605"/>
      <c r="AX14" s="605"/>
      <c r="AY14" s="605"/>
      <c r="AZ14" s="605"/>
      <c r="BA14" s="605"/>
      <c r="BB14" s="605"/>
      <c r="BC14" s="605"/>
      <c r="BD14" s="605"/>
      <c r="BE14" s="605"/>
      <c r="BF14" s="606"/>
      <c r="BG14" s="607">
        <v>200141</v>
      </c>
      <c r="BH14" s="608"/>
      <c r="BI14" s="608"/>
      <c r="BJ14" s="608"/>
      <c r="BK14" s="608"/>
      <c r="BL14" s="608"/>
      <c r="BM14" s="608"/>
      <c r="BN14" s="609"/>
      <c r="BO14" s="610">
        <v>2</v>
      </c>
      <c r="BP14" s="610"/>
      <c r="BQ14" s="610"/>
      <c r="BR14" s="610"/>
      <c r="BS14" s="611" t="s">
        <v>129</v>
      </c>
      <c r="BT14" s="611"/>
      <c r="BU14" s="611"/>
      <c r="BV14" s="611"/>
      <c r="BW14" s="611"/>
      <c r="BX14" s="611"/>
      <c r="BY14" s="611"/>
      <c r="BZ14" s="611"/>
      <c r="CA14" s="611"/>
      <c r="CB14" s="615"/>
      <c r="CD14" s="604" t="s">
        <v>265</v>
      </c>
      <c r="CE14" s="605"/>
      <c r="CF14" s="605"/>
      <c r="CG14" s="605"/>
      <c r="CH14" s="605"/>
      <c r="CI14" s="605"/>
      <c r="CJ14" s="605"/>
      <c r="CK14" s="605"/>
      <c r="CL14" s="605"/>
      <c r="CM14" s="605"/>
      <c r="CN14" s="605"/>
      <c r="CO14" s="605"/>
      <c r="CP14" s="605"/>
      <c r="CQ14" s="606"/>
      <c r="CR14" s="607">
        <v>1092101</v>
      </c>
      <c r="CS14" s="608"/>
      <c r="CT14" s="608"/>
      <c r="CU14" s="608"/>
      <c r="CV14" s="608"/>
      <c r="CW14" s="608"/>
      <c r="CX14" s="608"/>
      <c r="CY14" s="609"/>
      <c r="CZ14" s="610">
        <v>3.4</v>
      </c>
      <c r="DA14" s="610"/>
      <c r="DB14" s="610"/>
      <c r="DC14" s="610"/>
      <c r="DD14" s="616">
        <v>39671</v>
      </c>
      <c r="DE14" s="608"/>
      <c r="DF14" s="608"/>
      <c r="DG14" s="608"/>
      <c r="DH14" s="608"/>
      <c r="DI14" s="608"/>
      <c r="DJ14" s="608"/>
      <c r="DK14" s="608"/>
      <c r="DL14" s="608"/>
      <c r="DM14" s="608"/>
      <c r="DN14" s="608"/>
      <c r="DO14" s="608"/>
      <c r="DP14" s="609"/>
      <c r="DQ14" s="616">
        <v>1080837</v>
      </c>
      <c r="DR14" s="608"/>
      <c r="DS14" s="608"/>
      <c r="DT14" s="608"/>
      <c r="DU14" s="608"/>
      <c r="DV14" s="608"/>
      <c r="DW14" s="608"/>
      <c r="DX14" s="608"/>
      <c r="DY14" s="608"/>
      <c r="DZ14" s="608"/>
      <c r="EA14" s="608"/>
      <c r="EB14" s="608"/>
      <c r="EC14" s="617"/>
    </row>
    <row r="15" spans="2:143" ht="11.25" customHeight="1" x14ac:dyDescent="0.15">
      <c r="B15" s="604" t="s">
        <v>266</v>
      </c>
      <c r="C15" s="605"/>
      <c r="D15" s="605"/>
      <c r="E15" s="605"/>
      <c r="F15" s="605"/>
      <c r="G15" s="605"/>
      <c r="H15" s="605"/>
      <c r="I15" s="605"/>
      <c r="J15" s="605"/>
      <c r="K15" s="605"/>
      <c r="L15" s="605"/>
      <c r="M15" s="605"/>
      <c r="N15" s="605"/>
      <c r="O15" s="605"/>
      <c r="P15" s="605"/>
      <c r="Q15" s="606"/>
      <c r="R15" s="607" t="s">
        <v>129</v>
      </c>
      <c r="S15" s="608"/>
      <c r="T15" s="608"/>
      <c r="U15" s="608"/>
      <c r="V15" s="608"/>
      <c r="W15" s="608"/>
      <c r="X15" s="608"/>
      <c r="Y15" s="609"/>
      <c r="Z15" s="610" t="s">
        <v>129</v>
      </c>
      <c r="AA15" s="610"/>
      <c r="AB15" s="610"/>
      <c r="AC15" s="610"/>
      <c r="AD15" s="611" t="s">
        <v>129</v>
      </c>
      <c r="AE15" s="611"/>
      <c r="AF15" s="611"/>
      <c r="AG15" s="611"/>
      <c r="AH15" s="611"/>
      <c r="AI15" s="611"/>
      <c r="AJ15" s="611"/>
      <c r="AK15" s="611"/>
      <c r="AL15" s="612" t="s">
        <v>129</v>
      </c>
      <c r="AM15" s="613"/>
      <c r="AN15" s="613"/>
      <c r="AO15" s="614"/>
      <c r="AP15" s="604" t="s">
        <v>267</v>
      </c>
      <c r="AQ15" s="605"/>
      <c r="AR15" s="605"/>
      <c r="AS15" s="605"/>
      <c r="AT15" s="605"/>
      <c r="AU15" s="605"/>
      <c r="AV15" s="605"/>
      <c r="AW15" s="605"/>
      <c r="AX15" s="605"/>
      <c r="AY15" s="605"/>
      <c r="AZ15" s="605"/>
      <c r="BA15" s="605"/>
      <c r="BB15" s="605"/>
      <c r="BC15" s="605"/>
      <c r="BD15" s="605"/>
      <c r="BE15" s="605"/>
      <c r="BF15" s="606"/>
      <c r="BG15" s="607">
        <v>455396</v>
      </c>
      <c r="BH15" s="608"/>
      <c r="BI15" s="608"/>
      <c r="BJ15" s="608"/>
      <c r="BK15" s="608"/>
      <c r="BL15" s="608"/>
      <c r="BM15" s="608"/>
      <c r="BN15" s="609"/>
      <c r="BO15" s="610">
        <v>4.5999999999999996</v>
      </c>
      <c r="BP15" s="610"/>
      <c r="BQ15" s="610"/>
      <c r="BR15" s="610"/>
      <c r="BS15" s="611" t="s">
        <v>129</v>
      </c>
      <c r="BT15" s="611"/>
      <c r="BU15" s="611"/>
      <c r="BV15" s="611"/>
      <c r="BW15" s="611"/>
      <c r="BX15" s="611"/>
      <c r="BY15" s="611"/>
      <c r="BZ15" s="611"/>
      <c r="CA15" s="611"/>
      <c r="CB15" s="615"/>
      <c r="CD15" s="604" t="s">
        <v>268</v>
      </c>
      <c r="CE15" s="605"/>
      <c r="CF15" s="605"/>
      <c r="CG15" s="605"/>
      <c r="CH15" s="605"/>
      <c r="CI15" s="605"/>
      <c r="CJ15" s="605"/>
      <c r="CK15" s="605"/>
      <c r="CL15" s="605"/>
      <c r="CM15" s="605"/>
      <c r="CN15" s="605"/>
      <c r="CO15" s="605"/>
      <c r="CP15" s="605"/>
      <c r="CQ15" s="606"/>
      <c r="CR15" s="607">
        <v>4572279</v>
      </c>
      <c r="CS15" s="608"/>
      <c r="CT15" s="608"/>
      <c r="CU15" s="608"/>
      <c r="CV15" s="608"/>
      <c r="CW15" s="608"/>
      <c r="CX15" s="608"/>
      <c r="CY15" s="609"/>
      <c r="CZ15" s="610">
        <v>14.2</v>
      </c>
      <c r="DA15" s="610"/>
      <c r="DB15" s="610"/>
      <c r="DC15" s="610"/>
      <c r="DD15" s="616">
        <v>424930</v>
      </c>
      <c r="DE15" s="608"/>
      <c r="DF15" s="608"/>
      <c r="DG15" s="608"/>
      <c r="DH15" s="608"/>
      <c r="DI15" s="608"/>
      <c r="DJ15" s="608"/>
      <c r="DK15" s="608"/>
      <c r="DL15" s="608"/>
      <c r="DM15" s="608"/>
      <c r="DN15" s="608"/>
      <c r="DO15" s="608"/>
      <c r="DP15" s="609"/>
      <c r="DQ15" s="616">
        <v>3586127</v>
      </c>
      <c r="DR15" s="608"/>
      <c r="DS15" s="608"/>
      <c r="DT15" s="608"/>
      <c r="DU15" s="608"/>
      <c r="DV15" s="608"/>
      <c r="DW15" s="608"/>
      <c r="DX15" s="608"/>
      <c r="DY15" s="608"/>
      <c r="DZ15" s="608"/>
      <c r="EA15" s="608"/>
      <c r="EB15" s="608"/>
      <c r="EC15" s="617"/>
    </row>
    <row r="16" spans="2:143" ht="11.25" customHeight="1" x14ac:dyDescent="0.15">
      <c r="B16" s="604" t="s">
        <v>269</v>
      </c>
      <c r="C16" s="605"/>
      <c r="D16" s="605"/>
      <c r="E16" s="605"/>
      <c r="F16" s="605"/>
      <c r="G16" s="605"/>
      <c r="H16" s="605"/>
      <c r="I16" s="605"/>
      <c r="J16" s="605"/>
      <c r="K16" s="605"/>
      <c r="L16" s="605"/>
      <c r="M16" s="605"/>
      <c r="N16" s="605"/>
      <c r="O16" s="605"/>
      <c r="P16" s="605"/>
      <c r="Q16" s="606"/>
      <c r="R16" s="607">
        <v>14569</v>
      </c>
      <c r="S16" s="608"/>
      <c r="T16" s="608"/>
      <c r="U16" s="608"/>
      <c r="V16" s="608"/>
      <c r="W16" s="608"/>
      <c r="X16" s="608"/>
      <c r="Y16" s="609"/>
      <c r="Z16" s="610">
        <v>0</v>
      </c>
      <c r="AA16" s="610"/>
      <c r="AB16" s="610"/>
      <c r="AC16" s="610"/>
      <c r="AD16" s="611">
        <v>14569</v>
      </c>
      <c r="AE16" s="611"/>
      <c r="AF16" s="611"/>
      <c r="AG16" s="611"/>
      <c r="AH16" s="611"/>
      <c r="AI16" s="611"/>
      <c r="AJ16" s="611"/>
      <c r="AK16" s="611"/>
      <c r="AL16" s="612">
        <v>0.1</v>
      </c>
      <c r="AM16" s="613"/>
      <c r="AN16" s="613"/>
      <c r="AO16" s="614"/>
      <c r="AP16" s="604" t="s">
        <v>270</v>
      </c>
      <c r="AQ16" s="605"/>
      <c r="AR16" s="605"/>
      <c r="AS16" s="605"/>
      <c r="AT16" s="605"/>
      <c r="AU16" s="605"/>
      <c r="AV16" s="605"/>
      <c r="AW16" s="605"/>
      <c r="AX16" s="605"/>
      <c r="AY16" s="605"/>
      <c r="AZ16" s="605"/>
      <c r="BA16" s="605"/>
      <c r="BB16" s="605"/>
      <c r="BC16" s="605"/>
      <c r="BD16" s="605"/>
      <c r="BE16" s="605"/>
      <c r="BF16" s="606"/>
      <c r="BG16" s="607" t="s">
        <v>129</v>
      </c>
      <c r="BH16" s="608"/>
      <c r="BI16" s="608"/>
      <c r="BJ16" s="608"/>
      <c r="BK16" s="608"/>
      <c r="BL16" s="608"/>
      <c r="BM16" s="608"/>
      <c r="BN16" s="609"/>
      <c r="BO16" s="610" t="s">
        <v>129</v>
      </c>
      <c r="BP16" s="610"/>
      <c r="BQ16" s="610"/>
      <c r="BR16" s="610"/>
      <c r="BS16" s="611" t="s">
        <v>129</v>
      </c>
      <c r="BT16" s="611"/>
      <c r="BU16" s="611"/>
      <c r="BV16" s="611"/>
      <c r="BW16" s="611"/>
      <c r="BX16" s="611"/>
      <c r="BY16" s="611"/>
      <c r="BZ16" s="611"/>
      <c r="CA16" s="611"/>
      <c r="CB16" s="615"/>
      <c r="CD16" s="604" t="s">
        <v>271</v>
      </c>
      <c r="CE16" s="605"/>
      <c r="CF16" s="605"/>
      <c r="CG16" s="605"/>
      <c r="CH16" s="605"/>
      <c r="CI16" s="605"/>
      <c r="CJ16" s="605"/>
      <c r="CK16" s="605"/>
      <c r="CL16" s="605"/>
      <c r="CM16" s="605"/>
      <c r="CN16" s="605"/>
      <c r="CO16" s="605"/>
      <c r="CP16" s="605"/>
      <c r="CQ16" s="606"/>
      <c r="CR16" s="607">
        <v>9171</v>
      </c>
      <c r="CS16" s="608"/>
      <c r="CT16" s="608"/>
      <c r="CU16" s="608"/>
      <c r="CV16" s="608"/>
      <c r="CW16" s="608"/>
      <c r="CX16" s="608"/>
      <c r="CY16" s="609"/>
      <c r="CZ16" s="610">
        <v>0</v>
      </c>
      <c r="DA16" s="610"/>
      <c r="DB16" s="610"/>
      <c r="DC16" s="610"/>
      <c r="DD16" s="616" t="s">
        <v>129</v>
      </c>
      <c r="DE16" s="608"/>
      <c r="DF16" s="608"/>
      <c r="DG16" s="608"/>
      <c r="DH16" s="608"/>
      <c r="DI16" s="608"/>
      <c r="DJ16" s="608"/>
      <c r="DK16" s="608"/>
      <c r="DL16" s="608"/>
      <c r="DM16" s="608"/>
      <c r="DN16" s="608"/>
      <c r="DO16" s="608"/>
      <c r="DP16" s="609"/>
      <c r="DQ16" s="616">
        <v>344</v>
      </c>
      <c r="DR16" s="608"/>
      <c r="DS16" s="608"/>
      <c r="DT16" s="608"/>
      <c r="DU16" s="608"/>
      <c r="DV16" s="608"/>
      <c r="DW16" s="608"/>
      <c r="DX16" s="608"/>
      <c r="DY16" s="608"/>
      <c r="DZ16" s="608"/>
      <c r="EA16" s="608"/>
      <c r="EB16" s="608"/>
      <c r="EC16" s="617"/>
    </row>
    <row r="17" spans="2:133" ht="11.25" customHeight="1" x14ac:dyDescent="0.15">
      <c r="B17" s="604" t="s">
        <v>272</v>
      </c>
      <c r="C17" s="605"/>
      <c r="D17" s="605"/>
      <c r="E17" s="605"/>
      <c r="F17" s="605"/>
      <c r="G17" s="605"/>
      <c r="H17" s="605"/>
      <c r="I17" s="605"/>
      <c r="J17" s="605"/>
      <c r="K17" s="605"/>
      <c r="L17" s="605"/>
      <c r="M17" s="605"/>
      <c r="N17" s="605"/>
      <c r="O17" s="605"/>
      <c r="P17" s="605"/>
      <c r="Q17" s="606"/>
      <c r="R17" s="607">
        <v>164394</v>
      </c>
      <c r="S17" s="608"/>
      <c r="T17" s="608"/>
      <c r="U17" s="608"/>
      <c r="V17" s="608"/>
      <c r="W17" s="608"/>
      <c r="X17" s="608"/>
      <c r="Y17" s="609"/>
      <c r="Z17" s="610">
        <v>0.5</v>
      </c>
      <c r="AA17" s="610"/>
      <c r="AB17" s="610"/>
      <c r="AC17" s="610"/>
      <c r="AD17" s="611">
        <v>164394</v>
      </c>
      <c r="AE17" s="611"/>
      <c r="AF17" s="611"/>
      <c r="AG17" s="611"/>
      <c r="AH17" s="611"/>
      <c r="AI17" s="611"/>
      <c r="AJ17" s="611"/>
      <c r="AK17" s="611"/>
      <c r="AL17" s="612">
        <v>0.9</v>
      </c>
      <c r="AM17" s="613"/>
      <c r="AN17" s="613"/>
      <c r="AO17" s="614"/>
      <c r="AP17" s="604" t="s">
        <v>273</v>
      </c>
      <c r="AQ17" s="605"/>
      <c r="AR17" s="605"/>
      <c r="AS17" s="605"/>
      <c r="AT17" s="605"/>
      <c r="AU17" s="605"/>
      <c r="AV17" s="605"/>
      <c r="AW17" s="605"/>
      <c r="AX17" s="605"/>
      <c r="AY17" s="605"/>
      <c r="AZ17" s="605"/>
      <c r="BA17" s="605"/>
      <c r="BB17" s="605"/>
      <c r="BC17" s="605"/>
      <c r="BD17" s="605"/>
      <c r="BE17" s="605"/>
      <c r="BF17" s="606"/>
      <c r="BG17" s="607" t="s">
        <v>129</v>
      </c>
      <c r="BH17" s="608"/>
      <c r="BI17" s="608"/>
      <c r="BJ17" s="608"/>
      <c r="BK17" s="608"/>
      <c r="BL17" s="608"/>
      <c r="BM17" s="608"/>
      <c r="BN17" s="609"/>
      <c r="BO17" s="610" t="s">
        <v>129</v>
      </c>
      <c r="BP17" s="610"/>
      <c r="BQ17" s="610"/>
      <c r="BR17" s="610"/>
      <c r="BS17" s="611" t="s">
        <v>129</v>
      </c>
      <c r="BT17" s="611"/>
      <c r="BU17" s="611"/>
      <c r="BV17" s="611"/>
      <c r="BW17" s="611"/>
      <c r="BX17" s="611"/>
      <c r="BY17" s="611"/>
      <c r="BZ17" s="611"/>
      <c r="CA17" s="611"/>
      <c r="CB17" s="615"/>
      <c r="CD17" s="604" t="s">
        <v>274</v>
      </c>
      <c r="CE17" s="605"/>
      <c r="CF17" s="605"/>
      <c r="CG17" s="605"/>
      <c r="CH17" s="605"/>
      <c r="CI17" s="605"/>
      <c r="CJ17" s="605"/>
      <c r="CK17" s="605"/>
      <c r="CL17" s="605"/>
      <c r="CM17" s="605"/>
      <c r="CN17" s="605"/>
      <c r="CO17" s="605"/>
      <c r="CP17" s="605"/>
      <c r="CQ17" s="606"/>
      <c r="CR17" s="607">
        <v>3408030</v>
      </c>
      <c r="CS17" s="608"/>
      <c r="CT17" s="608"/>
      <c r="CU17" s="608"/>
      <c r="CV17" s="608"/>
      <c r="CW17" s="608"/>
      <c r="CX17" s="608"/>
      <c r="CY17" s="609"/>
      <c r="CZ17" s="610">
        <v>10.6</v>
      </c>
      <c r="DA17" s="610"/>
      <c r="DB17" s="610"/>
      <c r="DC17" s="610"/>
      <c r="DD17" s="616" t="s">
        <v>129</v>
      </c>
      <c r="DE17" s="608"/>
      <c r="DF17" s="608"/>
      <c r="DG17" s="608"/>
      <c r="DH17" s="608"/>
      <c r="DI17" s="608"/>
      <c r="DJ17" s="608"/>
      <c r="DK17" s="608"/>
      <c r="DL17" s="608"/>
      <c r="DM17" s="608"/>
      <c r="DN17" s="608"/>
      <c r="DO17" s="608"/>
      <c r="DP17" s="609"/>
      <c r="DQ17" s="616">
        <v>3347543</v>
      </c>
      <c r="DR17" s="608"/>
      <c r="DS17" s="608"/>
      <c r="DT17" s="608"/>
      <c r="DU17" s="608"/>
      <c r="DV17" s="608"/>
      <c r="DW17" s="608"/>
      <c r="DX17" s="608"/>
      <c r="DY17" s="608"/>
      <c r="DZ17" s="608"/>
      <c r="EA17" s="608"/>
      <c r="EB17" s="608"/>
      <c r="EC17" s="617"/>
    </row>
    <row r="18" spans="2:133" ht="11.25" customHeight="1" x14ac:dyDescent="0.15">
      <c r="B18" s="604" t="s">
        <v>275</v>
      </c>
      <c r="C18" s="605"/>
      <c r="D18" s="605"/>
      <c r="E18" s="605"/>
      <c r="F18" s="605"/>
      <c r="G18" s="605"/>
      <c r="H18" s="605"/>
      <c r="I18" s="605"/>
      <c r="J18" s="605"/>
      <c r="K18" s="605"/>
      <c r="L18" s="605"/>
      <c r="M18" s="605"/>
      <c r="N18" s="605"/>
      <c r="O18" s="605"/>
      <c r="P18" s="605"/>
      <c r="Q18" s="606"/>
      <c r="R18" s="607">
        <v>202012</v>
      </c>
      <c r="S18" s="608"/>
      <c r="T18" s="608"/>
      <c r="U18" s="608"/>
      <c r="V18" s="608"/>
      <c r="W18" s="608"/>
      <c r="X18" s="608"/>
      <c r="Y18" s="609"/>
      <c r="Z18" s="610">
        <v>0.6</v>
      </c>
      <c r="AA18" s="610"/>
      <c r="AB18" s="610"/>
      <c r="AC18" s="610"/>
      <c r="AD18" s="611">
        <v>195016</v>
      </c>
      <c r="AE18" s="611"/>
      <c r="AF18" s="611"/>
      <c r="AG18" s="611"/>
      <c r="AH18" s="611"/>
      <c r="AI18" s="611"/>
      <c r="AJ18" s="611"/>
      <c r="AK18" s="611"/>
      <c r="AL18" s="612">
        <v>1.1000000238418579</v>
      </c>
      <c r="AM18" s="613"/>
      <c r="AN18" s="613"/>
      <c r="AO18" s="614"/>
      <c r="AP18" s="604" t="s">
        <v>276</v>
      </c>
      <c r="AQ18" s="605"/>
      <c r="AR18" s="605"/>
      <c r="AS18" s="605"/>
      <c r="AT18" s="605"/>
      <c r="AU18" s="605"/>
      <c r="AV18" s="605"/>
      <c r="AW18" s="605"/>
      <c r="AX18" s="605"/>
      <c r="AY18" s="605"/>
      <c r="AZ18" s="605"/>
      <c r="BA18" s="605"/>
      <c r="BB18" s="605"/>
      <c r="BC18" s="605"/>
      <c r="BD18" s="605"/>
      <c r="BE18" s="605"/>
      <c r="BF18" s="606"/>
      <c r="BG18" s="607" t="s">
        <v>129</v>
      </c>
      <c r="BH18" s="608"/>
      <c r="BI18" s="608"/>
      <c r="BJ18" s="608"/>
      <c r="BK18" s="608"/>
      <c r="BL18" s="608"/>
      <c r="BM18" s="608"/>
      <c r="BN18" s="609"/>
      <c r="BO18" s="610" t="s">
        <v>129</v>
      </c>
      <c r="BP18" s="610"/>
      <c r="BQ18" s="610"/>
      <c r="BR18" s="610"/>
      <c r="BS18" s="611" t="s">
        <v>129</v>
      </c>
      <c r="BT18" s="611"/>
      <c r="BU18" s="611"/>
      <c r="BV18" s="611"/>
      <c r="BW18" s="611"/>
      <c r="BX18" s="611"/>
      <c r="BY18" s="611"/>
      <c r="BZ18" s="611"/>
      <c r="CA18" s="611"/>
      <c r="CB18" s="615"/>
      <c r="CD18" s="604" t="s">
        <v>277</v>
      </c>
      <c r="CE18" s="605"/>
      <c r="CF18" s="605"/>
      <c r="CG18" s="605"/>
      <c r="CH18" s="605"/>
      <c r="CI18" s="605"/>
      <c r="CJ18" s="605"/>
      <c r="CK18" s="605"/>
      <c r="CL18" s="605"/>
      <c r="CM18" s="605"/>
      <c r="CN18" s="605"/>
      <c r="CO18" s="605"/>
      <c r="CP18" s="605"/>
      <c r="CQ18" s="606"/>
      <c r="CR18" s="607" t="s">
        <v>129</v>
      </c>
      <c r="CS18" s="608"/>
      <c r="CT18" s="608"/>
      <c r="CU18" s="608"/>
      <c r="CV18" s="608"/>
      <c r="CW18" s="608"/>
      <c r="CX18" s="608"/>
      <c r="CY18" s="609"/>
      <c r="CZ18" s="610" t="s">
        <v>129</v>
      </c>
      <c r="DA18" s="610"/>
      <c r="DB18" s="610"/>
      <c r="DC18" s="610"/>
      <c r="DD18" s="616" t="s">
        <v>129</v>
      </c>
      <c r="DE18" s="608"/>
      <c r="DF18" s="608"/>
      <c r="DG18" s="608"/>
      <c r="DH18" s="608"/>
      <c r="DI18" s="608"/>
      <c r="DJ18" s="608"/>
      <c r="DK18" s="608"/>
      <c r="DL18" s="608"/>
      <c r="DM18" s="608"/>
      <c r="DN18" s="608"/>
      <c r="DO18" s="608"/>
      <c r="DP18" s="609"/>
      <c r="DQ18" s="616" t="s">
        <v>129</v>
      </c>
      <c r="DR18" s="608"/>
      <c r="DS18" s="608"/>
      <c r="DT18" s="608"/>
      <c r="DU18" s="608"/>
      <c r="DV18" s="608"/>
      <c r="DW18" s="608"/>
      <c r="DX18" s="608"/>
      <c r="DY18" s="608"/>
      <c r="DZ18" s="608"/>
      <c r="EA18" s="608"/>
      <c r="EB18" s="608"/>
      <c r="EC18" s="617"/>
    </row>
    <row r="19" spans="2:133" ht="11.25" customHeight="1" x14ac:dyDescent="0.15">
      <c r="B19" s="604" t="s">
        <v>278</v>
      </c>
      <c r="C19" s="605"/>
      <c r="D19" s="605"/>
      <c r="E19" s="605"/>
      <c r="F19" s="605"/>
      <c r="G19" s="605"/>
      <c r="H19" s="605"/>
      <c r="I19" s="605"/>
      <c r="J19" s="605"/>
      <c r="K19" s="605"/>
      <c r="L19" s="605"/>
      <c r="M19" s="605"/>
      <c r="N19" s="605"/>
      <c r="O19" s="605"/>
      <c r="P19" s="605"/>
      <c r="Q19" s="606"/>
      <c r="R19" s="607">
        <v>52322</v>
      </c>
      <c r="S19" s="608"/>
      <c r="T19" s="608"/>
      <c r="U19" s="608"/>
      <c r="V19" s="608"/>
      <c r="W19" s="608"/>
      <c r="X19" s="608"/>
      <c r="Y19" s="609"/>
      <c r="Z19" s="610">
        <v>0.2</v>
      </c>
      <c r="AA19" s="610"/>
      <c r="AB19" s="610"/>
      <c r="AC19" s="610"/>
      <c r="AD19" s="611">
        <v>52322</v>
      </c>
      <c r="AE19" s="611"/>
      <c r="AF19" s="611"/>
      <c r="AG19" s="611"/>
      <c r="AH19" s="611"/>
      <c r="AI19" s="611"/>
      <c r="AJ19" s="611"/>
      <c r="AK19" s="611"/>
      <c r="AL19" s="612">
        <v>0.3</v>
      </c>
      <c r="AM19" s="613"/>
      <c r="AN19" s="613"/>
      <c r="AO19" s="614"/>
      <c r="AP19" s="604" t="s">
        <v>279</v>
      </c>
      <c r="AQ19" s="605"/>
      <c r="AR19" s="605"/>
      <c r="AS19" s="605"/>
      <c r="AT19" s="605"/>
      <c r="AU19" s="605"/>
      <c r="AV19" s="605"/>
      <c r="AW19" s="605"/>
      <c r="AX19" s="605"/>
      <c r="AY19" s="605"/>
      <c r="AZ19" s="605"/>
      <c r="BA19" s="605"/>
      <c r="BB19" s="605"/>
      <c r="BC19" s="605"/>
      <c r="BD19" s="605"/>
      <c r="BE19" s="605"/>
      <c r="BF19" s="606"/>
      <c r="BG19" s="607">
        <v>543712</v>
      </c>
      <c r="BH19" s="608"/>
      <c r="BI19" s="608"/>
      <c r="BJ19" s="608"/>
      <c r="BK19" s="608"/>
      <c r="BL19" s="608"/>
      <c r="BM19" s="608"/>
      <c r="BN19" s="609"/>
      <c r="BO19" s="610">
        <v>5.4</v>
      </c>
      <c r="BP19" s="610"/>
      <c r="BQ19" s="610"/>
      <c r="BR19" s="610"/>
      <c r="BS19" s="611" t="s">
        <v>129</v>
      </c>
      <c r="BT19" s="611"/>
      <c r="BU19" s="611"/>
      <c r="BV19" s="611"/>
      <c r="BW19" s="611"/>
      <c r="BX19" s="611"/>
      <c r="BY19" s="611"/>
      <c r="BZ19" s="611"/>
      <c r="CA19" s="611"/>
      <c r="CB19" s="615"/>
      <c r="CD19" s="604" t="s">
        <v>280</v>
      </c>
      <c r="CE19" s="605"/>
      <c r="CF19" s="605"/>
      <c r="CG19" s="605"/>
      <c r="CH19" s="605"/>
      <c r="CI19" s="605"/>
      <c r="CJ19" s="605"/>
      <c r="CK19" s="605"/>
      <c r="CL19" s="605"/>
      <c r="CM19" s="605"/>
      <c r="CN19" s="605"/>
      <c r="CO19" s="605"/>
      <c r="CP19" s="605"/>
      <c r="CQ19" s="606"/>
      <c r="CR19" s="607" t="s">
        <v>129</v>
      </c>
      <c r="CS19" s="608"/>
      <c r="CT19" s="608"/>
      <c r="CU19" s="608"/>
      <c r="CV19" s="608"/>
      <c r="CW19" s="608"/>
      <c r="CX19" s="608"/>
      <c r="CY19" s="609"/>
      <c r="CZ19" s="610" t="s">
        <v>129</v>
      </c>
      <c r="DA19" s="610"/>
      <c r="DB19" s="610"/>
      <c r="DC19" s="610"/>
      <c r="DD19" s="616" t="s">
        <v>129</v>
      </c>
      <c r="DE19" s="608"/>
      <c r="DF19" s="608"/>
      <c r="DG19" s="608"/>
      <c r="DH19" s="608"/>
      <c r="DI19" s="608"/>
      <c r="DJ19" s="608"/>
      <c r="DK19" s="608"/>
      <c r="DL19" s="608"/>
      <c r="DM19" s="608"/>
      <c r="DN19" s="608"/>
      <c r="DO19" s="608"/>
      <c r="DP19" s="609"/>
      <c r="DQ19" s="616" t="s">
        <v>129</v>
      </c>
      <c r="DR19" s="608"/>
      <c r="DS19" s="608"/>
      <c r="DT19" s="608"/>
      <c r="DU19" s="608"/>
      <c r="DV19" s="608"/>
      <c r="DW19" s="608"/>
      <c r="DX19" s="608"/>
      <c r="DY19" s="608"/>
      <c r="DZ19" s="608"/>
      <c r="EA19" s="608"/>
      <c r="EB19" s="608"/>
      <c r="EC19" s="617"/>
    </row>
    <row r="20" spans="2:133" ht="11.25" customHeight="1" x14ac:dyDescent="0.15">
      <c r="B20" s="604" t="s">
        <v>281</v>
      </c>
      <c r="C20" s="605"/>
      <c r="D20" s="605"/>
      <c r="E20" s="605"/>
      <c r="F20" s="605"/>
      <c r="G20" s="605"/>
      <c r="H20" s="605"/>
      <c r="I20" s="605"/>
      <c r="J20" s="605"/>
      <c r="K20" s="605"/>
      <c r="L20" s="605"/>
      <c r="M20" s="605"/>
      <c r="N20" s="605"/>
      <c r="O20" s="605"/>
      <c r="P20" s="605"/>
      <c r="Q20" s="606"/>
      <c r="R20" s="607">
        <v>5249</v>
      </c>
      <c r="S20" s="608"/>
      <c r="T20" s="608"/>
      <c r="U20" s="608"/>
      <c r="V20" s="608"/>
      <c r="W20" s="608"/>
      <c r="X20" s="608"/>
      <c r="Y20" s="609"/>
      <c r="Z20" s="610">
        <v>0</v>
      </c>
      <c r="AA20" s="610"/>
      <c r="AB20" s="610"/>
      <c r="AC20" s="610"/>
      <c r="AD20" s="611">
        <v>5249</v>
      </c>
      <c r="AE20" s="611"/>
      <c r="AF20" s="611"/>
      <c r="AG20" s="611"/>
      <c r="AH20" s="611"/>
      <c r="AI20" s="611"/>
      <c r="AJ20" s="611"/>
      <c r="AK20" s="611"/>
      <c r="AL20" s="612">
        <v>0</v>
      </c>
      <c r="AM20" s="613"/>
      <c r="AN20" s="613"/>
      <c r="AO20" s="614"/>
      <c r="AP20" s="604" t="s">
        <v>282</v>
      </c>
      <c r="AQ20" s="605"/>
      <c r="AR20" s="605"/>
      <c r="AS20" s="605"/>
      <c r="AT20" s="605"/>
      <c r="AU20" s="605"/>
      <c r="AV20" s="605"/>
      <c r="AW20" s="605"/>
      <c r="AX20" s="605"/>
      <c r="AY20" s="605"/>
      <c r="AZ20" s="605"/>
      <c r="BA20" s="605"/>
      <c r="BB20" s="605"/>
      <c r="BC20" s="605"/>
      <c r="BD20" s="605"/>
      <c r="BE20" s="605"/>
      <c r="BF20" s="606"/>
      <c r="BG20" s="607">
        <v>543712</v>
      </c>
      <c r="BH20" s="608"/>
      <c r="BI20" s="608"/>
      <c r="BJ20" s="608"/>
      <c r="BK20" s="608"/>
      <c r="BL20" s="608"/>
      <c r="BM20" s="608"/>
      <c r="BN20" s="609"/>
      <c r="BO20" s="610">
        <v>5.4</v>
      </c>
      <c r="BP20" s="610"/>
      <c r="BQ20" s="610"/>
      <c r="BR20" s="610"/>
      <c r="BS20" s="611" t="s">
        <v>129</v>
      </c>
      <c r="BT20" s="611"/>
      <c r="BU20" s="611"/>
      <c r="BV20" s="611"/>
      <c r="BW20" s="611"/>
      <c r="BX20" s="611"/>
      <c r="BY20" s="611"/>
      <c r="BZ20" s="611"/>
      <c r="CA20" s="611"/>
      <c r="CB20" s="615"/>
      <c r="CD20" s="604" t="s">
        <v>283</v>
      </c>
      <c r="CE20" s="605"/>
      <c r="CF20" s="605"/>
      <c r="CG20" s="605"/>
      <c r="CH20" s="605"/>
      <c r="CI20" s="605"/>
      <c r="CJ20" s="605"/>
      <c r="CK20" s="605"/>
      <c r="CL20" s="605"/>
      <c r="CM20" s="605"/>
      <c r="CN20" s="605"/>
      <c r="CO20" s="605"/>
      <c r="CP20" s="605"/>
      <c r="CQ20" s="606"/>
      <c r="CR20" s="607">
        <v>32102809</v>
      </c>
      <c r="CS20" s="608"/>
      <c r="CT20" s="608"/>
      <c r="CU20" s="608"/>
      <c r="CV20" s="608"/>
      <c r="CW20" s="608"/>
      <c r="CX20" s="608"/>
      <c r="CY20" s="609"/>
      <c r="CZ20" s="610">
        <v>100</v>
      </c>
      <c r="DA20" s="610"/>
      <c r="DB20" s="610"/>
      <c r="DC20" s="610"/>
      <c r="DD20" s="616">
        <v>2691174</v>
      </c>
      <c r="DE20" s="608"/>
      <c r="DF20" s="608"/>
      <c r="DG20" s="608"/>
      <c r="DH20" s="608"/>
      <c r="DI20" s="608"/>
      <c r="DJ20" s="608"/>
      <c r="DK20" s="608"/>
      <c r="DL20" s="608"/>
      <c r="DM20" s="608"/>
      <c r="DN20" s="608"/>
      <c r="DO20" s="608"/>
      <c r="DP20" s="609"/>
      <c r="DQ20" s="616">
        <v>20618663</v>
      </c>
      <c r="DR20" s="608"/>
      <c r="DS20" s="608"/>
      <c r="DT20" s="608"/>
      <c r="DU20" s="608"/>
      <c r="DV20" s="608"/>
      <c r="DW20" s="608"/>
      <c r="DX20" s="608"/>
      <c r="DY20" s="608"/>
      <c r="DZ20" s="608"/>
      <c r="EA20" s="608"/>
      <c r="EB20" s="608"/>
      <c r="EC20" s="617"/>
    </row>
    <row r="21" spans="2:133" ht="11.25" customHeight="1" x14ac:dyDescent="0.15">
      <c r="B21" s="604" t="s">
        <v>284</v>
      </c>
      <c r="C21" s="605"/>
      <c r="D21" s="605"/>
      <c r="E21" s="605"/>
      <c r="F21" s="605"/>
      <c r="G21" s="605"/>
      <c r="H21" s="605"/>
      <c r="I21" s="605"/>
      <c r="J21" s="605"/>
      <c r="K21" s="605"/>
      <c r="L21" s="605"/>
      <c r="M21" s="605"/>
      <c r="N21" s="605"/>
      <c r="O21" s="605"/>
      <c r="P21" s="605"/>
      <c r="Q21" s="606"/>
      <c r="R21" s="607">
        <v>3554</v>
      </c>
      <c r="S21" s="608"/>
      <c r="T21" s="608"/>
      <c r="U21" s="608"/>
      <c r="V21" s="608"/>
      <c r="W21" s="608"/>
      <c r="X21" s="608"/>
      <c r="Y21" s="609"/>
      <c r="Z21" s="610">
        <v>0</v>
      </c>
      <c r="AA21" s="610"/>
      <c r="AB21" s="610"/>
      <c r="AC21" s="610"/>
      <c r="AD21" s="611">
        <v>3554</v>
      </c>
      <c r="AE21" s="611"/>
      <c r="AF21" s="611"/>
      <c r="AG21" s="611"/>
      <c r="AH21" s="611"/>
      <c r="AI21" s="611"/>
      <c r="AJ21" s="611"/>
      <c r="AK21" s="611"/>
      <c r="AL21" s="612">
        <v>0</v>
      </c>
      <c r="AM21" s="613"/>
      <c r="AN21" s="613"/>
      <c r="AO21" s="614"/>
      <c r="AP21" s="604" t="s">
        <v>285</v>
      </c>
      <c r="AQ21" s="620"/>
      <c r="AR21" s="620"/>
      <c r="AS21" s="620"/>
      <c r="AT21" s="620"/>
      <c r="AU21" s="620"/>
      <c r="AV21" s="620"/>
      <c r="AW21" s="620"/>
      <c r="AX21" s="620"/>
      <c r="AY21" s="620"/>
      <c r="AZ21" s="620"/>
      <c r="BA21" s="620"/>
      <c r="BB21" s="620"/>
      <c r="BC21" s="620"/>
      <c r="BD21" s="620"/>
      <c r="BE21" s="620"/>
      <c r="BF21" s="621"/>
      <c r="BG21" s="607">
        <v>5350</v>
      </c>
      <c r="BH21" s="608"/>
      <c r="BI21" s="608"/>
      <c r="BJ21" s="608"/>
      <c r="BK21" s="608"/>
      <c r="BL21" s="608"/>
      <c r="BM21" s="608"/>
      <c r="BN21" s="609"/>
      <c r="BO21" s="610">
        <v>0.1</v>
      </c>
      <c r="BP21" s="610"/>
      <c r="BQ21" s="610"/>
      <c r="BR21" s="610"/>
      <c r="BS21" s="611" t="s">
        <v>129</v>
      </c>
      <c r="BT21" s="611"/>
      <c r="BU21" s="611"/>
      <c r="BV21" s="611"/>
      <c r="BW21" s="611"/>
      <c r="BX21" s="611"/>
      <c r="BY21" s="611"/>
      <c r="BZ21" s="611"/>
      <c r="CA21" s="611"/>
      <c r="CB21" s="615"/>
      <c r="CD21" s="625"/>
      <c r="CE21" s="626"/>
      <c r="CF21" s="626"/>
      <c r="CG21" s="626"/>
      <c r="CH21" s="626"/>
      <c r="CI21" s="626"/>
      <c r="CJ21" s="626"/>
      <c r="CK21" s="626"/>
      <c r="CL21" s="626"/>
      <c r="CM21" s="626"/>
      <c r="CN21" s="626"/>
      <c r="CO21" s="626"/>
      <c r="CP21" s="626"/>
      <c r="CQ21" s="627"/>
      <c r="CR21" s="628"/>
      <c r="CS21" s="623"/>
      <c r="CT21" s="623"/>
      <c r="CU21" s="623"/>
      <c r="CV21" s="623"/>
      <c r="CW21" s="623"/>
      <c r="CX21" s="623"/>
      <c r="CY21" s="629"/>
      <c r="CZ21" s="630"/>
      <c r="DA21" s="630"/>
      <c r="DB21" s="630"/>
      <c r="DC21" s="630"/>
      <c r="DD21" s="622"/>
      <c r="DE21" s="623"/>
      <c r="DF21" s="623"/>
      <c r="DG21" s="623"/>
      <c r="DH21" s="623"/>
      <c r="DI21" s="623"/>
      <c r="DJ21" s="623"/>
      <c r="DK21" s="623"/>
      <c r="DL21" s="623"/>
      <c r="DM21" s="623"/>
      <c r="DN21" s="623"/>
      <c r="DO21" s="623"/>
      <c r="DP21" s="629"/>
      <c r="DQ21" s="622"/>
      <c r="DR21" s="623"/>
      <c r="DS21" s="623"/>
      <c r="DT21" s="623"/>
      <c r="DU21" s="623"/>
      <c r="DV21" s="623"/>
      <c r="DW21" s="623"/>
      <c r="DX21" s="623"/>
      <c r="DY21" s="623"/>
      <c r="DZ21" s="623"/>
      <c r="EA21" s="623"/>
      <c r="EB21" s="623"/>
      <c r="EC21" s="624"/>
    </row>
    <row r="22" spans="2:133" ht="11.25" customHeight="1" x14ac:dyDescent="0.15">
      <c r="B22" s="638" t="s">
        <v>286</v>
      </c>
      <c r="C22" s="639"/>
      <c r="D22" s="639"/>
      <c r="E22" s="639"/>
      <c r="F22" s="639"/>
      <c r="G22" s="639"/>
      <c r="H22" s="639"/>
      <c r="I22" s="639"/>
      <c r="J22" s="639"/>
      <c r="K22" s="639"/>
      <c r="L22" s="639"/>
      <c r="M22" s="639"/>
      <c r="N22" s="639"/>
      <c r="O22" s="639"/>
      <c r="P22" s="639"/>
      <c r="Q22" s="640"/>
      <c r="R22" s="607">
        <v>140887</v>
      </c>
      <c r="S22" s="608"/>
      <c r="T22" s="608"/>
      <c r="U22" s="608"/>
      <c r="V22" s="608"/>
      <c r="W22" s="608"/>
      <c r="X22" s="608"/>
      <c r="Y22" s="609"/>
      <c r="Z22" s="610">
        <v>0.4</v>
      </c>
      <c r="AA22" s="610"/>
      <c r="AB22" s="610"/>
      <c r="AC22" s="610"/>
      <c r="AD22" s="611">
        <v>133891</v>
      </c>
      <c r="AE22" s="611"/>
      <c r="AF22" s="611"/>
      <c r="AG22" s="611"/>
      <c r="AH22" s="611"/>
      <c r="AI22" s="611"/>
      <c r="AJ22" s="611"/>
      <c r="AK22" s="611"/>
      <c r="AL22" s="612">
        <v>0.69999998807907104</v>
      </c>
      <c r="AM22" s="613"/>
      <c r="AN22" s="613"/>
      <c r="AO22" s="614"/>
      <c r="AP22" s="604" t="s">
        <v>287</v>
      </c>
      <c r="AQ22" s="620"/>
      <c r="AR22" s="620"/>
      <c r="AS22" s="620"/>
      <c r="AT22" s="620"/>
      <c r="AU22" s="620"/>
      <c r="AV22" s="620"/>
      <c r="AW22" s="620"/>
      <c r="AX22" s="620"/>
      <c r="AY22" s="620"/>
      <c r="AZ22" s="620"/>
      <c r="BA22" s="620"/>
      <c r="BB22" s="620"/>
      <c r="BC22" s="620"/>
      <c r="BD22" s="620"/>
      <c r="BE22" s="620"/>
      <c r="BF22" s="621"/>
      <c r="BG22" s="607" t="s">
        <v>129</v>
      </c>
      <c r="BH22" s="608"/>
      <c r="BI22" s="608"/>
      <c r="BJ22" s="608"/>
      <c r="BK22" s="608"/>
      <c r="BL22" s="608"/>
      <c r="BM22" s="608"/>
      <c r="BN22" s="609"/>
      <c r="BO22" s="610" t="s">
        <v>129</v>
      </c>
      <c r="BP22" s="610"/>
      <c r="BQ22" s="610"/>
      <c r="BR22" s="610"/>
      <c r="BS22" s="611" t="s">
        <v>129</v>
      </c>
      <c r="BT22" s="611"/>
      <c r="BU22" s="611"/>
      <c r="BV22" s="611"/>
      <c r="BW22" s="611"/>
      <c r="BX22" s="611"/>
      <c r="BY22" s="611"/>
      <c r="BZ22" s="611"/>
      <c r="CA22" s="611"/>
      <c r="CB22" s="615"/>
      <c r="CD22" s="589" t="s">
        <v>288</v>
      </c>
      <c r="CE22" s="590"/>
      <c r="CF22" s="590"/>
      <c r="CG22" s="590"/>
      <c r="CH22" s="590"/>
      <c r="CI22" s="590"/>
      <c r="CJ22" s="590"/>
      <c r="CK22" s="590"/>
      <c r="CL22" s="590"/>
      <c r="CM22" s="590"/>
      <c r="CN22" s="590"/>
      <c r="CO22" s="590"/>
      <c r="CP22" s="590"/>
      <c r="CQ22" s="590"/>
      <c r="CR22" s="590"/>
      <c r="CS22" s="590"/>
      <c r="CT22" s="590"/>
      <c r="CU22" s="590"/>
      <c r="CV22" s="590"/>
      <c r="CW22" s="590"/>
      <c r="CX22" s="590"/>
      <c r="CY22" s="590"/>
      <c r="CZ22" s="590"/>
      <c r="DA22" s="590"/>
      <c r="DB22" s="590"/>
      <c r="DC22" s="590"/>
      <c r="DD22" s="590"/>
      <c r="DE22" s="590"/>
      <c r="DF22" s="590"/>
      <c r="DG22" s="590"/>
      <c r="DH22" s="590"/>
      <c r="DI22" s="590"/>
      <c r="DJ22" s="590"/>
      <c r="DK22" s="590"/>
      <c r="DL22" s="590"/>
      <c r="DM22" s="590"/>
      <c r="DN22" s="590"/>
      <c r="DO22" s="590"/>
      <c r="DP22" s="590"/>
      <c r="DQ22" s="590"/>
      <c r="DR22" s="590"/>
      <c r="DS22" s="590"/>
      <c r="DT22" s="590"/>
      <c r="DU22" s="590"/>
      <c r="DV22" s="590"/>
      <c r="DW22" s="590"/>
      <c r="DX22" s="590"/>
      <c r="DY22" s="590"/>
      <c r="DZ22" s="590"/>
      <c r="EA22" s="590"/>
      <c r="EB22" s="590"/>
      <c r="EC22" s="591"/>
    </row>
    <row r="23" spans="2:133" ht="11.25" customHeight="1" x14ac:dyDescent="0.15">
      <c r="B23" s="604" t="s">
        <v>289</v>
      </c>
      <c r="C23" s="605"/>
      <c r="D23" s="605"/>
      <c r="E23" s="605"/>
      <c r="F23" s="605"/>
      <c r="G23" s="605"/>
      <c r="H23" s="605"/>
      <c r="I23" s="605"/>
      <c r="J23" s="605"/>
      <c r="K23" s="605"/>
      <c r="L23" s="605"/>
      <c r="M23" s="605"/>
      <c r="N23" s="605"/>
      <c r="O23" s="605"/>
      <c r="P23" s="605"/>
      <c r="Q23" s="606"/>
      <c r="R23" s="607">
        <v>7591447</v>
      </c>
      <c r="S23" s="608"/>
      <c r="T23" s="608"/>
      <c r="U23" s="608"/>
      <c r="V23" s="608"/>
      <c r="W23" s="608"/>
      <c r="X23" s="608"/>
      <c r="Y23" s="609"/>
      <c r="Z23" s="610">
        <v>22.7</v>
      </c>
      <c r="AA23" s="610"/>
      <c r="AB23" s="610"/>
      <c r="AC23" s="610"/>
      <c r="AD23" s="611">
        <v>6946582</v>
      </c>
      <c r="AE23" s="611"/>
      <c r="AF23" s="611"/>
      <c r="AG23" s="611"/>
      <c r="AH23" s="611"/>
      <c r="AI23" s="611"/>
      <c r="AJ23" s="611"/>
      <c r="AK23" s="611"/>
      <c r="AL23" s="612">
        <v>37.5</v>
      </c>
      <c r="AM23" s="613"/>
      <c r="AN23" s="613"/>
      <c r="AO23" s="614"/>
      <c r="AP23" s="604" t="s">
        <v>290</v>
      </c>
      <c r="AQ23" s="620"/>
      <c r="AR23" s="620"/>
      <c r="AS23" s="620"/>
      <c r="AT23" s="620"/>
      <c r="AU23" s="620"/>
      <c r="AV23" s="620"/>
      <c r="AW23" s="620"/>
      <c r="AX23" s="620"/>
      <c r="AY23" s="620"/>
      <c r="AZ23" s="620"/>
      <c r="BA23" s="620"/>
      <c r="BB23" s="620"/>
      <c r="BC23" s="620"/>
      <c r="BD23" s="620"/>
      <c r="BE23" s="620"/>
      <c r="BF23" s="621"/>
      <c r="BG23" s="607">
        <v>538362</v>
      </c>
      <c r="BH23" s="608"/>
      <c r="BI23" s="608"/>
      <c r="BJ23" s="608"/>
      <c r="BK23" s="608"/>
      <c r="BL23" s="608"/>
      <c r="BM23" s="608"/>
      <c r="BN23" s="609"/>
      <c r="BO23" s="610">
        <v>5.4</v>
      </c>
      <c r="BP23" s="610"/>
      <c r="BQ23" s="610"/>
      <c r="BR23" s="610"/>
      <c r="BS23" s="611" t="s">
        <v>129</v>
      </c>
      <c r="BT23" s="611"/>
      <c r="BU23" s="611"/>
      <c r="BV23" s="611"/>
      <c r="BW23" s="611"/>
      <c r="BX23" s="611"/>
      <c r="BY23" s="611"/>
      <c r="BZ23" s="611"/>
      <c r="CA23" s="611"/>
      <c r="CB23" s="615"/>
      <c r="CD23" s="589" t="s">
        <v>229</v>
      </c>
      <c r="CE23" s="590"/>
      <c r="CF23" s="590"/>
      <c r="CG23" s="590"/>
      <c r="CH23" s="590"/>
      <c r="CI23" s="590"/>
      <c r="CJ23" s="590"/>
      <c r="CK23" s="590"/>
      <c r="CL23" s="590"/>
      <c r="CM23" s="590"/>
      <c r="CN23" s="590"/>
      <c r="CO23" s="590"/>
      <c r="CP23" s="590"/>
      <c r="CQ23" s="591"/>
      <c r="CR23" s="589" t="s">
        <v>291</v>
      </c>
      <c r="CS23" s="590"/>
      <c r="CT23" s="590"/>
      <c r="CU23" s="590"/>
      <c r="CV23" s="590"/>
      <c r="CW23" s="590"/>
      <c r="CX23" s="590"/>
      <c r="CY23" s="591"/>
      <c r="CZ23" s="589" t="s">
        <v>292</v>
      </c>
      <c r="DA23" s="590"/>
      <c r="DB23" s="590"/>
      <c r="DC23" s="591"/>
      <c r="DD23" s="589" t="s">
        <v>293</v>
      </c>
      <c r="DE23" s="590"/>
      <c r="DF23" s="590"/>
      <c r="DG23" s="590"/>
      <c r="DH23" s="590"/>
      <c r="DI23" s="590"/>
      <c r="DJ23" s="590"/>
      <c r="DK23" s="591"/>
      <c r="DL23" s="631" t="s">
        <v>294</v>
      </c>
      <c r="DM23" s="632"/>
      <c r="DN23" s="632"/>
      <c r="DO23" s="632"/>
      <c r="DP23" s="632"/>
      <c r="DQ23" s="632"/>
      <c r="DR23" s="632"/>
      <c r="DS23" s="632"/>
      <c r="DT23" s="632"/>
      <c r="DU23" s="632"/>
      <c r="DV23" s="633"/>
      <c r="DW23" s="589" t="s">
        <v>295</v>
      </c>
      <c r="DX23" s="590"/>
      <c r="DY23" s="590"/>
      <c r="DZ23" s="590"/>
      <c r="EA23" s="590"/>
      <c r="EB23" s="590"/>
      <c r="EC23" s="591"/>
    </row>
    <row r="24" spans="2:133" ht="11.25" customHeight="1" x14ac:dyDescent="0.15">
      <c r="B24" s="604" t="s">
        <v>296</v>
      </c>
      <c r="C24" s="605"/>
      <c r="D24" s="605"/>
      <c r="E24" s="605"/>
      <c r="F24" s="605"/>
      <c r="G24" s="605"/>
      <c r="H24" s="605"/>
      <c r="I24" s="605"/>
      <c r="J24" s="605"/>
      <c r="K24" s="605"/>
      <c r="L24" s="605"/>
      <c r="M24" s="605"/>
      <c r="N24" s="605"/>
      <c r="O24" s="605"/>
      <c r="P24" s="605"/>
      <c r="Q24" s="606"/>
      <c r="R24" s="607">
        <v>6946582</v>
      </c>
      <c r="S24" s="608"/>
      <c r="T24" s="608"/>
      <c r="U24" s="608"/>
      <c r="V24" s="608"/>
      <c r="W24" s="608"/>
      <c r="X24" s="608"/>
      <c r="Y24" s="609"/>
      <c r="Z24" s="610">
        <v>20.8</v>
      </c>
      <c r="AA24" s="610"/>
      <c r="AB24" s="610"/>
      <c r="AC24" s="610"/>
      <c r="AD24" s="611">
        <v>6946582</v>
      </c>
      <c r="AE24" s="611"/>
      <c r="AF24" s="611"/>
      <c r="AG24" s="611"/>
      <c r="AH24" s="611"/>
      <c r="AI24" s="611"/>
      <c r="AJ24" s="611"/>
      <c r="AK24" s="611"/>
      <c r="AL24" s="612">
        <v>37.5</v>
      </c>
      <c r="AM24" s="613"/>
      <c r="AN24" s="613"/>
      <c r="AO24" s="614"/>
      <c r="AP24" s="604" t="s">
        <v>297</v>
      </c>
      <c r="AQ24" s="620"/>
      <c r="AR24" s="620"/>
      <c r="AS24" s="620"/>
      <c r="AT24" s="620"/>
      <c r="AU24" s="620"/>
      <c r="AV24" s="620"/>
      <c r="AW24" s="620"/>
      <c r="AX24" s="620"/>
      <c r="AY24" s="620"/>
      <c r="AZ24" s="620"/>
      <c r="BA24" s="620"/>
      <c r="BB24" s="620"/>
      <c r="BC24" s="620"/>
      <c r="BD24" s="620"/>
      <c r="BE24" s="620"/>
      <c r="BF24" s="621"/>
      <c r="BG24" s="607" t="s">
        <v>129</v>
      </c>
      <c r="BH24" s="608"/>
      <c r="BI24" s="608"/>
      <c r="BJ24" s="608"/>
      <c r="BK24" s="608"/>
      <c r="BL24" s="608"/>
      <c r="BM24" s="608"/>
      <c r="BN24" s="609"/>
      <c r="BO24" s="610" t="s">
        <v>129</v>
      </c>
      <c r="BP24" s="610"/>
      <c r="BQ24" s="610"/>
      <c r="BR24" s="610"/>
      <c r="BS24" s="611" t="s">
        <v>129</v>
      </c>
      <c r="BT24" s="611"/>
      <c r="BU24" s="611"/>
      <c r="BV24" s="611"/>
      <c r="BW24" s="611"/>
      <c r="BX24" s="611"/>
      <c r="BY24" s="611"/>
      <c r="BZ24" s="611"/>
      <c r="CA24" s="611"/>
      <c r="CB24" s="615"/>
      <c r="CD24" s="593" t="s">
        <v>298</v>
      </c>
      <c r="CE24" s="594"/>
      <c r="CF24" s="594"/>
      <c r="CG24" s="594"/>
      <c r="CH24" s="594"/>
      <c r="CI24" s="594"/>
      <c r="CJ24" s="594"/>
      <c r="CK24" s="594"/>
      <c r="CL24" s="594"/>
      <c r="CM24" s="594"/>
      <c r="CN24" s="594"/>
      <c r="CO24" s="594"/>
      <c r="CP24" s="594"/>
      <c r="CQ24" s="595"/>
      <c r="CR24" s="596">
        <v>15231139</v>
      </c>
      <c r="CS24" s="597"/>
      <c r="CT24" s="597"/>
      <c r="CU24" s="597"/>
      <c r="CV24" s="597"/>
      <c r="CW24" s="597"/>
      <c r="CX24" s="597"/>
      <c r="CY24" s="598"/>
      <c r="CZ24" s="601">
        <v>47.4</v>
      </c>
      <c r="DA24" s="602"/>
      <c r="DB24" s="602"/>
      <c r="DC24" s="618"/>
      <c r="DD24" s="641">
        <v>8887727</v>
      </c>
      <c r="DE24" s="597"/>
      <c r="DF24" s="597"/>
      <c r="DG24" s="597"/>
      <c r="DH24" s="597"/>
      <c r="DI24" s="597"/>
      <c r="DJ24" s="597"/>
      <c r="DK24" s="598"/>
      <c r="DL24" s="641">
        <v>8860884</v>
      </c>
      <c r="DM24" s="597"/>
      <c r="DN24" s="597"/>
      <c r="DO24" s="597"/>
      <c r="DP24" s="597"/>
      <c r="DQ24" s="597"/>
      <c r="DR24" s="597"/>
      <c r="DS24" s="597"/>
      <c r="DT24" s="597"/>
      <c r="DU24" s="597"/>
      <c r="DV24" s="598"/>
      <c r="DW24" s="601">
        <v>44.8</v>
      </c>
      <c r="DX24" s="602"/>
      <c r="DY24" s="602"/>
      <c r="DZ24" s="602"/>
      <c r="EA24" s="602"/>
      <c r="EB24" s="602"/>
      <c r="EC24" s="603"/>
    </row>
    <row r="25" spans="2:133" ht="11.25" customHeight="1" x14ac:dyDescent="0.15">
      <c r="B25" s="604" t="s">
        <v>299</v>
      </c>
      <c r="C25" s="605"/>
      <c r="D25" s="605"/>
      <c r="E25" s="605"/>
      <c r="F25" s="605"/>
      <c r="G25" s="605"/>
      <c r="H25" s="605"/>
      <c r="I25" s="605"/>
      <c r="J25" s="605"/>
      <c r="K25" s="605"/>
      <c r="L25" s="605"/>
      <c r="M25" s="605"/>
      <c r="N25" s="605"/>
      <c r="O25" s="605"/>
      <c r="P25" s="605"/>
      <c r="Q25" s="606"/>
      <c r="R25" s="607">
        <v>644865</v>
      </c>
      <c r="S25" s="608"/>
      <c r="T25" s="608"/>
      <c r="U25" s="608"/>
      <c r="V25" s="608"/>
      <c r="W25" s="608"/>
      <c r="X25" s="608"/>
      <c r="Y25" s="609"/>
      <c r="Z25" s="610">
        <v>1.9</v>
      </c>
      <c r="AA25" s="610"/>
      <c r="AB25" s="610"/>
      <c r="AC25" s="610"/>
      <c r="AD25" s="611" t="s">
        <v>129</v>
      </c>
      <c r="AE25" s="611"/>
      <c r="AF25" s="611"/>
      <c r="AG25" s="611"/>
      <c r="AH25" s="611"/>
      <c r="AI25" s="611"/>
      <c r="AJ25" s="611"/>
      <c r="AK25" s="611"/>
      <c r="AL25" s="612" t="s">
        <v>129</v>
      </c>
      <c r="AM25" s="613"/>
      <c r="AN25" s="613"/>
      <c r="AO25" s="614"/>
      <c r="AP25" s="604" t="s">
        <v>300</v>
      </c>
      <c r="AQ25" s="620"/>
      <c r="AR25" s="620"/>
      <c r="AS25" s="620"/>
      <c r="AT25" s="620"/>
      <c r="AU25" s="620"/>
      <c r="AV25" s="620"/>
      <c r="AW25" s="620"/>
      <c r="AX25" s="620"/>
      <c r="AY25" s="620"/>
      <c r="AZ25" s="620"/>
      <c r="BA25" s="620"/>
      <c r="BB25" s="620"/>
      <c r="BC25" s="620"/>
      <c r="BD25" s="620"/>
      <c r="BE25" s="620"/>
      <c r="BF25" s="621"/>
      <c r="BG25" s="607" t="s">
        <v>129</v>
      </c>
      <c r="BH25" s="608"/>
      <c r="BI25" s="608"/>
      <c r="BJ25" s="608"/>
      <c r="BK25" s="608"/>
      <c r="BL25" s="608"/>
      <c r="BM25" s="608"/>
      <c r="BN25" s="609"/>
      <c r="BO25" s="610" t="s">
        <v>129</v>
      </c>
      <c r="BP25" s="610"/>
      <c r="BQ25" s="610"/>
      <c r="BR25" s="610"/>
      <c r="BS25" s="611" t="s">
        <v>129</v>
      </c>
      <c r="BT25" s="611"/>
      <c r="BU25" s="611"/>
      <c r="BV25" s="611"/>
      <c r="BW25" s="611"/>
      <c r="BX25" s="611"/>
      <c r="BY25" s="611"/>
      <c r="BZ25" s="611"/>
      <c r="CA25" s="611"/>
      <c r="CB25" s="615"/>
      <c r="CD25" s="604" t="s">
        <v>301</v>
      </c>
      <c r="CE25" s="605"/>
      <c r="CF25" s="605"/>
      <c r="CG25" s="605"/>
      <c r="CH25" s="605"/>
      <c r="CI25" s="605"/>
      <c r="CJ25" s="605"/>
      <c r="CK25" s="605"/>
      <c r="CL25" s="605"/>
      <c r="CM25" s="605"/>
      <c r="CN25" s="605"/>
      <c r="CO25" s="605"/>
      <c r="CP25" s="605"/>
      <c r="CQ25" s="606"/>
      <c r="CR25" s="607">
        <v>4320807</v>
      </c>
      <c r="CS25" s="634"/>
      <c r="CT25" s="634"/>
      <c r="CU25" s="634"/>
      <c r="CV25" s="634"/>
      <c r="CW25" s="634"/>
      <c r="CX25" s="634"/>
      <c r="CY25" s="635"/>
      <c r="CZ25" s="612">
        <v>13.5</v>
      </c>
      <c r="DA25" s="636"/>
      <c r="DB25" s="636"/>
      <c r="DC25" s="642"/>
      <c r="DD25" s="616">
        <v>3966518</v>
      </c>
      <c r="DE25" s="634"/>
      <c r="DF25" s="634"/>
      <c r="DG25" s="634"/>
      <c r="DH25" s="634"/>
      <c r="DI25" s="634"/>
      <c r="DJ25" s="634"/>
      <c r="DK25" s="635"/>
      <c r="DL25" s="616">
        <v>3947906</v>
      </c>
      <c r="DM25" s="634"/>
      <c r="DN25" s="634"/>
      <c r="DO25" s="634"/>
      <c r="DP25" s="634"/>
      <c r="DQ25" s="634"/>
      <c r="DR25" s="634"/>
      <c r="DS25" s="634"/>
      <c r="DT25" s="634"/>
      <c r="DU25" s="634"/>
      <c r="DV25" s="635"/>
      <c r="DW25" s="612">
        <v>19.899999999999999</v>
      </c>
      <c r="DX25" s="636"/>
      <c r="DY25" s="636"/>
      <c r="DZ25" s="636"/>
      <c r="EA25" s="636"/>
      <c r="EB25" s="636"/>
      <c r="EC25" s="637"/>
    </row>
    <row r="26" spans="2:133" ht="11.25" customHeight="1" x14ac:dyDescent="0.15">
      <c r="B26" s="604" t="s">
        <v>302</v>
      </c>
      <c r="C26" s="605"/>
      <c r="D26" s="605"/>
      <c r="E26" s="605"/>
      <c r="F26" s="605"/>
      <c r="G26" s="605"/>
      <c r="H26" s="605"/>
      <c r="I26" s="605"/>
      <c r="J26" s="605"/>
      <c r="K26" s="605"/>
      <c r="L26" s="605"/>
      <c r="M26" s="605"/>
      <c r="N26" s="605"/>
      <c r="O26" s="605"/>
      <c r="P26" s="605"/>
      <c r="Q26" s="606"/>
      <c r="R26" s="607" t="s">
        <v>129</v>
      </c>
      <c r="S26" s="608"/>
      <c r="T26" s="608"/>
      <c r="U26" s="608"/>
      <c r="V26" s="608"/>
      <c r="W26" s="608"/>
      <c r="X26" s="608"/>
      <c r="Y26" s="609"/>
      <c r="Z26" s="610" t="s">
        <v>129</v>
      </c>
      <c r="AA26" s="610"/>
      <c r="AB26" s="610"/>
      <c r="AC26" s="610"/>
      <c r="AD26" s="611" t="s">
        <v>129</v>
      </c>
      <c r="AE26" s="611"/>
      <c r="AF26" s="611"/>
      <c r="AG26" s="611"/>
      <c r="AH26" s="611"/>
      <c r="AI26" s="611"/>
      <c r="AJ26" s="611"/>
      <c r="AK26" s="611"/>
      <c r="AL26" s="612" t="s">
        <v>129</v>
      </c>
      <c r="AM26" s="613"/>
      <c r="AN26" s="613"/>
      <c r="AO26" s="614"/>
      <c r="AP26" s="604" t="s">
        <v>303</v>
      </c>
      <c r="AQ26" s="620"/>
      <c r="AR26" s="620"/>
      <c r="AS26" s="620"/>
      <c r="AT26" s="620"/>
      <c r="AU26" s="620"/>
      <c r="AV26" s="620"/>
      <c r="AW26" s="620"/>
      <c r="AX26" s="620"/>
      <c r="AY26" s="620"/>
      <c r="AZ26" s="620"/>
      <c r="BA26" s="620"/>
      <c r="BB26" s="620"/>
      <c r="BC26" s="620"/>
      <c r="BD26" s="620"/>
      <c r="BE26" s="620"/>
      <c r="BF26" s="621"/>
      <c r="BG26" s="607" t="s">
        <v>129</v>
      </c>
      <c r="BH26" s="608"/>
      <c r="BI26" s="608"/>
      <c r="BJ26" s="608"/>
      <c r="BK26" s="608"/>
      <c r="BL26" s="608"/>
      <c r="BM26" s="608"/>
      <c r="BN26" s="609"/>
      <c r="BO26" s="610" t="s">
        <v>129</v>
      </c>
      <c r="BP26" s="610"/>
      <c r="BQ26" s="610"/>
      <c r="BR26" s="610"/>
      <c r="BS26" s="611" t="s">
        <v>129</v>
      </c>
      <c r="BT26" s="611"/>
      <c r="BU26" s="611"/>
      <c r="BV26" s="611"/>
      <c r="BW26" s="611"/>
      <c r="BX26" s="611"/>
      <c r="BY26" s="611"/>
      <c r="BZ26" s="611"/>
      <c r="CA26" s="611"/>
      <c r="CB26" s="615"/>
      <c r="CD26" s="604" t="s">
        <v>304</v>
      </c>
      <c r="CE26" s="605"/>
      <c r="CF26" s="605"/>
      <c r="CG26" s="605"/>
      <c r="CH26" s="605"/>
      <c r="CI26" s="605"/>
      <c r="CJ26" s="605"/>
      <c r="CK26" s="605"/>
      <c r="CL26" s="605"/>
      <c r="CM26" s="605"/>
      <c r="CN26" s="605"/>
      <c r="CO26" s="605"/>
      <c r="CP26" s="605"/>
      <c r="CQ26" s="606"/>
      <c r="CR26" s="607">
        <v>3003308</v>
      </c>
      <c r="CS26" s="608"/>
      <c r="CT26" s="608"/>
      <c r="CU26" s="608"/>
      <c r="CV26" s="608"/>
      <c r="CW26" s="608"/>
      <c r="CX26" s="608"/>
      <c r="CY26" s="609"/>
      <c r="CZ26" s="612">
        <v>9.4</v>
      </c>
      <c r="DA26" s="636"/>
      <c r="DB26" s="636"/>
      <c r="DC26" s="642"/>
      <c r="DD26" s="616">
        <v>2702394</v>
      </c>
      <c r="DE26" s="608"/>
      <c r="DF26" s="608"/>
      <c r="DG26" s="608"/>
      <c r="DH26" s="608"/>
      <c r="DI26" s="608"/>
      <c r="DJ26" s="608"/>
      <c r="DK26" s="609"/>
      <c r="DL26" s="616" t="s">
        <v>129</v>
      </c>
      <c r="DM26" s="608"/>
      <c r="DN26" s="608"/>
      <c r="DO26" s="608"/>
      <c r="DP26" s="608"/>
      <c r="DQ26" s="608"/>
      <c r="DR26" s="608"/>
      <c r="DS26" s="608"/>
      <c r="DT26" s="608"/>
      <c r="DU26" s="608"/>
      <c r="DV26" s="609"/>
      <c r="DW26" s="612" t="s">
        <v>129</v>
      </c>
      <c r="DX26" s="636"/>
      <c r="DY26" s="636"/>
      <c r="DZ26" s="636"/>
      <c r="EA26" s="636"/>
      <c r="EB26" s="636"/>
      <c r="EC26" s="637"/>
    </row>
    <row r="27" spans="2:133" ht="11.25" customHeight="1" x14ac:dyDescent="0.15">
      <c r="B27" s="604" t="s">
        <v>305</v>
      </c>
      <c r="C27" s="605"/>
      <c r="D27" s="605"/>
      <c r="E27" s="605"/>
      <c r="F27" s="605"/>
      <c r="G27" s="605"/>
      <c r="H27" s="605"/>
      <c r="I27" s="605"/>
      <c r="J27" s="605"/>
      <c r="K27" s="605"/>
      <c r="L27" s="605"/>
      <c r="M27" s="605"/>
      <c r="N27" s="605"/>
      <c r="O27" s="605"/>
      <c r="P27" s="605"/>
      <c r="Q27" s="606"/>
      <c r="R27" s="607">
        <v>19709241</v>
      </c>
      <c r="S27" s="608"/>
      <c r="T27" s="608"/>
      <c r="U27" s="608"/>
      <c r="V27" s="608"/>
      <c r="W27" s="608"/>
      <c r="X27" s="608"/>
      <c r="Y27" s="609"/>
      <c r="Z27" s="610">
        <v>59</v>
      </c>
      <c r="AA27" s="610"/>
      <c r="AB27" s="610"/>
      <c r="AC27" s="610"/>
      <c r="AD27" s="611">
        <v>18519018</v>
      </c>
      <c r="AE27" s="611"/>
      <c r="AF27" s="611"/>
      <c r="AG27" s="611"/>
      <c r="AH27" s="611"/>
      <c r="AI27" s="611"/>
      <c r="AJ27" s="611"/>
      <c r="AK27" s="611"/>
      <c r="AL27" s="612">
        <v>99.900001525878906</v>
      </c>
      <c r="AM27" s="613"/>
      <c r="AN27" s="613"/>
      <c r="AO27" s="614"/>
      <c r="AP27" s="604" t="s">
        <v>306</v>
      </c>
      <c r="AQ27" s="605"/>
      <c r="AR27" s="605"/>
      <c r="AS27" s="605"/>
      <c r="AT27" s="605"/>
      <c r="AU27" s="605"/>
      <c r="AV27" s="605"/>
      <c r="AW27" s="605"/>
      <c r="AX27" s="605"/>
      <c r="AY27" s="605"/>
      <c r="AZ27" s="605"/>
      <c r="BA27" s="605"/>
      <c r="BB27" s="605"/>
      <c r="BC27" s="605"/>
      <c r="BD27" s="605"/>
      <c r="BE27" s="605"/>
      <c r="BF27" s="606"/>
      <c r="BG27" s="607">
        <v>9993224</v>
      </c>
      <c r="BH27" s="608"/>
      <c r="BI27" s="608"/>
      <c r="BJ27" s="608"/>
      <c r="BK27" s="608"/>
      <c r="BL27" s="608"/>
      <c r="BM27" s="608"/>
      <c r="BN27" s="609"/>
      <c r="BO27" s="610">
        <v>100</v>
      </c>
      <c r="BP27" s="610"/>
      <c r="BQ27" s="610"/>
      <c r="BR27" s="610"/>
      <c r="BS27" s="611">
        <v>168348</v>
      </c>
      <c r="BT27" s="611"/>
      <c r="BU27" s="611"/>
      <c r="BV27" s="611"/>
      <c r="BW27" s="611"/>
      <c r="BX27" s="611"/>
      <c r="BY27" s="611"/>
      <c r="BZ27" s="611"/>
      <c r="CA27" s="611"/>
      <c r="CB27" s="615"/>
      <c r="CD27" s="604" t="s">
        <v>307</v>
      </c>
      <c r="CE27" s="605"/>
      <c r="CF27" s="605"/>
      <c r="CG27" s="605"/>
      <c r="CH27" s="605"/>
      <c r="CI27" s="605"/>
      <c r="CJ27" s="605"/>
      <c r="CK27" s="605"/>
      <c r="CL27" s="605"/>
      <c r="CM27" s="605"/>
      <c r="CN27" s="605"/>
      <c r="CO27" s="605"/>
      <c r="CP27" s="605"/>
      <c r="CQ27" s="606"/>
      <c r="CR27" s="607">
        <v>7502302</v>
      </c>
      <c r="CS27" s="634"/>
      <c r="CT27" s="634"/>
      <c r="CU27" s="634"/>
      <c r="CV27" s="634"/>
      <c r="CW27" s="634"/>
      <c r="CX27" s="634"/>
      <c r="CY27" s="635"/>
      <c r="CZ27" s="612">
        <v>23.4</v>
      </c>
      <c r="DA27" s="636"/>
      <c r="DB27" s="636"/>
      <c r="DC27" s="642"/>
      <c r="DD27" s="616">
        <v>1573666</v>
      </c>
      <c r="DE27" s="634"/>
      <c r="DF27" s="634"/>
      <c r="DG27" s="634"/>
      <c r="DH27" s="634"/>
      <c r="DI27" s="634"/>
      <c r="DJ27" s="634"/>
      <c r="DK27" s="635"/>
      <c r="DL27" s="616">
        <v>1565435</v>
      </c>
      <c r="DM27" s="634"/>
      <c r="DN27" s="634"/>
      <c r="DO27" s="634"/>
      <c r="DP27" s="634"/>
      <c r="DQ27" s="634"/>
      <c r="DR27" s="634"/>
      <c r="DS27" s="634"/>
      <c r="DT27" s="634"/>
      <c r="DU27" s="634"/>
      <c r="DV27" s="635"/>
      <c r="DW27" s="612">
        <v>7.9</v>
      </c>
      <c r="DX27" s="636"/>
      <c r="DY27" s="636"/>
      <c r="DZ27" s="636"/>
      <c r="EA27" s="636"/>
      <c r="EB27" s="636"/>
      <c r="EC27" s="637"/>
    </row>
    <row r="28" spans="2:133" ht="11.25" customHeight="1" x14ac:dyDescent="0.15">
      <c r="B28" s="604" t="s">
        <v>308</v>
      </c>
      <c r="C28" s="605"/>
      <c r="D28" s="605"/>
      <c r="E28" s="605"/>
      <c r="F28" s="605"/>
      <c r="G28" s="605"/>
      <c r="H28" s="605"/>
      <c r="I28" s="605"/>
      <c r="J28" s="605"/>
      <c r="K28" s="605"/>
      <c r="L28" s="605"/>
      <c r="M28" s="605"/>
      <c r="N28" s="605"/>
      <c r="O28" s="605"/>
      <c r="P28" s="605"/>
      <c r="Q28" s="606"/>
      <c r="R28" s="607">
        <v>5537</v>
      </c>
      <c r="S28" s="608"/>
      <c r="T28" s="608"/>
      <c r="U28" s="608"/>
      <c r="V28" s="608"/>
      <c r="W28" s="608"/>
      <c r="X28" s="608"/>
      <c r="Y28" s="609"/>
      <c r="Z28" s="610">
        <v>0</v>
      </c>
      <c r="AA28" s="610"/>
      <c r="AB28" s="610"/>
      <c r="AC28" s="610"/>
      <c r="AD28" s="611">
        <v>5537</v>
      </c>
      <c r="AE28" s="611"/>
      <c r="AF28" s="611"/>
      <c r="AG28" s="611"/>
      <c r="AH28" s="611"/>
      <c r="AI28" s="611"/>
      <c r="AJ28" s="611"/>
      <c r="AK28" s="611"/>
      <c r="AL28" s="612">
        <v>0</v>
      </c>
      <c r="AM28" s="613"/>
      <c r="AN28" s="613"/>
      <c r="AO28" s="614"/>
      <c r="AP28" s="604"/>
      <c r="AQ28" s="605"/>
      <c r="AR28" s="605"/>
      <c r="AS28" s="605"/>
      <c r="AT28" s="605"/>
      <c r="AU28" s="605"/>
      <c r="AV28" s="605"/>
      <c r="AW28" s="605"/>
      <c r="AX28" s="605"/>
      <c r="AY28" s="605"/>
      <c r="AZ28" s="605"/>
      <c r="BA28" s="605"/>
      <c r="BB28" s="605"/>
      <c r="BC28" s="605"/>
      <c r="BD28" s="605"/>
      <c r="BE28" s="605"/>
      <c r="BF28" s="606"/>
      <c r="BG28" s="607"/>
      <c r="BH28" s="608"/>
      <c r="BI28" s="608"/>
      <c r="BJ28" s="608"/>
      <c r="BK28" s="608"/>
      <c r="BL28" s="608"/>
      <c r="BM28" s="608"/>
      <c r="BN28" s="609"/>
      <c r="BO28" s="610"/>
      <c r="BP28" s="610"/>
      <c r="BQ28" s="610"/>
      <c r="BR28" s="610"/>
      <c r="BS28" s="616"/>
      <c r="BT28" s="608"/>
      <c r="BU28" s="608"/>
      <c r="BV28" s="608"/>
      <c r="BW28" s="608"/>
      <c r="BX28" s="608"/>
      <c r="BY28" s="608"/>
      <c r="BZ28" s="608"/>
      <c r="CA28" s="608"/>
      <c r="CB28" s="617"/>
      <c r="CD28" s="604" t="s">
        <v>309</v>
      </c>
      <c r="CE28" s="605"/>
      <c r="CF28" s="605"/>
      <c r="CG28" s="605"/>
      <c r="CH28" s="605"/>
      <c r="CI28" s="605"/>
      <c r="CJ28" s="605"/>
      <c r="CK28" s="605"/>
      <c r="CL28" s="605"/>
      <c r="CM28" s="605"/>
      <c r="CN28" s="605"/>
      <c r="CO28" s="605"/>
      <c r="CP28" s="605"/>
      <c r="CQ28" s="606"/>
      <c r="CR28" s="607">
        <v>3408030</v>
      </c>
      <c r="CS28" s="608"/>
      <c r="CT28" s="608"/>
      <c r="CU28" s="608"/>
      <c r="CV28" s="608"/>
      <c r="CW28" s="608"/>
      <c r="CX28" s="608"/>
      <c r="CY28" s="609"/>
      <c r="CZ28" s="612">
        <v>10.6</v>
      </c>
      <c r="DA28" s="636"/>
      <c r="DB28" s="636"/>
      <c r="DC28" s="642"/>
      <c r="DD28" s="616">
        <v>3347543</v>
      </c>
      <c r="DE28" s="608"/>
      <c r="DF28" s="608"/>
      <c r="DG28" s="608"/>
      <c r="DH28" s="608"/>
      <c r="DI28" s="608"/>
      <c r="DJ28" s="608"/>
      <c r="DK28" s="609"/>
      <c r="DL28" s="616">
        <v>3347543</v>
      </c>
      <c r="DM28" s="608"/>
      <c r="DN28" s="608"/>
      <c r="DO28" s="608"/>
      <c r="DP28" s="608"/>
      <c r="DQ28" s="608"/>
      <c r="DR28" s="608"/>
      <c r="DS28" s="608"/>
      <c r="DT28" s="608"/>
      <c r="DU28" s="608"/>
      <c r="DV28" s="609"/>
      <c r="DW28" s="612">
        <v>16.899999999999999</v>
      </c>
      <c r="DX28" s="636"/>
      <c r="DY28" s="636"/>
      <c r="DZ28" s="636"/>
      <c r="EA28" s="636"/>
      <c r="EB28" s="636"/>
      <c r="EC28" s="637"/>
    </row>
    <row r="29" spans="2:133" ht="11.25" customHeight="1" x14ac:dyDescent="0.15">
      <c r="B29" s="604" t="s">
        <v>310</v>
      </c>
      <c r="C29" s="605"/>
      <c r="D29" s="605"/>
      <c r="E29" s="605"/>
      <c r="F29" s="605"/>
      <c r="G29" s="605"/>
      <c r="H29" s="605"/>
      <c r="I29" s="605"/>
      <c r="J29" s="605"/>
      <c r="K29" s="605"/>
      <c r="L29" s="605"/>
      <c r="M29" s="605"/>
      <c r="N29" s="605"/>
      <c r="O29" s="605"/>
      <c r="P29" s="605"/>
      <c r="Q29" s="606"/>
      <c r="R29" s="607">
        <v>162689</v>
      </c>
      <c r="S29" s="608"/>
      <c r="T29" s="608"/>
      <c r="U29" s="608"/>
      <c r="V29" s="608"/>
      <c r="W29" s="608"/>
      <c r="X29" s="608"/>
      <c r="Y29" s="609"/>
      <c r="Z29" s="610">
        <v>0.5</v>
      </c>
      <c r="AA29" s="610"/>
      <c r="AB29" s="610"/>
      <c r="AC29" s="610"/>
      <c r="AD29" s="611" t="s">
        <v>129</v>
      </c>
      <c r="AE29" s="611"/>
      <c r="AF29" s="611"/>
      <c r="AG29" s="611"/>
      <c r="AH29" s="611"/>
      <c r="AI29" s="611"/>
      <c r="AJ29" s="611"/>
      <c r="AK29" s="611"/>
      <c r="AL29" s="612" t="s">
        <v>129</v>
      </c>
      <c r="AM29" s="613"/>
      <c r="AN29" s="613"/>
      <c r="AO29" s="614"/>
      <c r="AP29" s="625"/>
      <c r="AQ29" s="626"/>
      <c r="AR29" s="626"/>
      <c r="AS29" s="626"/>
      <c r="AT29" s="626"/>
      <c r="AU29" s="626"/>
      <c r="AV29" s="626"/>
      <c r="AW29" s="626"/>
      <c r="AX29" s="626"/>
      <c r="AY29" s="626"/>
      <c r="AZ29" s="626"/>
      <c r="BA29" s="626"/>
      <c r="BB29" s="626"/>
      <c r="BC29" s="626"/>
      <c r="BD29" s="626"/>
      <c r="BE29" s="626"/>
      <c r="BF29" s="627"/>
      <c r="BG29" s="607"/>
      <c r="BH29" s="608"/>
      <c r="BI29" s="608"/>
      <c r="BJ29" s="608"/>
      <c r="BK29" s="608"/>
      <c r="BL29" s="608"/>
      <c r="BM29" s="608"/>
      <c r="BN29" s="609"/>
      <c r="BO29" s="610"/>
      <c r="BP29" s="610"/>
      <c r="BQ29" s="610"/>
      <c r="BR29" s="610"/>
      <c r="BS29" s="611"/>
      <c r="BT29" s="611"/>
      <c r="BU29" s="611"/>
      <c r="BV29" s="611"/>
      <c r="BW29" s="611"/>
      <c r="BX29" s="611"/>
      <c r="BY29" s="611"/>
      <c r="BZ29" s="611"/>
      <c r="CA29" s="611"/>
      <c r="CB29" s="615"/>
      <c r="CD29" s="645" t="s">
        <v>311</v>
      </c>
      <c r="CE29" s="646"/>
      <c r="CF29" s="604" t="s">
        <v>69</v>
      </c>
      <c r="CG29" s="605"/>
      <c r="CH29" s="605"/>
      <c r="CI29" s="605"/>
      <c r="CJ29" s="605"/>
      <c r="CK29" s="605"/>
      <c r="CL29" s="605"/>
      <c r="CM29" s="605"/>
      <c r="CN29" s="605"/>
      <c r="CO29" s="605"/>
      <c r="CP29" s="605"/>
      <c r="CQ29" s="606"/>
      <c r="CR29" s="607">
        <v>3408022</v>
      </c>
      <c r="CS29" s="634"/>
      <c r="CT29" s="634"/>
      <c r="CU29" s="634"/>
      <c r="CV29" s="634"/>
      <c r="CW29" s="634"/>
      <c r="CX29" s="634"/>
      <c r="CY29" s="635"/>
      <c r="CZ29" s="612">
        <v>10.6</v>
      </c>
      <c r="DA29" s="636"/>
      <c r="DB29" s="636"/>
      <c r="DC29" s="642"/>
      <c r="DD29" s="616">
        <v>3347535</v>
      </c>
      <c r="DE29" s="634"/>
      <c r="DF29" s="634"/>
      <c r="DG29" s="634"/>
      <c r="DH29" s="634"/>
      <c r="DI29" s="634"/>
      <c r="DJ29" s="634"/>
      <c r="DK29" s="635"/>
      <c r="DL29" s="616">
        <v>3347535</v>
      </c>
      <c r="DM29" s="634"/>
      <c r="DN29" s="634"/>
      <c r="DO29" s="634"/>
      <c r="DP29" s="634"/>
      <c r="DQ29" s="634"/>
      <c r="DR29" s="634"/>
      <c r="DS29" s="634"/>
      <c r="DT29" s="634"/>
      <c r="DU29" s="634"/>
      <c r="DV29" s="635"/>
      <c r="DW29" s="612">
        <v>16.899999999999999</v>
      </c>
      <c r="DX29" s="636"/>
      <c r="DY29" s="636"/>
      <c r="DZ29" s="636"/>
      <c r="EA29" s="636"/>
      <c r="EB29" s="636"/>
      <c r="EC29" s="637"/>
    </row>
    <row r="30" spans="2:133" ht="11.25" customHeight="1" x14ac:dyDescent="0.15">
      <c r="B30" s="604" t="s">
        <v>312</v>
      </c>
      <c r="C30" s="605"/>
      <c r="D30" s="605"/>
      <c r="E30" s="605"/>
      <c r="F30" s="605"/>
      <c r="G30" s="605"/>
      <c r="H30" s="605"/>
      <c r="I30" s="605"/>
      <c r="J30" s="605"/>
      <c r="K30" s="605"/>
      <c r="L30" s="605"/>
      <c r="M30" s="605"/>
      <c r="N30" s="605"/>
      <c r="O30" s="605"/>
      <c r="P30" s="605"/>
      <c r="Q30" s="606"/>
      <c r="R30" s="607">
        <v>292155</v>
      </c>
      <c r="S30" s="608"/>
      <c r="T30" s="608"/>
      <c r="U30" s="608"/>
      <c r="V30" s="608"/>
      <c r="W30" s="608"/>
      <c r="X30" s="608"/>
      <c r="Y30" s="609"/>
      <c r="Z30" s="610">
        <v>0.9</v>
      </c>
      <c r="AA30" s="610"/>
      <c r="AB30" s="610"/>
      <c r="AC30" s="610"/>
      <c r="AD30" s="611">
        <v>8629</v>
      </c>
      <c r="AE30" s="611"/>
      <c r="AF30" s="611"/>
      <c r="AG30" s="611"/>
      <c r="AH30" s="611"/>
      <c r="AI30" s="611"/>
      <c r="AJ30" s="611"/>
      <c r="AK30" s="611"/>
      <c r="AL30" s="612">
        <v>0</v>
      </c>
      <c r="AM30" s="613"/>
      <c r="AN30" s="613"/>
      <c r="AO30" s="614"/>
      <c r="AP30" s="589" t="s">
        <v>229</v>
      </c>
      <c r="AQ30" s="590"/>
      <c r="AR30" s="590"/>
      <c r="AS30" s="590"/>
      <c r="AT30" s="590"/>
      <c r="AU30" s="590"/>
      <c r="AV30" s="590"/>
      <c r="AW30" s="590"/>
      <c r="AX30" s="590"/>
      <c r="AY30" s="590"/>
      <c r="AZ30" s="590"/>
      <c r="BA30" s="590"/>
      <c r="BB30" s="590"/>
      <c r="BC30" s="590"/>
      <c r="BD30" s="590"/>
      <c r="BE30" s="590"/>
      <c r="BF30" s="591"/>
      <c r="BG30" s="589" t="s">
        <v>313</v>
      </c>
      <c r="BH30" s="643"/>
      <c r="BI30" s="643"/>
      <c r="BJ30" s="643"/>
      <c r="BK30" s="643"/>
      <c r="BL30" s="643"/>
      <c r="BM30" s="643"/>
      <c r="BN30" s="643"/>
      <c r="BO30" s="643"/>
      <c r="BP30" s="643"/>
      <c r="BQ30" s="644"/>
      <c r="BR30" s="589" t="s">
        <v>314</v>
      </c>
      <c r="BS30" s="643"/>
      <c r="BT30" s="643"/>
      <c r="BU30" s="643"/>
      <c r="BV30" s="643"/>
      <c r="BW30" s="643"/>
      <c r="BX30" s="643"/>
      <c r="BY30" s="643"/>
      <c r="BZ30" s="643"/>
      <c r="CA30" s="643"/>
      <c r="CB30" s="644"/>
      <c r="CD30" s="647"/>
      <c r="CE30" s="648"/>
      <c r="CF30" s="604" t="s">
        <v>315</v>
      </c>
      <c r="CG30" s="605"/>
      <c r="CH30" s="605"/>
      <c r="CI30" s="605"/>
      <c r="CJ30" s="605"/>
      <c r="CK30" s="605"/>
      <c r="CL30" s="605"/>
      <c r="CM30" s="605"/>
      <c r="CN30" s="605"/>
      <c r="CO30" s="605"/>
      <c r="CP30" s="605"/>
      <c r="CQ30" s="606"/>
      <c r="CR30" s="607">
        <v>3282973</v>
      </c>
      <c r="CS30" s="608"/>
      <c r="CT30" s="608"/>
      <c r="CU30" s="608"/>
      <c r="CV30" s="608"/>
      <c r="CW30" s="608"/>
      <c r="CX30" s="608"/>
      <c r="CY30" s="609"/>
      <c r="CZ30" s="612">
        <v>10.199999999999999</v>
      </c>
      <c r="DA30" s="636"/>
      <c r="DB30" s="636"/>
      <c r="DC30" s="642"/>
      <c r="DD30" s="616">
        <v>3224705</v>
      </c>
      <c r="DE30" s="608"/>
      <c r="DF30" s="608"/>
      <c r="DG30" s="608"/>
      <c r="DH30" s="608"/>
      <c r="DI30" s="608"/>
      <c r="DJ30" s="608"/>
      <c r="DK30" s="609"/>
      <c r="DL30" s="616">
        <v>3224705</v>
      </c>
      <c r="DM30" s="608"/>
      <c r="DN30" s="608"/>
      <c r="DO30" s="608"/>
      <c r="DP30" s="608"/>
      <c r="DQ30" s="608"/>
      <c r="DR30" s="608"/>
      <c r="DS30" s="608"/>
      <c r="DT30" s="608"/>
      <c r="DU30" s="608"/>
      <c r="DV30" s="609"/>
      <c r="DW30" s="612">
        <v>16.3</v>
      </c>
      <c r="DX30" s="636"/>
      <c r="DY30" s="636"/>
      <c r="DZ30" s="636"/>
      <c r="EA30" s="636"/>
      <c r="EB30" s="636"/>
      <c r="EC30" s="637"/>
    </row>
    <row r="31" spans="2:133" ht="11.25" customHeight="1" x14ac:dyDescent="0.15">
      <c r="B31" s="604" t="s">
        <v>316</v>
      </c>
      <c r="C31" s="605"/>
      <c r="D31" s="605"/>
      <c r="E31" s="605"/>
      <c r="F31" s="605"/>
      <c r="G31" s="605"/>
      <c r="H31" s="605"/>
      <c r="I31" s="605"/>
      <c r="J31" s="605"/>
      <c r="K31" s="605"/>
      <c r="L31" s="605"/>
      <c r="M31" s="605"/>
      <c r="N31" s="605"/>
      <c r="O31" s="605"/>
      <c r="P31" s="605"/>
      <c r="Q31" s="606"/>
      <c r="R31" s="607">
        <v>137363</v>
      </c>
      <c r="S31" s="608"/>
      <c r="T31" s="608"/>
      <c r="U31" s="608"/>
      <c r="V31" s="608"/>
      <c r="W31" s="608"/>
      <c r="X31" s="608"/>
      <c r="Y31" s="609"/>
      <c r="Z31" s="610">
        <v>0.4</v>
      </c>
      <c r="AA31" s="610"/>
      <c r="AB31" s="610"/>
      <c r="AC31" s="610"/>
      <c r="AD31" s="611" t="s">
        <v>129</v>
      </c>
      <c r="AE31" s="611"/>
      <c r="AF31" s="611"/>
      <c r="AG31" s="611"/>
      <c r="AH31" s="611"/>
      <c r="AI31" s="611"/>
      <c r="AJ31" s="611"/>
      <c r="AK31" s="611"/>
      <c r="AL31" s="612" t="s">
        <v>129</v>
      </c>
      <c r="AM31" s="613"/>
      <c r="AN31" s="613"/>
      <c r="AO31" s="614"/>
      <c r="AP31" s="655" t="s">
        <v>317</v>
      </c>
      <c r="AQ31" s="656"/>
      <c r="AR31" s="656"/>
      <c r="AS31" s="656"/>
      <c r="AT31" s="661" t="s">
        <v>318</v>
      </c>
      <c r="AU31" s="347"/>
      <c r="AV31" s="347"/>
      <c r="AW31" s="347"/>
      <c r="AX31" s="593" t="s">
        <v>194</v>
      </c>
      <c r="AY31" s="594"/>
      <c r="AZ31" s="594"/>
      <c r="BA31" s="594"/>
      <c r="BB31" s="594"/>
      <c r="BC31" s="594"/>
      <c r="BD31" s="594"/>
      <c r="BE31" s="594"/>
      <c r="BF31" s="595"/>
      <c r="BG31" s="654">
        <v>99.7</v>
      </c>
      <c r="BH31" s="651"/>
      <c r="BI31" s="651"/>
      <c r="BJ31" s="651"/>
      <c r="BK31" s="651"/>
      <c r="BL31" s="651"/>
      <c r="BM31" s="602">
        <v>98.7</v>
      </c>
      <c r="BN31" s="651"/>
      <c r="BO31" s="651"/>
      <c r="BP31" s="651"/>
      <c r="BQ31" s="652"/>
      <c r="BR31" s="654">
        <v>97.8</v>
      </c>
      <c r="BS31" s="651"/>
      <c r="BT31" s="651"/>
      <c r="BU31" s="651"/>
      <c r="BV31" s="651"/>
      <c r="BW31" s="651"/>
      <c r="BX31" s="602">
        <v>96.7</v>
      </c>
      <c r="BY31" s="651"/>
      <c r="BZ31" s="651"/>
      <c r="CA31" s="651"/>
      <c r="CB31" s="652"/>
      <c r="CD31" s="647"/>
      <c r="CE31" s="648"/>
      <c r="CF31" s="604" t="s">
        <v>319</v>
      </c>
      <c r="CG31" s="605"/>
      <c r="CH31" s="605"/>
      <c r="CI31" s="605"/>
      <c r="CJ31" s="605"/>
      <c r="CK31" s="605"/>
      <c r="CL31" s="605"/>
      <c r="CM31" s="605"/>
      <c r="CN31" s="605"/>
      <c r="CO31" s="605"/>
      <c r="CP31" s="605"/>
      <c r="CQ31" s="606"/>
      <c r="CR31" s="607">
        <v>125049</v>
      </c>
      <c r="CS31" s="634"/>
      <c r="CT31" s="634"/>
      <c r="CU31" s="634"/>
      <c r="CV31" s="634"/>
      <c r="CW31" s="634"/>
      <c r="CX31" s="634"/>
      <c r="CY31" s="635"/>
      <c r="CZ31" s="612">
        <v>0.4</v>
      </c>
      <c r="DA31" s="636"/>
      <c r="DB31" s="636"/>
      <c r="DC31" s="642"/>
      <c r="DD31" s="616">
        <v>122830</v>
      </c>
      <c r="DE31" s="634"/>
      <c r="DF31" s="634"/>
      <c r="DG31" s="634"/>
      <c r="DH31" s="634"/>
      <c r="DI31" s="634"/>
      <c r="DJ31" s="634"/>
      <c r="DK31" s="635"/>
      <c r="DL31" s="616">
        <v>122830</v>
      </c>
      <c r="DM31" s="634"/>
      <c r="DN31" s="634"/>
      <c r="DO31" s="634"/>
      <c r="DP31" s="634"/>
      <c r="DQ31" s="634"/>
      <c r="DR31" s="634"/>
      <c r="DS31" s="634"/>
      <c r="DT31" s="634"/>
      <c r="DU31" s="634"/>
      <c r="DV31" s="635"/>
      <c r="DW31" s="612">
        <v>0.6</v>
      </c>
      <c r="DX31" s="636"/>
      <c r="DY31" s="636"/>
      <c r="DZ31" s="636"/>
      <c r="EA31" s="636"/>
      <c r="EB31" s="636"/>
      <c r="EC31" s="637"/>
    </row>
    <row r="32" spans="2:133" ht="11.25" customHeight="1" x14ac:dyDescent="0.15">
      <c r="B32" s="604" t="s">
        <v>320</v>
      </c>
      <c r="C32" s="605"/>
      <c r="D32" s="605"/>
      <c r="E32" s="605"/>
      <c r="F32" s="605"/>
      <c r="G32" s="605"/>
      <c r="H32" s="605"/>
      <c r="I32" s="605"/>
      <c r="J32" s="605"/>
      <c r="K32" s="605"/>
      <c r="L32" s="605"/>
      <c r="M32" s="605"/>
      <c r="N32" s="605"/>
      <c r="O32" s="605"/>
      <c r="P32" s="605"/>
      <c r="Q32" s="606"/>
      <c r="R32" s="607">
        <v>6130814</v>
      </c>
      <c r="S32" s="608"/>
      <c r="T32" s="608"/>
      <c r="U32" s="608"/>
      <c r="V32" s="608"/>
      <c r="W32" s="608"/>
      <c r="X32" s="608"/>
      <c r="Y32" s="609"/>
      <c r="Z32" s="610">
        <v>18.399999999999999</v>
      </c>
      <c r="AA32" s="610"/>
      <c r="AB32" s="610"/>
      <c r="AC32" s="610"/>
      <c r="AD32" s="611" t="s">
        <v>129</v>
      </c>
      <c r="AE32" s="611"/>
      <c r="AF32" s="611"/>
      <c r="AG32" s="611"/>
      <c r="AH32" s="611"/>
      <c r="AI32" s="611"/>
      <c r="AJ32" s="611"/>
      <c r="AK32" s="611"/>
      <c r="AL32" s="612" t="s">
        <v>129</v>
      </c>
      <c r="AM32" s="613"/>
      <c r="AN32" s="613"/>
      <c r="AO32" s="614"/>
      <c r="AP32" s="657"/>
      <c r="AQ32" s="658"/>
      <c r="AR32" s="658"/>
      <c r="AS32" s="658"/>
      <c r="AT32" s="662"/>
      <c r="AU32" s="344" t="s">
        <v>321</v>
      </c>
      <c r="AX32" s="604" t="s">
        <v>322</v>
      </c>
      <c r="AY32" s="605"/>
      <c r="AZ32" s="605"/>
      <c r="BA32" s="605"/>
      <c r="BB32" s="605"/>
      <c r="BC32" s="605"/>
      <c r="BD32" s="605"/>
      <c r="BE32" s="605"/>
      <c r="BF32" s="606"/>
      <c r="BG32" s="664">
        <v>99.6</v>
      </c>
      <c r="BH32" s="634"/>
      <c r="BI32" s="634"/>
      <c r="BJ32" s="634"/>
      <c r="BK32" s="634"/>
      <c r="BL32" s="634"/>
      <c r="BM32" s="613">
        <v>98.7</v>
      </c>
      <c r="BN32" s="634"/>
      <c r="BO32" s="634"/>
      <c r="BP32" s="634"/>
      <c r="BQ32" s="653"/>
      <c r="BR32" s="664">
        <v>99.5</v>
      </c>
      <c r="BS32" s="634"/>
      <c r="BT32" s="634"/>
      <c r="BU32" s="634"/>
      <c r="BV32" s="634"/>
      <c r="BW32" s="634"/>
      <c r="BX32" s="613">
        <v>98.4</v>
      </c>
      <c r="BY32" s="634"/>
      <c r="BZ32" s="634"/>
      <c r="CA32" s="634"/>
      <c r="CB32" s="653"/>
      <c r="CD32" s="649"/>
      <c r="CE32" s="650"/>
      <c r="CF32" s="604" t="s">
        <v>323</v>
      </c>
      <c r="CG32" s="605"/>
      <c r="CH32" s="605"/>
      <c r="CI32" s="605"/>
      <c r="CJ32" s="605"/>
      <c r="CK32" s="605"/>
      <c r="CL32" s="605"/>
      <c r="CM32" s="605"/>
      <c r="CN32" s="605"/>
      <c r="CO32" s="605"/>
      <c r="CP32" s="605"/>
      <c r="CQ32" s="606"/>
      <c r="CR32" s="607">
        <v>8</v>
      </c>
      <c r="CS32" s="608"/>
      <c r="CT32" s="608"/>
      <c r="CU32" s="608"/>
      <c r="CV32" s="608"/>
      <c r="CW32" s="608"/>
      <c r="CX32" s="608"/>
      <c r="CY32" s="609"/>
      <c r="CZ32" s="612">
        <v>0</v>
      </c>
      <c r="DA32" s="636"/>
      <c r="DB32" s="636"/>
      <c r="DC32" s="642"/>
      <c r="DD32" s="616">
        <v>8</v>
      </c>
      <c r="DE32" s="608"/>
      <c r="DF32" s="608"/>
      <c r="DG32" s="608"/>
      <c r="DH32" s="608"/>
      <c r="DI32" s="608"/>
      <c r="DJ32" s="608"/>
      <c r="DK32" s="609"/>
      <c r="DL32" s="616">
        <v>8</v>
      </c>
      <c r="DM32" s="608"/>
      <c r="DN32" s="608"/>
      <c r="DO32" s="608"/>
      <c r="DP32" s="608"/>
      <c r="DQ32" s="608"/>
      <c r="DR32" s="608"/>
      <c r="DS32" s="608"/>
      <c r="DT32" s="608"/>
      <c r="DU32" s="608"/>
      <c r="DV32" s="609"/>
      <c r="DW32" s="612">
        <v>0</v>
      </c>
      <c r="DX32" s="636"/>
      <c r="DY32" s="636"/>
      <c r="DZ32" s="636"/>
      <c r="EA32" s="636"/>
      <c r="EB32" s="636"/>
      <c r="EC32" s="637"/>
    </row>
    <row r="33" spans="2:133" ht="11.25" customHeight="1" x14ac:dyDescent="0.15">
      <c r="B33" s="638" t="s">
        <v>324</v>
      </c>
      <c r="C33" s="639"/>
      <c r="D33" s="639"/>
      <c r="E33" s="639"/>
      <c r="F33" s="639"/>
      <c r="G33" s="639"/>
      <c r="H33" s="639"/>
      <c r="I33" s="639"/>
      <c r="J33" s="639"/>
      <c r="K33" s="639"/>
      <c r="L33" s="639"/>
      <c r="M33" s="639"/>
      <c r="N33" s="639"/>
      <c r="O33" s="639"/>
      <c r="P33" s="639"/>
      <c r="Q33" s="640"/>
      <c r="R33" s="607" t="s">
        <v>129</v>
      </c>
      <c r="S33" s="608"/>
      <c r="T33" s="608"/>
      <c r="U33" s="608"/>
      <c r="V33" s="608"/>
      <c r="W33" s="608"/>
      <c r="X33" s="608"/>
      <c r="Y33" s="609"/>
      <c r="Z33" s="610" t="s">
        <v>129</v>
      </c>
      <c r="AA33" s="610"/>
      <c r="AB33" s="610"/>
      <c r="AC33" s="610"/>
      <c r="AD33" s="611" t="s">
        <v>129</v>
      </c>
      <c r="AE33" s="611"/>
      <c r="AF33" s="611"/>
      <c r="AG33" s="611"/>
      <c r="AH33" s="611"/>
      <c r="AI33" s="611"/>
      <c r="AJ33" s="611"/>
      <c r="AK33" s="611"/>
      <c r="AL33" s="612" t="s">
        <v>129</v>
      </c>
      <c r="AM33" s="613"/>
      <c r="AN33" s="613"/>
      <c r="AO33" s="614"/>
      <c r="AP33" s="659"/>
      <c r="AQ33" s="660"/>
      <c r="AR33" s="660"/>
      <c r="AS33" s="660"/>
      <c r="AT33" s="663"/>
      <c r="AU33" s="342"/>
      <c r="AV33" s="342"/>
      <c r="AW33" s="342"/>
      <c r="AX33" s="625" t="s">
        <v>325</v>
      </c>
      <c r="AY33" s="626"/>
      <c r="AZ33" s="626"/>
      <c r="BA33" s="626"/>
      <c r="BB33" s="626"/>
      <c r="BC33" s="626"/>
      <c r="BD33" s="626"/>
      <c r="BE33" s="626"/>
      <c r="BF33" s="627"/>
      <c r="BG33" s="665">
        <v>99.8</v>
      </c>
      <c r="BH33" s="666"/>
      <c r="BI33" s="666"/>
      <c r="BJ33" s="666"/>
      <c r="BK33" s="666"/>
      <c r="BL33" s="666"/>
      <c r="BM33" s="667">
        <v>98.8</v>
      </c>
      <c r="BN33" s="666"/>
      <c r="BO33" s="666"/>
      <c r="BP33" s="666"/>
      <c r="BQ33" s="668"/>
      <c r="BR33" s="665">
        <v>96.3</v>
      </c>
      <c r="BS33" s="666"/>
      <c r="BT33" s="666"/>
      <c r="BU33" s="666"/>
      <c r="BV33" s="666"/>
      <c r="BW33" s="666"/>
      <c r="BX33" s="667">
        <v>95.3</v>
      </c>
      <c r="BY33" s="666"/>
      <c r="BZ33" s="666"/>
      <c r="CA33" s="666"/>
      <c r="CB33" s="668"/>
      <c r="CD33" s="604" t="s">
        <v>326</v>
      </c>
      <c r="CE33" s="605"/>
      <c r="CF33" s="605"/>
      <c r="CG33" s="605"/>
      <c r="CH33" s="605"/>
      <c r="CI33" s="605"/>
      <c r="CJ33" s="605"/>
      <c r="CK33" s="605"/>
      <c r="CL33" s="605"/>
      <c r="CM33" s="605"/>
      <c r="CN33" s="605"/>
      <c r="CO33" s="605"/>
      <c r="CP33" s="605"/>
      <c r="CQ33" s="606"/>
      <c r="CR33" s="607">
        <v>14171325</v>
      </c>
      <c r="CS33" s="634"/>
      <c r="CT33" s="634"/>
      <c r="CU33" s="634"/>
      <c r="CV33" s="634"/>
      <c r="CW33" s="634"/>
      <c r="CX33" s="634"/>
      <c r="CY33" s="635"/>
      <c r="CZ33" s="612">
        <v>44.1</v>
      </c>
      <c r="DA33" s="636"/>
      <c r="DB33" s="636"/>
      <c r="DC33" s="642"/>
      <c r="DD33" s="616">
        <v>11197153</v>
      </c>
      <c r="DE33" s="634"/>
      <c r="DF33" s="634"/>
      <c r="DG33" s="634"/>
      <c r="DH33" s="634"/>
      <c r="DI33" s="634"/>
      <c r="DJ33" s="634"/>
      <c r="DK33" s="635"/>
      <c r="DL33" s="616">
        <v>8848901</v>
      </c>
      <c r="DM33" s="634"/>
      <c r="DN33" s="634"/>
      <c r="DO33" s="634"/>
      <c r="DP33" s="634"/>
      <c r="DQ33" s="634"/>
      <c r="DR33" s="634"/>
      <c r="DS33" s="634"/>
      <c r="DT33" s="634"/>
      <c r="DU33" s="634"/>
      <c r="DV33" s="635"/>
      <c r="DW33" s="612">
        <v>44.7</v>
      </c>
      <c r="DX33" s="636"/>
      <c r="DY33" s="636"/>
      <c r="DZ33" s="636"/>
      <c r="EA33" s="636"/>
      <c r="EB33" s="636"/>
      <c r="EC33" s="637"/>
    </row>
    <row r="34" spans="2:133" ht="11.25" customHeight="1" x14ac:dyDescent="0.15">
      <c r="B34" s="604" t="s">
        <v>327</v>
      </c>
      <c r="C34" s="605"/>
      <c r="D34" s="605"/>
      <c r="E34" s="605"/>
      <c r="F34" s="605"/>
      <c r="G34" s="605"/>
      <c r="H34" s="605"/>
      <c r="I34" s="605"/>
      <c r="J34" s="605"/>
      <c r="K34" s="605"/>
      <c r="L34" s="605"/>
      <c r="M34" s="605"/>
      <c r="N34" s="605"/>
      <c r="O34" s="605"/>
      <c r="P34" s="605"/>
      <c r="Q34" s="606"/>
      <c r="R34" s="607">
        <v>1902667</v>
      </c>
      <c r="S34" s="608"/>
      <c r="T34" s="608"/>
      <c r="U34" s="608"/>
      <c r="V34" s="608"/>
      <c r="W34" s="608"/>
      <c r="X34" s="608"/>
      <c r="Y34" s="609"/>
      <c r="Z34" s="610">
        <v>5.7</v>
      </c>
      <c r="AA34" s="610"/>
      <c r="AB34" s="610"/>
      <c r="AC34" s="610"/>
      <c r="AD34" s="611" t="s">
        <v>129</v>
      </c>
      <c r="AE34" s="611"/>
      <c r="AF34" s="611"/>
      <c r="AG34" s="611"/>
      <c r="AH34" s="611"/>
      <c r="AI34" s="611"/>
      <c r="AJ34" s="611"/>
      <c r="AK34" s="611"/>
      <c r="AL34" s="612" t="s">
        <v>129</v>
      </c>
      <c r="AM34" s="613"/>
      <c r="AN34" s="613"/>
      <c r="AO34" s="614"/>
      <c r="AP34" s="208"/>
      <c r="AQ34" s="209"/>
      <c r="AS34" s="347"/>
      <c r="AT34" s="347"/>
      <c r="AU34" s="347"/>
      <c r="AV34" s="347"/>
      <c r="AW34" s="347"/>
      <c r="AX34" s="347"/>
      <c r="AY34" s="347"/>
      <c r="AZ34" s="347"/>
      <c r="BA34" s="347"/>
      <c r="BB34" s="347"/>
      <c r="BC34" s="347"/>
      <c r="BD34" s="347"/>
      <c r="BE34" s="347"/>
      <c r="BF34" s="347"/>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D34" s="604" t="s">
        <v>328</v>
      </c>
      <c r="CE34" s="605"/>
      <c r="CF34" s="605"/>
      <c r="CG34" s="605"/>
      <c r="CH34" s="605"/>
      <c r="CI34" s="605"/>
      <c r="CJ34" s="605"/>
      <c r="CK34" s="605"/>
      <c r="CL34" s="605"/>
      <c r="CM34" s="605"/>
      <c r="CN34" s="605"/>
      <c r="CO34" s="605"/>
      <c r="CP34" s="605"/>
      <c r="CQ34" s="606"/>
      <c r="CR34" s="607">
        <v>3898654</v>
      </c>
      <c r="CS34" s="608"/>
      <c r="CT34" s="608"/>
      <c r="CU34" s="608"/>
      <c r="CV34" s="608"/>
      <c r="CW34" s="608"/>
      <c r="CX34" s="608"/>
      <c r="CY34" s="609"/>
      <c r="CZ34" s="612">
        <v>12.1</v>
      </c>
      <c r="DA34" s="636"/>
      <c r="DB34" s="636"/>
      <c r="DC34" s="642"/>
      <c r="DD34" s="616">
        <v>2449398</v>
      </c>
      <c r="DE34" s="608"/>
      <c r="DF34" s="608"/>
      <c r="DG34" s="608"/>
      <c r="DH34" s="608"/>
      <c r="DI34" s="608"/>
      <c r="DJ34" s="608"/>
      <c r="DK34" s="609"/>
      <c r="DL34" s="616">
        <v>2262505</v>
      </c>
      <c r="DM34" s="608"/>
      <c r="DN34" s="608"/>
      <c r="DO34" s="608"/>
      <c r="DP34" s="608"/>
      <c r="DQ34" s="608"/>
      <c r="DR34" s="608"/>
      <c r="DS34" s="608"/>
      <c r="DT34" s="608"/>
      <c r="DU34" s="608"/>
      <c r="DV34" s="609"/>
      <c r="DW34" s="612">
        <v>11.4</v>
      </c>
      <c r="DX34" s="636"/>
      <c r="DY34" s="636"/>
      <c r="DZ34" s="636"/>
      <c r="EA34" s="636"/>
      <c r="EB34" s="636"/>
      <c r="EC34" s="637"/>
    </row>
    <row r="35" spans="2:133" ht="11.25" customHeight="1" x14ac:dyDescent="0.15">
      <c r="B35" s="604" t="s">
        <v>329</v>
      </c>
      <c r="C35" s="605"/>
      <c r="D35" s="605"/>
      <c r="E35" s="605"/>
      <c r="F35" s="605"/>
      <c r="G35" s="605"/>
      <c r="H35" s="605"/>
      <c r="I35" s="605"/>
      <c r="J35" s="605"/>
      <c r="K35" s="605"/>
      <c r="L35" s="605"/>
      <c r="M35" s="605"/>
      <c r="N35" s="605"/>
      <c r="O35" s="605"/>
      <c r="P35" s="605"/>
      <c r="Q35" s="606"/>
      <c r="R35" s="607">
        <v>59384</v>
      </c>
      <c r="S35" s="608"/>
      <c r="T35" s="608"/>
      <c r="U35" s="608"/>
      <c r="V35" s="608"/>
      <c r="W35" s="608"/>
      <c r="X35" s="608"/>
      <c r="Y35" s="609"/>
      <c r="Z35" s="610">
        <v>0.2</v>
      </c>
      <c r="AA35" s="610"/>
      <c r="AB35" s="610"/>
      <c r="AC35" s="610"/>
      <c r="AD35" s="611" t="s">
        <v>129</v>
      </c>
      <c r="AE35" s="611"/>
      <c r="AF35" s="611"/>
      <c r="AG35" s="611"/>
      <c r="AH35" s="611"/>
      <c r="AI35" s="611"/>
      <c r="AJ35" s="611"/>
      <c r="AK35" s="611"/>
      <c r="AL35" s="612" t="s">
        <v>129</v>
      </c>
      <c r="AM35" s="613"/>
      <c r="AN35" s="613"/>
      <c r="AO35" s="614"/>
      <c r="AP35" s="210"/>
      <c r="AQ35" s="589" t="s">
        <v>330</v>
      </c>
      <c r="AR35" s="590"/>
      <c r="AS35" s="590"/>
      <c r="AT35" s="590"/>
      <c r="AU35" s="590"/>
      <c r="AV35" s="590"/>
      <c r="AW35" s="590"/>
      <c r="AX35" s="590"/>
      <c r="AY35" s="590"/>
      <c r="AZ35" s="590"/>
      <c r="BA35" s="590"/>
      <c r="BB35" s="590"/>
      <c r="BC35" s="590"/>
      <c r="BD35" s="590"/>
      <c r="BE35" s="590"/>
      <c r="BF35" s="591"/>
      <c r="BG35" s="589" t="s">
        <v>331</v>
      </c>
      <c r="BH35" s="590"/>
      <c r="BI35" s="590"/>
      <c r="BJ35" s="590"/>
      <c r="BK35" s="590"/>
      <c r="BL35" s="590"/>
      <c r="BM35" s="590"/>
      <c r="BN35" s="590"/>
      <c r="BO35" s="590"/>
      <c r="BP35" s="590"/>
      <c r="BQ35" s="590"/>
      <c r="BR35" s="590"/>
      <c r="BS35" s="590"/>
      <c r="BT35" s="590"/>
      <c r="BU35" s="590"/>
      <c r="BV35" s="590"/>
      <c r="BW35" s="590"/>
      <c r="BX35" s="590"/>
      <c r="BY35" s="590"/>
      <c r="BZ35" s="590"/>
      <c r="CA35" s="590"/>
      <c r="CB35" s="591"/>
      <c r="CD35" s="604" t="s">
        <v>332</v>
      </c>
      <c r="CE35" s="605"/>
      <c r="CF35" s="605"/>
      <c r="CG35" s="605"/>
      <c r="CH35" s="605"/>
      <c r="CI35" s="605"/>
      <c r="CJ35" s="605"/>
      <c r="CK35" s="605"/>
      <c r="CL35" s="605"/>
      <c r="CM35" s="605"/>
      <c r="CN35" s="605"/>
      <c r="CO35" s="605"/>
      <c r="CP35" s="605"/>
      <c r="CQ35" s="606"/>
      <c r="CR35" s="607">
        <v>195170</v>
      </c>
      <c r="CS35" s="634"/>
      <c r="CT35" s="634"/>
      <c r="CU35" s="634"/>
      <c r="CV35" s="634"/>
      <c r="CW35" s="634"/>
      <c r="CX35" s="634"/>
      <c r="CY35" s="635"/>
      <c r="CZ35" s="612">
        <v>0.6</v>
      </c>
      <c r="DA35" s="636"/>
      <c r="DB35" s="636"/>
      <c r="DC35" s="642"/>
      <c r="DD35" s="616">
        <v>148344</v>
      </c>
      <c r="DE35" s="634"/>
      <c r="DF35" s="634"/>
      <c r="DG35" s="634"/>
      <c r="DH35" s="634"/>
      <c r="DI35" s="634"/>
      <c r="DJ35" s="634"/>
      <c r="DK35" s="635"/>
      <c r="DL35" s="616">
        <v>148025</v>
      </c>
      <c r="DM35" s="634"/>
      <c r="DN35" s="634"/>
      <c r="DO35" s="634"/>
      <c r="DP35" s="634"/>
      <c r="DQ35" s="634"/>
      <c r="DR35" s="634"/>
      <c r="DS35" s="634"/>
      <c r="DT35" s="634"/>
      <c r="DU35" s="634"/>
      <c r="DV35" s="635"/>
      <c r="DW35" s="612">
        <v>0.7</v>
      </c>
      <c r="DX35" s="636"/>
      <c r="DY35" s="636"/>
      <c r="DZ35" s="636"/>
      <c r="EA35" s="636"/>
      <c r="EB35" s="636"/>
      <c r="EC35" s="637"/>
    </row>
    <row r="36" spans="2:133" ht="11.25" customHeight="1" x14ac:dyDescent="0.15">
      <c r="B36" s="604" t="s">
        <v>333</v>
      </c>
      <c r="C36" s="605"/>
      <c r="D36" s="605"/>
      <c r="E36" s="605"/>
      <c r="F36" s="605"/>
      <c r="G36" s="605"/>
      <c r="H36" s="605"/>
      <c r="I36" s="605"/>
      <c r="J36" s="605"/>
      <c r="K36" s="605"/>
      <c r="L36" s="605"/>
      <c r="M36" s="605"/>
      <c r="N36" s="605"/>
      <c r="O36" s="605"/>
      <c r="P36" s="605"/>
      <c r="Q36" s="606"/>
      <c r="R36" s="607">
        <v>122734</v>
      </c>
      <c r="S36" s="608"/>
      <c r="T36" s="608"/>
      <c r="U36" s="608"/>
      <c r="V36" s="608"/>
      <c r="W36" s="608"/>
      <c r="X36" s="608"/>
      <c r="Y36" s="609"/>
      <c r="Z36" s="610">
        <v>0.4</v>
      </c>
      <c r="AA36" s="610"/>
      <c r="AB36" s="610"/>
      <c r="AC36" s="610"/>
      <c r="AD36" s="611" t="s">
        <v>129</v>
      </c>
      <c r="AE36" s="611"/>
      <c r="AF36" s="611"/>
      <c r="AG36" s="611"/>
      <c r="AH36" s="611"/>
      <c r="AI36" s="611"/>
      <c r="AJ36" s="611"/>
      <c r="AK36" s="611"/>
      <c r="AL36" s="612" t="s">
        <v>129</v>
      </c>
      <c r="AM36" s="613"/>
      <c r="AN36" s="613"/>
      <c r="AO36" s="614"/>
      <c r="AP36" s="210"/>
      <c r="AQ36" s="669" t="s">
        <v>334</v>
      </c>
      <c r="AR36" s="670"/>
      <c r="AS36" s="670"/>
      <c r="AT36" s="670"/>
      <c r="AU36" s="670"/>
      <c r="AV36" s="670"/>
      <c r="AW36" s="670"/>
      <c r="AX36" s="670"/>
      <c r="AY36" s="671"/>
      <c r="AZ36" s="596">
        <v>4357276</v>
      </c>
      <c r="BA36" s="597"/>
      <c r="BB36" s="597"/>
      <c r="BC36" s="597"/>
      <c r="BD36" s="597"/>
      <c r="BE36" s="597"/>
      <c r="BF36" s="672"/>
      <c r="BG36" s="593" t="s">
        <v>335</v>
      </c>
      <c r="BH36" s="594"/>
      <c r="BI36" s="594"/>
      <c r="BJ36" s="594"/>
      <c r="BK36" s="594"/>
      <c r="BL36" s="594"/>
      <c r="BM36" s="594"/>
      <c r="BN36" s="594"/>
      <c r="BO36" s="594"/>
      <c r="BP36" s="594"/>
      <c r="BQ36" s="594"/>
      <c r="BR36" s="594"/>
      <c r="BS36" s="594"/>
      <c r="BT36" s="594"/>
      <c r="BU36" s="595"/>
      <c r="BV36" s="596">
        <v>170808</v>
      </c>
      <c r="BW36" s="597"/>
      <c r="BX36" s="597"/>
      <c r="BY36" s="597"/>
      <c r="BZ36" s="597"/>
      <c r="CA36" s="597"/>
      <c r="CB36" s="672"/>
      <c r="CD36" s="604" t="s">
        <v>336</v>
      </c>
      <c r="CE36" s="605"/>
      <c r="CF36" s="605"/>
      <c r="CG36" s="605"/>
      <c r="CH36" s="605"/>
      <c r="CI36" s="605"/>
      <c r="CJ36" s="605"/>
      <c r="CK36" s="605"/>
      <c r="CL36" s="605"/>
      <c r="CM36" s="605"/>
      <c r="CN36" s="605"/>
      <c r="CO36" s="605"/>
      <c r="CP36" s="605"/>
      <c r="CQ36" s="606"/>
      <c r="CR36" s="607">
        <v>5601393</v>
      </c>
      <c r="CS36" s="608"/>
      <c r="CT36" s="608"/>
      <c r="CU36" s="608"/>
      <c r="CV36" s="608"/>
      <c r="CW36" s="608"/>
      <c r="CX36" s="608"/>
      <c r="CY36" s="609"/>
      <c r="CZ36" s="612">
        <v>17.399999999999999</v>
      </c>
      <c r="DA36" s="636"/>
      <c r="DB36" s="636"/>
      <c r="DC36" s="642"/>
      <c r="DD36" s="616">
        <v>4894811</v>
      </c>
      <c r="DE36" s="608"/>
      <c r="DF36" s="608"/>
      <c r="DG36" s="608"/>
      <c r="DH36" s="608"/>
      <c r="DI36" s="608"/>
      <c r="DJ36" s="608"/>
      <c r="DK36" s="609"/>
      <c r="DL36" s="616">
        <v>4317820</v>
      </c>
      <c r="DM36" s="608"/>
      <c r="DN36" s="608"/>
      <c r="DO36" s="608"/>
      <c r="DP36" s="608"/>
      <c r="DQ36" s="608"/>
      <c r="DR36" s="608"/>
      <c r="DS36" s="608"/>
      <c r="DT36" s="608"/>
      <c r="DU36" s="608"/>
      <c r="DV36" s="609"/>
      <c r="DW36" s="612">
        <v>21.8</v>
      </c>
      <c r="DX36" s="636"/>
      <c r="DY36" s="636"/>
      <c r="DZ36" s="636"/>
      <c r="EA36" s="636"/>
      <c r="EB36" s="636"/>
      <c r="EC36" s="637"/>
    </row>
    <row r="37" spans="2:133" ht="11.25" customHeight="1" x14ac:dyDescent="0.15">
      <c r="B37" s="604" t="s">
        <v>337</v>
      </c>
      <c r="C37" s="605"/>
      <c r="D37" s="605"/>
      <c r="E37" s="605"/>
      <c r="F37" s="605"/>
      <c r="G37" s="605"/>
      <c r="H37" s="605"/>
      <c r="I37" s="605"/>
      <c r="J37" s="605"/>
      <c r="K37" s="605"/>
      <c r="L37" s="605"/>
      <c r="M37" s="605"/>
      <c r="N37" s="605"/>
      <c r="O37" s="605"/>
      <c r="P37" s="605"/>
      <c r="Q37" s="606"/>
      <c r="R37" s="607">
        <v>333513</v>
      </c>
      <c r="S37" s="608"/>
      <c r="T37" s="608"/>
      <c r="U37" s="608"/>
      <c r="V37" s="608"/>
      <c r="W37" s="608"/>
      <c r="X37" s="608"/>
      <c r="Y37" s="609"/>
      <c r="Z37" s="610">
        <v>1</v>
      </c>
      <c r="AA37" s="610"/>
      <c r="AB37" s="610"/>
      <c r="AC37" s="610"/>
      <c r="AD37" s="611" t="s">
        <v>129</v>
      </c>
      <c r="AE37" s="611"/>
      <c r="AF37" s="611"/>
      <c r="AG37" s="611"/>
      <c r="AH37" s="611"/>
      <c r="AI37" s="611"/>
      <c r="AJ37" s="611"/>
      <c r="AK37" s="611"/>
      <c r="AL37" s="612" t="s">
        <v>129</v>
      </c>
      <c r="AM37" s="613"/>
      <c r="AN37" s="613"/>
      <c r="AO37" s="614"/>
      <c r="AQ37" s="673" t="s">
        <v>338</v>
      </c>
      <c r="AR37" s="674"/>
      <c r="AS37" s="674"/>
      <c r="AT37" s="674"/>
      <c r="AU37" s="674"/>
      <c r="AV37" s="674"/>
      <c r="AW37" s="674"/>
      <c r="AX37" s="674"/>
      <c r="AY37" s="675"/>
      <c r="AZ37" s="607">
        <v>1191152</v>
      </c>
      <c r="BA37" s="608"/>
      <c r="BB37" s="608"/>
      <c r="BC37" s="608"/>
      <c r="BD37" s="634"/>
      <c r="BE37" s="634"/>
      <c r="BF37" s="653"/>
      <c r="BG37" s="604" t="s">
        <v>339</v>
      </c>
      <c r="BH37" s="605"/>
      <c r="BI37" s="605"/>
      <c r="BJ37" s="605"/>
      <c r="BK37" s="605"/>
      <c r="BL37" s="605"/>
      <c r="BM37" s="605"/>
      <c r="BN37" s="605"/>
      <c r="BO37" s="605"/>
      <c r="BP37" s="605"/>
      <c r="BQ37" s="605"/>
      <c r="BR37" s="605"/>
      <c r="BS37" s="605"/>
      <c r="BT37" s="605"/>
      <c r="BU37" s="606"/>
      <c r="BV37" s="607">
        <v>44843</v>
      </c>
      <c r="BW37" s="608"/>
      <c r="BX37" s="608"/>
      <c r="BY37" s="608"/>
      <c r="BZ37" s="608"/>
      <c r="CA37" s="608"/>
      <c r="CB37" s="617"/>
      <c r="CD37" s="604" t="s">
        <v>340</v>
      </c>
      <c r="CE37" s="605"/>
      <c r="CF37" s="605"/>
      <c r="CG37" s="605"/>
      <c r="CH37" s="605"/>
      <c r="CI37" s="605"/>
      <c r="CJ37" s="605"/>
      <c r="CK37" s="605"/>
      <c r="CL37" s="605"/>
      <c r="CM37" s="605"/>
      <c r="CN37" s="605"/>
      <c r="CO37" s="605"/>
      <c r="CP37" s="605"/>
      <c r="CQ37" s="606"/>
      <c r="CR37" s="607">
        <v>920378</v>
      </c>
      <c r="CS37" s="634"/>
      <c r="CT37" s="634"/>
      <c r="CU37" s="634"/>
      <c r="CV37" s="634"/>
      <c r="CW37" s="634"/>
      <c r="CX37" s="634"/>
      <c r="CY37" s="635"/>
      <c r="CZ37" s="612">
        <v>2.9</v>
      </c>
      <c r="DA37" s="636"/>
      <c r="DB37" s="636"/>
      <c r="DC37" s="642"/>
      <c r="DD37" s="616">
        <v>920378</v>
      </c>
      <c r="DE37" s="634"/>
      <c r="DF37" s="634"/>
      <c r="DG37" s="634"/>
      <c r="DH37" s="634"/>
      <c r="DI37" s="634"/>
      <c r="DJ37" s="634"/>
      <c r="DK37" s="635"/>
      <c r="DL37" s="616">
        <v>873239</v>
      </c>
      <c r="DM37" s="634"/>
      <c r="DN37" s="634"/>
      <c r="DO37" s="634"/>
      <c r="DP37" s="634"/>
      <c r="DQ37" s="634"/>
      <c r="DR37" s="634"/>
      <c r="DS37" s="634"/>
      <c r="DT37" s="634"/>
      <c r="DU37" s="634"/>
      <c r="DV37" s="635"/>
      <c r="DW37" s="612">
        <v>4.4000000000000004</v>
      </c>
      <c r="DX37" s="636"/>
      <c r="DY37" s="636"/>
      <c r="DZ37" s="636"/>
      <c r="EA37" s="636"/>
      <c r="EB37" s="636"/>
      <c r="EC37" s="637"/>
    </row>
    <row r="38" spans="2:133" ht="11.25" customHeight="1" x14ac:dyDescent="0.15">
      <c r="B38" s="604" t="s">
        <v>341</v>
      </c>
      <c r="C38" s="605"/>
      <c r="D38" s="605"/>
      <c r="E38" s="605"/>
      <c r="F38" s="605"/>
      <c r="G38" s="605"/>
      <c r="H38" s="605"/>
      <c r="I38" s="605"/>
      <c r="J38" s="605"/>
      <c r="K38" s="605"/>
      <c r="L38" s="605"/>
      <c r="M38" s="605"/>
      <c r="N38" s="605"/>
      <c r="O38" s="605"/>
      <c r="P38" s="605"/>
      <c r="Q38" s="606"/>
      <c r="R38" s="607">
        <v>621077</v>
      </c>
      <c r="S38" s="608"/>
      <c r="T38" s="608"/>
      <c r="U38" s="608"/>
      <c r="V38" s="608"/>
      <c r="W38" s="608"/>
      <c r="X38" s="608"/>
      <c r="Y38" s="609"/>
      <c r="Z38" s="610">
        <v>1.9</v>
      </c>
      <c r="AA38" s="610"/>
      <c r="AB38" s="610"/>
      <c r="AC38" s="610"/>
      <c r="AD38" s="611" t="s">
        <v>129</v>
      </c>
      <c r="AE38" s="611"/>
      <c r="AF38" s="611"/>
      <c r="AG38" s="611"/>
      <c r="AH38" s="611"/>
      <c r="AI38" s="611"/>
      <c r="AJ38" s="611"/>
      <c r="AK38" s="611"/>
      <c r="AL38" s="612" t="s">
        <v>129</v>
      </c>
      <c r="AM38" s="613"/>
      <c r="AN38" s="613"/>
      <c r="AO38" s="614"/>
      <c r="AQ38" s="673" t="s">
        <v>342</v>
      </c>
      <c r="AR38" s="674"/>
      <c r="AS38" s="674"/>
      <c r="AT38" s="674"/>
      <c r="AU38" s="674"/>
      <c r="AV38" s="674"/>
      <c r="AW38" s="674"/>
      <c r="AX38" s="674"/>
      <c r="AY38" s="675"/>
      <c r="AZ38" s="607">
        <v>413082</v>
      </c>
      <c r="BA38" s="608"/>
      <c r="BB38" s="608"/>
      <c r="BC38" s="608"/>
      <c r="BD38" s="634"/>
      <c r="BE38" s="634"/>
      <c r="BF38" s="653"/>
      <c r="BG38" s="604" t="s">
        <v>343</v>
      </c>
      <c r="BH38" s="605"/>
      <c r="BI38" s="605"/>
      <c r="BJ38" s="605"/>
      <c r="BK38" s="605"/>
      <c r="BL38" s="605"/>
      <c r="BM38" s="605"/>
      <c r="BN38" s="605"/>
      <c r="BO38" s="605"/>
      <c r="BP38" s="605"/>
      <c r="BQ38" s="605"/>
      <c r="BR38" s="605"/>
      <c r="BS38" s="605"/>
      <c r="BT38" s="605"/>
      <c r="BU38" s="606"/>
      <c r="BV38" s="607">
        <v>7951</v>
      </c>
      <c r="BW38" s="608"/>
      <c r="BX38" s="608"/>
      <c r="BY38" s="608"/>
      <c r="BZ38" s="608"/>
      <c r="CA38" s="608"/>
      <c r="CB38" s="617"/>
      <c r="CD38" s="604" t="s">
        <v>344</v>
      </c>
      <c r="CE38" s="605"/>
      <c r="CF38" s="605"/>
      <c r="CG38" s="605"/>
      <c r="CH38" s="605"/>
      <c r="CI38" s="605"/>
      <c r="CJ38" s="605"/>
      <c r="CK38" s="605"/>
      <c r="CL38" s="605"/>
      <c r="CM38" s="605"/>
      <c r="CN38" s="605"/>
      <c r="CO38" s="605"/>
      <c r="CP38" s="605"/>
      <c r="CQ38" s="606"/>
      <c r="CR38" s="607">
        <v>2724489</v>
      </c>
      <c r="CS38" s="608"/>
      <c r="CT38" s="608"/>
      <c r="CU38" s="608"/>
      <c r="CV38" s="608"/>
      <c r="CW38" s="608"/>
      <c r="CX38" s="608"/>
      <c r="CY38" s="609"/>
      <c r="CZ38" s="612">
        <v>8.5</v>
      </c>
      <c r="DA38" s="636"/>
      <c r="DB38" s="636"/>
      <c r="DC38" s="642"/>
      <c r="DD38" s="616">
        <v>2237121</v>
      </c>
      <c r="DE38" s="608"/>
      <c r="DF38" s="608"/>
      <c r="DG38" s="608"/>
      <c r="DH38" s="608"/>
      <c r="DI38" s="608"/>
      <c r="DJ38" s="608"/>
      <c r="DK38" s="609"/>
      <c r="DL38" s="616">
        <v>2120551</v>
      </c>
      <c r="DM38" s="608"/>
      <c r="DN38" s="608"/>
      <c r="DO38" s="608"/>
      <c r="DP38" s="608"/>
      <c r="DQ38" s="608"/>
      <c r="DR38" s="608"/>
      <c r="DS38" s="608"/>
      <c r="DT38" s="608"/>
      <c r="DU38" s="608"/>
      <c r="DV38" s="609"/>
      <c r="DW38" s="612">
        <v>10.7</v>
      </c>
      <c r="DX38" s="636"/>
      <c r="DY38" s="636"/>
      <c r="DZ38" s="636"/>
      <c r="EA38" s="636"/>
      <c r="EB38" s="636"/>
      <c r="EC38" s="637"/>
    </row>
    <row r="39" spans="2:133" ht="11.25" customHeight="1" x14ac:dyDescent="0.15">
      <c r="B39" s="604" t="s">
        <v>345</v>
      </c>
      <c r="C39" s="605"/>
      <c r="D39" s="605"/>
      <c r="E39" s="605"/>
      <c r="F39" s="605"/>
      <c r="G39" s="605"/>
      <c r="H39" s="605"/>
      <c r="I39" s="605"/>
      <c r="J39" s="605"/>
      <c r="K39" s="605"/>
      <c r="L39" s="605"/>
      <c r="M39" s="605"/>
      <c r="N39" s="605"/>
      <c r="O39" s="605"/>
      <c r="P39" s="605"/>
      <c r="Q39" s="606"/>
      <c r="R39" s="607">
        <v>859835</v>
      </c>
      <c r="S39" s="608"/>
      <c r="T39" s="608"/>
      <c r="U39" s="608"/>
      <c r="V39" s="608"/>
      <c r="W39" s="608"/>
      <c r="X39" s="608"/>
      <c r="Y39" s="609"/>
      <c r="Z39" s="610">
        <v>2.6</v>
      </c>
      <c r="AA39" s="610"/>
      <c r="AB39" s="610"/>
      <c r="AC39" s="610"/>
      <c r="AD39" s="611">
        <v>23</v>
      </c>
      <c r="AE39" s="611"/>
      <c r="AF39" s="611"/>
      <c r="AG39" s="611"/>
      <c r="AH39" s="611"/>
      <c r="AI39" s="611"/>
      <c r="AJ39" s="611"/>
      <c r="AK39" s="611"/>
      <c r="AL39" s="612">
        <v>0</v>
      </c>
      <c r="AM39" s="613"/>
      <c r="AN39" s="613"/>
      <c r="AO39" s="614"/>
      <c r="AQ39" s="673" t="s">
        <v>346</v>
      </c>
      <c r="AR39" s="674"/>
      <c r="AS39" s="674"/>
      <c r="AT39" s="674"/>
      <c r="AU39" s="674"/>
      <c r="AV39" s="674"/>
      <c r="AW39" s="674"/>
      <c r="AX39" s="674"/>
      <c r="AY39" s="675"/>
      <c r="AZ39" s="607">
        <v>28037</v>
      </c>
      <c r="BA39" s="608"/>
      <c r="BB39" s="608"/>
      <c r="BC39" s="608"/>
      <c r="BD39" s="634"/>
      <c r="BE39" s="634"/>
      <c r="BF39" s="653"/>
      <c r="BG39" s="604" t="s">
        <v>347</v>
      </c>
      <c r="BH39" s="605"/>
      <c r="BI39" s="605"/>
      <c r="BJ39" s="605"/>
      <c r="BK39" s="605"/>
      <c r="BL39" s="605"/>
      <c r="BM39" s="605"/>
      <c r="BN39" s="605"/>
      <c r="BO39" s="605"/>
      <c r="BP39" s="605"/>
      <c r="BQ39" s="605"/>
      <c r="BR39" s="605"/>
      <c r="BS39" s="605"/>
      <c r="BT39" s="605"/>
      <c r="BU39" s="606"/>
      <c r="BV39" s="607">
        <v>11796</v>
      </c>
      <c r="BW39" s="608"/>
      <c r="BX39" s="608"/>
      <c r="BY39" s="608"/>
      <c r="BZ39" s="608"/>
      <c r="CA39" s="608"/>
      <c r="CB39" s="617"/>
      <c r="CD39" s="604" t="s">
        <v>348</v>
      </c>
      <c r="CE39" s="605"/>
      <c r="CF39" s="605"/>
      <c r="CG39" s="605"/>
      <c r="CH39" s="605"/>
      <c r="CI39" s="605"/>
      <c r="CJ39" s="605"/>
      <c r="CK39" s="605"/>
      <c r="CL39" s="605"/>
      <c r="CM39" s="605"/>
      <c r="CN39" s="605"/>
      <c r="CO39" s="605"/>
      <c r="CP39" s="605"/>
      <c r="CQ39" s="606"/>
      <c r="CR39" s="607">
        <v>1209609</v>
      </c>
      <c r="CS39" s="634"/>
      <c r="CT39" s="634"/>
      <c r="CU39" s="634"/>
      <c r="CV39" s="634"/>
      <c r="CW39" s="634"/>
      <c r="CX39" s="634"/>
      <c r="CY39" s="635"/>
      <c r="CZ39" s="612">
        <v>3.8</v>
      </c>
      <c r="DA39" s="636"/>
      <c r="DB39" s="636"/>
      <c r="DC39" s="642"/>
      <c r="DD39" s="616">
        <v>1090750</v>
      </c>
      <c r="DE39" s="634"/>
      <c r="DF39" s="634"/>
      <c r="DG39" s="634"/>
      <c r="DH39" s="634"/>
      <c r="DI39" s="634"/>
      <c r="DJ39" s="634"/>
      <c r="DK39" s="635"/>
      <c r="DL39" s="616" t="s">
        <v>129</v>
      </c>
      <c r="DM39" s="634"/>
      <c r="DN39" s="634"/>
      <c r="DO39" s="634"/>
      <c r="DP39" s="634"/>
      <c r="DQ39" s="634"/>
      <c r="DR39" s="634"/>
      <c r="DS39" s="634"/>
      <c r="DT39" s="634"/>
      <c r="DU39" s="634"/>
      <c r="DV39" s="635"/>
      <c r="DW39" s="612" t="s">
        <v>129</v>
      </c>
      <c r="DX39" s="636"/>
      <c r="DY39" s="636"/>
      <c r="DZ39" s="636"/>
      <c r="EA39" s="636"/>
      <c r="EB39" s="636"/>
      <c r="EC39" s="637"/>
    </row>
    <row r="40" spans="2:133" ht="11.25" customHeight="1" x14ac:dyDescent="0.15">
      <c r="B40" s="604" t="s">
        <v>349</v>
      </c>
      <c r="C40" s="605"/>
      <c r="D40" s="605"/>
      <c r="E40" s="605"/>
      <c r="F40" s="605"/>
      <c r="G40" s="605"/>
      <c r="H40" s="605"/>
      <c r="I40" s="605"/>
      <c r="J40" s="605"/>
      <c r="K40" s="605"/>
      <c r="L40" s="605"/>
      <c r="M40" s="605"/>
      <c r="N40" s="605"/>
      <c r="O40" s="605"/>
      <c r="P40" s="605"/>
      <c r="Q40" s="606"/>
      <c r="R40" s="607">
        <v>3072243</v>
      </c>
      <c r="S40" s="608"/>
      <c r="T40" s="608"/>
      <c r="U40" s="608"/>
      <c r="V40" s="608"/>
      <c r="W40" s="608"/>
      <c r="X40" s="608"/>
      <c r="Y40" s="609"/>
      <c r="Z40" s="610">
        <v>9.1999999999999993</v>
      </c>
      <c r="AA40" s="610"/>
      <c r="AB40" s="610"/>
      <c r="AC40" s="610"/>
      <c r="AD40" s="611" t="s">
        <v>129</v>
      </c>
      <c r="AE40" s="611"/>
      <c r="AF40" s="611"/>
      <c r="AG40" s="611"/>
      <c r="AH40" s="611"/>
      <c r="AI40" s="611"/>
      <c r="AJ40" s="611"/>
      <c r="AK40" s="611"/>
      <c r="AL40" s="612" t="s">
        <v>129</v>
      </c>
      <c r="AM40" s="613"/>
      <c r="AN40" s="613"/>
      <c r="AO40" s="614"/>
      <c r="AQ40" s="673" t="s">
        <v>350</v>
      </c>
      <c r="AR40" s="674"/>
      <c r="AS40" s="674"/>
      <c r="AT40" s="674"/>
      <c r="AU40" s="674"/>
      <c r="AV40" s="674"/>
      <c r="AW40" s="674"/>
      <c r="AX40" s="674"/>
      <c r="AY40" s="675"/>
      <c r="AZ40" s="607">
        <v>516</v>
      </c>
      <c r="BA40" s="608"/>
      <c r="BB40" s="608"/>
      <c r="BC40" s="608"/>
      <c r="BD40" s="634"/>
      <c r="BE40" s="634"/>
      <c r="BF40" s="653"/>
      <c r="BG40" s="657" t="s">
        <v>351</v>
      </c>
      <c r="BH40" s="658"/>
      <c r="BI40" s="658"/>
      <c r="BJ40" s="658"/>
      <c r="BK40" s="658"/>
      <c r="BL40" s="345"/>
      <c r="BM40" s="605" t="s">
        <v>352</v>
      </c>
      <c r="BN40" s="605"/>
      <c r="BO40" s="605"/>
      <c r="BP40" s="605"/>
      <c r="BQ40" s="605"/>
      <c r="BR40" s="605"/>
      <c r="BS40" s="605"/>
      <c r="BT40" s="605"/>
      <c r="BU40" s="606"/>
      <c r="BV40" s="607">
        <v>89</v>
      </c>
      <c r="BW40" s="608"/>
      <c r="BX40" s="608"/>
      <c r="BY40" s="608"/>
      <c r="BZ40" s="608"/>
      <c r="CA40" s="608"/>
      <c r="CB40" s="617"/>
      <c r="CD40" s="604" t="s">
        <v>353</v>
      </c>
      <c r="CE40" s="605"/>
      <c r="CF40" s="605"/>
      <c r="CG40" s="605"/>
      <c r="CH40" s="605"/>
      <c r="CI40" s="605"/>
      <c r="CJ40" s="605"/>
      <c r="CK40" s="605"/>
      <c r="CL40" s="605"/>
      <c r="CM40" s="605"/>
      <c r="CN40" s="605"/>
      <c r="CO40" s="605"/>
      <c r="CP40" s="605"/>
      <c r="CQ40" s="606"/>
      <c r="CR40" s="607">
        <v>542010</v>
      </c>
      <c r="CS40" s="608"/>
      <c r="CT40" s="608"/>
      <c r="CU40" s="608"/>
      <c r="CV40" s="608"/>
      <c r="CW40" s="608"/>
      <c r="CX40" s="608"/>
      <c r="CY40" s="609"/>
      <c r="CZ40" s="612">
        <v>1.7</v>
      </c>
      <c r="DA40" s="636"/>
      <c r="DB40" s="636"/>
      <c r="DC40" s="642"/>
      <c r="DD40" s="616">
        <v>376729</v>
      </c>
      <c r="DE40" s="608"/>
      <c r="DF40" s="608"/>
      <c r="DG40" s="608"/>
      <c r="DH40" s="608"/>
      <c r="DI40" s="608"/>
      <c r="DJ40" s="608"/>
      <c r="DK40" s="609"/>
      <c r="DL40" s="616" t="s">
        <v>129</v>
      </c>
      <c r="DM40" s="608"/>
      <c r="DN40" s="608"/>
      <c r="DO40" s="608"/>
      <c r="DP40" s="608"/>
      <c r="DQ40" s="608"/>
      <c r="DR40" s="608"/>
      <c r="DS40" s="608"/>
      <c r="DT40" s="608"/>
      <c r="DU40" s="608"/>
      <c r="DV40" s="609"/>
      <c r="DW40" s="612" t="s">
        <v>129</v>
      </c>
      <c r="DX40" s="636"/>
      <c r="DY40" s="636"/>
      <c r="DZ40" s="636"/>
      <c r="EA40" s="636"/>
      <c r="EB40" s="636"/>
      <c r="EC40" s="637"/>
    </row>
    <row r="41" spans="2:133" ht="11.25" customHeight="1" x14ac:dyDescent="0.15">
      <c r="B41" s="604" t="s">
        <v>354</v>
      </c>
      <c r="C41" s="605"/>
      <c r="D41" s="605"/>
      <c r="E41" s="605"/>
      <c r="F41" s="605"/>
      <c r="G41" s="605"/>
      <c r="H41" s="605"/>
      <c r="I41" s="605"/>
      <c r="J41" s="605"/>
      <c r="K41" s="605"/>
      <c r="L41" s="605"/>
      <c r="M41" s="605"/>
      <c r="N41" s="605"/>
      <c r="O41" s="605"/>
      <c r="P41" s="605"/>
      <c r="Q41" s="606"/>
      <c r="R41" s="607" t="s">
        <v>129</v>
      </c>
      <c r="S41" s="608"/>
      <c r="T41" s="608"/>
      <c r="U41" s="608"/>
      <c r="V41" s="608"/>
      <c r="W41" s="608"/>
      <c r="X41" s="608"/>
      <c r="Y41" s="609"/>
      <c r="Z41" s="610" t="s">
        <v>129</v>
      </c>
      <c r="AA41" s="610"/>
      <c r="AB41" s="610"/>
      <c r="AC41" s="610"/>
      <c r="AD41" s="611" t="s">
        <v>129</v>
      </c>
      <c r="AE41" s="611"/>
      <c r="AF41" s="611"/>
      <c r="AG41" s="611"/>
      <c r="AH41" s="611"/>
      <c r="AI41" s="611"/>
      <c r="AJ41" s="611"/>
      <c r="AK41" s="611"/>
      <c r="AL41" s="612" t="s">
        <v>129</v>
      </c>
      <c r="AM41" s="613"/>
      <c r="AN41" s="613"/>
      <c r="AO41" s="614"/>
      <c r="AQ41" s="673" t="s">
        <v>355</v>
      </c>
      <c r="AR41" s="674"/>
      <c r="AS41" s="674"/>
      <c r="AT41" s="674"/>
      <c r="AU41" s="674"/>
      <c r="AV41" s="674"/>
      <c r="AW41" s="674"/>
      <c r="AX41" s="674"/>
      <c r="AY41" s="675"/>
      <c r="AZ41" s="607">
        <v>562603</v>
      </c>
      <c r="BA41" s="608"/>
      <c r="BB41" s="608"/>
      <c r="BC41" s="608"/>
      <c r="BD41" s="634"/>
      <c r="BE41" s="634"/>
      <c r="BF41" s="653"/>
      <c r="BG41" s="657"/>
      <c r="BH41" s="658"/>
      <c r="BI41" s="658"/>
      <c r="BJ41" s="658"/>
      <c r="BK41" s="658"/>
      <c r="BL41" s="345"/>
      <c r="BM41" s="605" t="s">
        <v>356</v>
      </c>
      <c r="BN41" s="605"/>
      <c r="BO41" s="605"/>
      <c r="BP41" s="605"/>
      <c r="BQ41" s="605"/>
      <c r="BR41" s="605"/>
      <c r="BS41" s="605"/>
      <c r="BT41" s="605"/>
      <c r="BU41" s="606"/>
      <c r="BV41" s="607" t="s">
        <v>129</v>
      </c>
      <c r="BW41" s="608"/>
      <c r="BX41" s="608"/>
      <c r="BY41" s="608"/>
      <c r="BZ41" s="608"/>
      <c r="CA41" s="608"/>
      <c r="CB41" s="617"/>
      <c r="CD41" s="604" t="s">
        <v>357</v>
      </c>
      <c r="CE41" s="605"/>
      <c r="CF41" s="605"/>
      <c r="CG41" s="605"/>
      <c r="CH41" s="605"/>
      <c r="CI41" s="605"/>
      <c r="CJ41" s="605"/>
      <c r="CK41" s="605"/>
      <c r="CL41" s="605"/>
      <c r="CM41" s="605"/>
      <c r="CN41" s="605"/>
      <c r="CO41" s="605"/>
      <c r="CP41" s="605"/>
      <c r="CQ41" s="606"/>
      <c r="CR41" s="607" t="s">
        <v>129</v>
      </c>
      <c r="CS41" s="634"/>
      <c r="CT41" s="634"/>
      <c r="CU41" s="634"/>
      <c r="CV41" s="634"/>
      <c r="CW41" s="634"/>
      <c r="CX41" s="634"/>
      <c r="CY41" s="635"/>
      <c r="CZ41" s="612" t="s">
        <v>129</v>
      </c>
      <c r="DA41" s="636"/>
      <c r="DB41" s="636"/>
      <c r="DC41" s="642"/>
      <c r="DD41" s="616" t="s">
        <v>129</v>
      </c>
      <c r="DE41" s="634"/>
      <c r="DF41" s="634"/>
      <c r="DG41" s="634"/>
      <c r="DH41" s="634"/>
      <c r="DI41" s="634"/>
      <c r="DJ41" s="634"/>
      <c r="DK41" s="635"/>
      <c r="DL41" s="682"/>
      <c r="DM41" s="683"/>
      <c r="DN41" s="683"/>
      <c r="DO41" s="683"/>
      <c r="DP41" s="683"/>
      <c r="DQ41" s="683"/>
      <c r="DR41" s="683"/>
      <c r="DS41" s="683"/>
      <c r="DT41" s="683"/>
      <c r="DU41" s="683"/>
      <c r="DV41" s="684"/>
      <c r="DW41" s="676"/>
      <c r="DX41" s="677"/>
      <c r="DY41" s="677"/>
      <c r="DZ41" s="677"/>
      <c r="EA41" s="677"/>
      <c r="EB41" s="677"/>
      <c r="EC41" s="678"/>
    </row>
    <row r="42" spans="2:133" ht="11.25" customHeight="1" x14ac:dyDescent="0.15">
      <c r="B42" s="604" t="s">
        <v>358</v>
      </c>
      <c r="C42" s="605"/>
      <c r="D42" s="605"/>
      <c r="E42" s="605"/>
      <c r="F42" s="605"/>
      <c r="G42" s="605"/>
      <c r="H42" s="605"/>
      <c r="I42" s="605"/>
      <c r="J42" s="605"/>
      <c r="K42" s="605"/>
      <c r="L42" s="605"/>
      <c r="M42" s="605"/>
      <c r="N42" s="605"/>
      <c r="O42" s="605"/>
      <c r="P42" s="605"/>
      <c r="Q42" s="606"/>
      <c r="R42" s="607" t="s">
        <v>129</v>
      </c>
      <c r="S42" s="608"/>
      <c r="T42" s="608"/>
      <c r="U42" s="608"/>
      <c r="V42" s="608"/>
      <c r="W42" s="608"/>
      <c r="X42" s="608"/>
      <c r="Y42" s="609"/>
      <c r="Z42" s="610" t="s">
        <v>129</v>
      </c>
      <c r="AA42" s="610"/>
      <c r="AB42" s="610"/>
      <c r="AC42" s="610"/>
      <c r="AD42" s="611" t="s">
        <v>129</v>
      </c>
      <c r="AE42" s="611"/>
      <c r="AF42" s="611"/>
      <c r="AG42" s="611"/>
      <c r="AH42" s="611"/>
      <c r="AI42" s="611"/>
      <c r="AJ42" s="611"/>
      <c r="AK42" s="611"/>
      <c r="AL42" s="612" t="s">
        <v>129</v>
      </c>
      <c r="AM42" s="613"/>
      <c r="AN42" s="613"/>
      <c r="AO42" s="614"/>
      <c r="AQ42" s="679" t="s">
        <v>359</v>
      </c>
      <c r="AR42" s="680"/>
      <c r="AS42" s="680"/>
      <c r="AT42" s="680"/>
      <c r="AU42" s="680"/>
      <c r="AV42" s="680"/>
      <c r="AW42" s="680"/>
      <c r="AX42" s="680"/>
      <c r="AY42" s="681"/>
      <c r="AZ42" s="685">
        <v>2161886</v>
      </c>
      <c r="BA42" s="686"/>
      <c r="BB42" s="686"/>
      <c r="BC42" s="686"/>
      <c r="BD42" s="666"/>
      <c r="BE42" s="666"/>
      <c r="BF42" s="668"/>
      <c r="BG42" s="659"/>
      <c r="BH42" s="660"/>
      <c r="BI42" s="660"/>
      <c r="BJ42" s="660"/>
      <c r="BK42" s="660"/>
      <c r="BL42" s="346"/>
      <c r="BM42" s="626" t="s">
        <v>360</v>
      </c>
      <c r="BN42" s="626"/>
      <c r="BO42" s="626"/>
      <c r="BP42" s="626"/>
      <c r="BQ42" s="626"/>
      <c r="BR42" s="626"/>
      <c r="BS42" s="626"/>
      <c r="BT42" s="626"/>
      <c r="BU42" s="627"/>
      <c r="BV42" s="685">
        <v>451</v>
      </c>
      <c r="BW42" s="686"/>
      <c r="BX42" s="686"/>
      <c r="BY42" s="686"/>
      <c r="BZ42" s="686"/>
      <c r="CA42" s="686"/>
      <c r="CB42" s="692"/>
      <c r="CD42" s="604" t="s">
        <v>361</v>
      </c>
      <c r="CE42" s="605"/>
      <c r="CF42" s="605"/>
      <c r="CG42" s="605"/>
      <c r="CH42" s="605"/>
      <c r="CI42" s="605"/>
      <c r="CJ42" s="605"/>
      <c r="CK42" s="605"/>
      <c r="CL42" s="605"/>
      <c r="CM42" s="605"/>
      <c r="CN42" s="605"/>
      <c r="CO42" s="605"/>
      <c r="CP42" s="605"/>
      <c r="CQ42" s="606"/>
      <c r="CR42" s="607">
        <v>2700345</v>
      </c>
      <c r="CS42" s="634"/>
      <c r="CT42" s="634"/>
      <c r="CU42" s="634"/>
      <c r="CV42" s="634"/>
      <c r="CW42" s="634"/>
      <c r="CX42" s="634"/>
      <c r="CY42" s="635"/>
      <c r="CZ42" s="612">
        <v>8.4</v>
      </c>
      <c r="DA42" s="636"/>
      <c r="DB42" s="636"/>
      <c r="DC42" s="642"/>
      <c r="DD42" s="616">
        <v>533783</v>
      </c>
      <c r="DE42" s="634"/>
      <c r="DF42" s="634"/>
      <c r="DG42" s="634"/>
      <c r="DH42" s="634"/>
      <c r="DI42" s="634"/>
      <c r="DJ42" s="634"/>
      <c r="DK42" s="635"/>
      <c r="DL42" s="682"/>
      <c r="DM42" s="683"/>
      <c r="DN42" s="683"/>
      <c r="DO42" s="683"/>
      <c r="DP42" s="683"/>
      <c r="DQ42" s="683"/>
      <c r="DR42" s="683"/>
      <c r="DS42" s="683"/>
      <c r="DT42" s="683"/>
      <c r="DU42" s="683"/>
      <c r="DV42" s="684"/>
      <c r="DW42" s="676"/>
      <c r="DX42" s="677"/>
      <c r="DY42" s="677"/>
      <c r="DZ42" s="677"/>
      <c r="EA42" s="677"/>
      <c r="EB42" s="677"/>
      <c r="EC42" s="678"/>
    </row>
    <row r="43" spans="2:133" ht="11.25" customHeight="1" x14ac:dyDescent="0.15">
      <c r="B43" s="604" t="s">
        <v>362</v>
      </c>
      <c r="C43" s="605"/>
      <c r="D43" s="605"/>
      <c r="E43" s="605"/>
      <c r="F43" s="605"/>
      <c r="G43" s="605"/>
      <c r="H43" s="605"/>
      <c r="I43" s="605"/>
      <c r="J43" s="605"/>
      <c r="K43" s="605"/>
      <c r="L43" s="605"/>
      <c r="M43" s="605"/>
      <c r="N43" s="605"/>
      <c r="O43" s="605"/>
      <c r="P43" s="605"/>
      <c r="Q43" s="606"/>
      <c r="R43" s="607">
        <v>1264943</v>
      </c>
      <c r="S43" s="608"/>
      <c r="T43" s="608"/>
      <c r="U43" s="608"/>
      <c r="V43" s="608"/>
      <c r="W43" s="608"/>
      <c r="X43" s="608"/>
      <c r="Y43" s="609"/>
      <c r="Z43" s="610">
        <v>3.8</v>
      </c>
      <c r="AA43" s="610"/>
      <c r="AB43" s="610"/>
      <c r="AC43" s="610"/>
      <c r="AD43" s="611" t="s">
        <v>129</v>
      </c>
      <c r="AE43" s="611"/>
      <c r="AF43" s="611"/>
      <c r="AG43" s="611"/>
      <c r="AH43" s="611"/>
      <c r="AI43" s="611"/>
      <c r="AJ43" s="611"/>
      <c r="AK43" s="611"/>
      <c r="AL43" s="612" t="s">
        <v>129</v>
      </c>
      <c r="AM43" s="613"/>
      <c r="AN43" s="613"/>
      <c r="AO43" s="614"/>
      <c r="CD43" s="604" t="s">
        <v>363</v>
      </c>
      <c r="CE43" s="605"/>
      <c r="CF43" s="605"/>
      <c r="CG43" s="605"/>
      <c r="CH43" s="605"/>
      <c r="CI43" s="605"/>
      <c r="CJ43" s="605"/>
      <c r="CK43" s="605"/>
      <c r="CL43" s="605"/>
      <c r="CM43" s="605"/>
      <c r="CN43" s="605"/>
      <c r="CO43" s="605"/>
      <c r="CP43" s="605"/>
      <c r="CQ43" s="606"/>
      <c r="CR43" s="607">
        <v>54758</v>
      </c>
      <c r="CS43" s="634"/>
      <c r="CT43" s="634"/>
      <c r="CU43" s="634"/>
      <c r="CV43" s="634"/>
      <c r="CW43" s="634"/>
      <c r="CX43" s="634"/>
      <c r="CY43" s="635"/>
      <c r="CZ43" s="612">
        <v>0.2</v>
      </c>
      <c r="DA43" s="636"/>
      <c r="DB43" s="636"/>
      <c r="DC43" s="642"/>
      <c r="DD43" s="616">
        <v>54758</v>
      </c>
      <c r="DE43" s="634"/>
      <c r="DF43" s="634"/>
      <c r="DG43" s="634"/>
      <c r="DH43" s="634"/>
      <c r="DI43" s="634"/>
      <c r="DJ43" s="634"/>
      <c r="DK43" s="635"/>
      <c r="DL43" s="682"/>
      <c r="DM43" s="683"/>
      <c r="DN43" s="683"/>
      <c r="DO43" s="683"/>
      <c r="DP43" s="683"/>
      <c r="DQ43" s="683"/>
      <c r="DR43" s="683"/>
      <c r="DS43" s="683"/>
      <c r="DT43" s="683"/>
      <c r="DU43" s="683"/>
      <c r="DV43" s="684"/>
      <c r="DW43" s="676"/>
      <c r="DX43" s="677"/>
      <c r="DY43" s="677"/>
      <c r="DZ43" s="677"/>
      <c r="EA43" s="677"/>
      <c r="EB43" s="677"/>
      <c r="EC43" s="678"/>
    </row>
    <row r="44" spans="2:133" ht="11.25" customHeight="1" x14ac:dyDescent="0.15">
      <c r="B44" s="625" t="s">
        <v>364</v>
      </c>
      <c r="C44" s="626"/>
      <c r="D44" s="626"/>
      <c r="E44" s="626"/>
      <c r="F44" s="626"/>
      <c r="G44" s="626"/>
      <c r="H44" s="626"/>
      <c r="I44" s="626"/>
      <c r="J44" s="626"/>
      <c r="K44" s="626"/>
      <c r="L44" s="626"/>
      <c r="M44" s="626"/>
      <c r="N44" s="626"/>
      <c r="O44" s="626"/>
      <c r="P44" s="626"/>
      <c r="Q44" s="627"/>
      <c r="R44" s="685">
        <v>33409252</v>
      </c>
      <c r="S44" s="686"/>
      <c r="T44" s="686"/>
      <c r="U44" s="686"/>
      <c r="V44" s="686"/>
      <c r="W44" s="686"/>
      <c r="X44" s="686"/>
      <c r="Y44" s="687"/>
      <c r="Z44" s="688">
        <v>100</v>
      </c>
      <c r="AA44" s="688"/>
      <c r="AB44" s="688"/>
      <c r="AC44" s="688"/>
      <c r="AD44" s="689">
        <v>18533207</v>
      </c>
      <c r="AE44" s="689"/>
      <c r="AF44" s="689"/>
      <c r="AG44" s="689"/>
      <c r="AH44" s="689"/>
      <c r="AI44" s="689"/>
      <c r="AJ44" s="689"/>
      <c r="AK44" s="689"/>
      <c r="AL44" s="690">
        <v>100</v>
      </c>
      <c r="AM44" s="667"/>
      <c r="AN44" s="667"/>
      <c r="AO44" s="691"/>
      <c r="CD44" s="645" t="s">
        <v>311</v>
      </c>
      <c r="CE44" s="646"/>
      <c r="CF44" s="604" t="s">
        <v>365</v>
      </c>
      <c r="CG44" s="605"/>
      <c r="CH44" s="605"/>
      <c r="CI44" s="605"/>
      <c r="CJ44" s="605"/>
      <c r="CK44" s="605"/>
      <c r="CL44" s="605"/>
      <c r="CM44" s="605"/>
      <c r="CN44" s="605"/>
      <c r="CO44" s="605"/>
      <c r="CP44" s="605"/>
      <c r="CQ44" s="606"/>
      <c r="CR44" s="607">
        <v>2691174</v>
      </c>
      <c r="CS44" s="608"/>
      <c r="CT44" s="608"/>
      <c r="CU44" s="608"/>
      <c r="CV44" s="608"/>
      <c r="CW44" s="608"/>
      <c r="CX44" s="608"/>
      <c r="CY44" s="609"/>
      <c r="CZ44" s="612">
        <v>8.4</v>
      </c>
      <c r="DA44" s="613"/>
      <c r="DB44" s="613"/>
      <c r="DC44" s="619"/>
      <c r="DD44" s="616">
        <v>533439</v>
      </c>
      <c r="DE44" s="608"/>
      <c r="DF44" s="608"/>
      <c r="DG44" s="608"/>
      <c r="DH44" s="608"/>
      <c r="DI44" s="608"/>
      <c r="DJ44" s="608"/>
      <c r="DK44" s="609"/>
      <c r="DL44" s="682"/>
      <c r="DM44" s="683"/>
      <c r="DN44" s="683"/>
      <c r="DO44" s="683"/>
      <c r="DP44" s="683"/>
      <c r="DQ44" s="683"/>
      <c r="DR44" s="683"/>
      <c r="DS44" s="683"/>
      <c r="DT44" s="683"/>
      <c r="DU44" s="683"/>
      <c r="DV44" s="684"/>
      <c r="DW44" s="676"/>
      <c r="DX44" s="677"/>
      <c r="DY44" s="677"/>
      <c r="DZ44" s="677"/>
      <c r="EA44" s="677"/>
      <c r="EB44" s="677"/>
      <c r="EC44" s="678"/>
    </row>
    <row r="45" spans="2:133" ht="11.25" customHeight="1" x14ac:dyDescent="0.15">
      <c r="CD45" s="647"/>
      <c r="CE45" s="648"/>
      <c r="CF45" s="604" t="s">
        <v>366</v>
      </c>
      <c r="CG45" s="605"/>
      <c r="CH45" s="605"/>
      <c r="CI45" s="605"/>
      <c r="CJ45" s="605"/>
      <c r="CK45" s="605"/>
      <c r="CL45" s="605"/>
      <c r="CM45" s="605"/>
      <c r="CN45" s="605"/>
      <c r="CO45" s="605"/>
      <c r="CP45" s="605"/>
      <c r="CQ45" s="606"/>
      <c r="CR45" s="607">
        <v>501727</v>
      </c>
      <c r="CS45" s="634"/>
      <c r="CT45" s="634"/>
      <c r="CU45" s="634"/>
      <c r="CV45" s="634"/>
      <c r="CW45" s="634"/>
      <c r="CX45" s="634"/>
      <c r="CY45" s="635"/>
      <c r="CZ45" s="612">
        <v>1.6</v>
      </c>
      <c r="DA45" s="636"/>
      <c r="DB45" s="636"/>
      <c r="DC45" s="642"/>
      <c r="DD45" s="616">
        <v>56456</v>
      </c>
      <c r="DE45" s="634"/>
      <c r="DF45" s="634"/>
      <c r="DG45" s="634"/>
      <c r="DH45" s="634"/>
      <c r="DI45" s="634"/>
      <c r="DJ45" s="634"/>
      <c r="DK45" s="635"/>
      <c r="DL45" s="682"/>
      <c r="DM45" s="683"/>
      <c r="DN45" s="683"/>
      <c r="DO45" s="683"/>
      <c r="DP45" s="683"/>
      <c r="DQ45" s="683"/>
      <c r="DR45" s="683"/>
      <c r="DS45" s="683"/>
      <c r="DT45" s="683"/>
      <c r="DU45" s="683"/>
      <c r="DV45" s="684"/>
      <c r="DW45" s="676"/>
      <c r="DX45" s="677"/>
      <c r="DY45" s="677"/>
      <c r="DZ45" s="677"/>
      <c r="EA45" s="677"/>
      <c r="EB45" s="677"/>
      <c r="EC45" s="678"/>
    </row>
    <row r="46" spans="2:133" ht="11.25" customHeight="1" x14ac:dyDescent="0.15">
      <c r="B46" s="344" t="s">
        <v>367</v>
      </c>
      <c r="CD46" s="647"/>
      <c r="CE46" s="648"/>
      <c r="CF46" s="604" t="s">
        <v>368</v>
      </c>
      <c r="CG46" s="605"/>
      <c r="CH46" s="605"/>
      <c r="CI46" s="605"/>
      <c r="CJ46" s="605"/>
      <c r="CK46" s="605"/>
      <c r="CL46" s="605"/>
      <c r="CM46" s="605"/>
      <c r="CN46" s="605"/>
      <c r="CO46" s="605"/>
      <c r="CP46" s="605"/>
      <c r="CQ46" s="606"/>
      <c r="CR46" s="607">
        <v>2071517</v>
      </c>
      <c r="CS46" s="608"/>
      <c r="CT46" s="608"/>
      <c r="CU46" s="608"/>
      <c r="CV46" s="608"/>
      <c r="CW46" s="608"/>
      <c r="CX46" s="608"/>
      <c r="CY46" s="609"/>
      <c r="CZ46" s="612">
        <v>6.5</v>
      </c>
      <c r="DA46" s="613"/>
      <c r="DB46" s="613"/>
      <c r="DC46" s="619"/>
      <c r="DD46" s="616">
        <v>457473</v>
      </c>
      <c r="DE46" s="608"/>
      <c r="DF46" s="608"/>
      <c r="DG46" s="608"/>
      <c r="DH46" s="608"/>
      <c r="DI46" s="608"/>
      <c r="DJ46" s="608"/>
      <c r="DK46" s="609"/>
      <c r="DL46" s="682"/>
      <c r="DM46" s="683"/>
      <c r="DN46" s="683"/>
      <c r="DO46" s="683"/>
      <c r="DP46" s="683"/>
      <c r="DQ46" s="683"/>
      <c r="DR46" s="683"/>
      <c r="DS46" s="683"/>
      <c r="DT46" s="683"/>
      <c r="DU46" s="683"/>
      <c r="DV46" s="684"/>
      <c r="DW46" s="676"/>
      <c r="DX46" s="677"/>
      <c r="DY46" s="677"/>
      <c r="DZ46" s="677"/>
      <c r="EA46" s="677"/>
      <c r="EB46" s="677"/>
      <c r="EC46" s="678"/>
    </row>
    <row r="47" spans="2:133" ht="11.25" customHeight="1" x14ac:dyDescent="0.15">
      <c r="B47" s="703" t="s">
        <v>369</v>
      </c>
      <c r="C47" s="703"/>
      <c r="D47" s="703"/>
      <c r="E47" s="703"/>
      <c r="F47" s="703"/>
      <c r="G47" s="703"/>
      <c r="H47" s="703"/>
      <c r="I47" s="703"/>
      <c r="J47" s="703"/>
      <c r="K47" s="703"/>
      <c r="L47" s="703"/>
      <c r="M47" s="703"/>
      <c r="N47" s="703"/>
      <c r="O47" s="703"/>
      <c r="P47" s="703"/>
      <c r="Q47" s="703"/>
      <c r="R47" s="703"/>
      <c r="S47" s="703"/>
      <c r="T47" s="703"/>
      <c r="U47" s="703"/>
      <c r="V47" s="703"/>
      <c r="W47" s="703"/>
      <c r="X47" s="703"/>
      <c r="Y47" s="703"/>
      <c r="Z47" s="703"/>
      <c r="AA47" s="703"/>
      <c r="AB47" s="703"/>
      <c r="AC47" s="703"/>
      <c r="AD47" s="703"/>
      <c r="AE47" s="703"/>
      <c r="AF47" s="703"/>
      <c r="AG47" s="703"/>
      <c r="AH47" s="703"/>
      <c r="AI47" s="703"/>
      <c r="AJ47" s="703"/>
      <c r="AK47" s="703"/>
      <c r="AL47" s="703"/>
      <c r="AM47" s="703"/>
      <c r="AN47" s="703"/>
      <c r="AO47" s="703"/>
      <c r="AP47" s="703"/>
      <c r="AQ47" s="703"/>
      <c r="AR47" s="703"/>
      <c r="AS47" s="703"/>
      <c r="AT47" s="703"/>
      <c r="AU47" s="703"/>
      <c r="AV47" s="703"/>
      <c r="AW47" s="703"/>
      <c r="AX47" s="703"/>
      <c r="AY47" s="703"/>
      <c r="AZ47" s="703"/>
      <c r="BA47" s="703"/>
      <c r="BB47" s="703"/>
      <c r="BC47" s="703"/>
      <c r="BD47" s="703"/>
      <c r="BE47" s="703"/>
      <c r="BF47" s="703"/>
      <c r="BG47" s="703"/>
      <c r="BH47" s="703"/>
      <c r="BI47" s="703"/>
      <c r="BJ47" s="703"/>
      <c r="BK47" s="703"/>
      <c r="BL47" s="703"/>
      <c r="BM47" s="703"/>
      <c r="BN47" s="703"/>
      <c r="BO47" s="703"/>
      <c r="BP47" s="703"/>
      <c r="BQ47" s="703"/>
      <c r="BR47" s="703"/>
      <c r="BS47" s="703"/>
      <c r="BT47" s="703"/>
      <c r="BU47" s="703"/>
      <c r="BV47" s="703"/>
      <c r="BW47" s="703"/>
      <c r="BX47" s="703"/>
      <c r="BY47" s="703"/>
      <c r="BZ47" s="703"/>
      <c r="CA47" s="703"/>
      <c r="CB47" s="703"/>
      <c r="CD47" s="647"/>
      <c r="CE47" s="648"/>
      <c r="CF47" s="604" t="s">
        <v>370</v>
      </c>
      <c r="CG47" s="605"/>
      <c r="CH47" s="605"/>
      <c r="CI47" s="605"/>
      <c r="CJ47" s="605"/>
      <c r="CK47" s="605"/>
      <c r="CL47" s="605"/>
      <c r="CM47" s="605"/>
      <c r="CN47" s="605"/>
      <c r="CO47" s="605"/>
      <c r="CP47" s="605"/>
      <c r="CQ47" s="606"/>
      <c r="CR47" s="607">
        <v>9171</v>
      </c>
      <c r="CS47" s="634"/>
      <c r="CT47" s="634"/>
      <c r="CU47" s="634"/>
      <c r="CV47" s="634"/>
      <c r="CW47" s="634"/>
      <c r="CX47" s="634"/>
      <c r="CY47" s="635"/>
      <c r="CZ47" s="612">
        <v>0</v>
      </c>
      <c r="DA47" s="636"/>
      <c r="DB47" s="636"/>
      <c r="DC47" s="642"/>
      <c r="DD47" s="616">
        <v>344</v>
      </c>
      <c r="DE47" s="634"/>
      <c r="DF47" s="634"/>
      <c r="DG47" s="634"/>
      <c r="DH47" s="634"/>
      <c r="DI47" s="634"/>
      <c r="DJ47" s="634"/>
      <c r="DK47" s="635"/>
      <c r="DL47" s="682"/>
      <c r="DM47" s="683"/>
      <c r="DN47" s="683"/>
      <c r="DO47" s="683"/>
      <c r="DP47" s="683"/>
      <c r="DQ47" s="683"/>
      <c r="DR47" s="683"/>
      <c r="DS47" s="683"/>
      <c r="DT47" s="683"/>
      <c r="DU47" s="683"/>
      <c r="DV47" s="684"/>
      <c r="DW47" s="676"/>
      <c r="DX47" s="677"/>
      <c r="DY47" s="677"/>
      <c r="DZ47" s="677"/>
      <c r="EA47" s="677"/>
      <c r="EB47" s="677"/>
      <c r="EC47" s="678"/>
    </row>
    <row r="48" spans="2:133" x14ac:dyDescent="0.15">
      <c r="B48" s="703" t="s">
        <v>371</v>
      </c>
      <c r="C48" s="703"/>
      <c r="D48" s="703"/>
      <c r="E48" s="703"/>
      <c r="F48" s="703"/>
      <c r="G48" s="703"/>
      <c r="H48" s="703"/>
      <c r="I48" s="703"/>
      <c r="J48" s="703"/>
      <c r="K48" s="703"/>
      <c r="L48" s="703"/>
      <c r="M48" s="703"/>
      <c r="N48" s="703"/>
      <c r="O48" s="703"/>
      <c r="P48" s="703"/>
      <c r="Q48" s="703"/>
      <c r="R48" s="703"/>
      <c r="S48" s="703"/>
      <c r="T48" s="703"/>
      <c r="U48" s="703"/>
      <c r="V48" s="703"/>
      <c r="W48" s="703"/>
      <c r="X48" s="703"/>
      <c r="Y48" s="703"/>
      <c r="Z48" s="703"/>
      <c r="AA48" s="703"/>
      <c r="AB48" s="703"/>
      <c r="AC48" s="703"/>
      <c r="AD48" s="703"/>
      <c r="AE48" s="703"/>
      <c r="AF48" s="703"/>
      <c r="AG48" s="703"/>
      <c r="AH48" s="703"/>
      <c r="AI48" s="703"/>
      <c r="AJ48" s="703"/>
      <c r="AK48" s="703"/>
      <c r="AL48" s="703"/>
      <c r="AM48" s="703"/>
      <c r="AN48" s="703"/>
      <c r="AO48" s="703"/>
      <c r="AP48" s="703"/>
      <c r="AQ48" s="703"/>
      <c r="AR48" s="703"/>
      <c r="AS48" s="703"/>
      <c r="AT48" s="703"/>
      <c r="AU48" s="703"/>
      <c r="AV48" s="703"/>
      <c r="AW48" s="703"/>
      <c r="AX48" s="703"/>
      <c r="AY48" s="703"/>
      <c r="AZ48" s="703"/>
      <c r="BA48" s="703"/>
      <c r="BB48" s="703"/>
      <c r="BC48" s="703"/>
      <c r="BD48" s="703"/>
      <c r="BE48" s="703"/>
      <c r="BF48" s="703"/>
      <c r="BG48" s="703"/>
      <c r="BH48" s="703"/>
      <c r="BI48" s="703"/>
      <c r="BJ48" s="703"/>
      <c r="BK48" s="703"/>
      <c r="BL48" s="703"/>
      <c r="BM48" s="703"/>
      <c r="BN48" s="703"/>
      <c r="BO48" s="703"/>
      <c r="BP48" s="703"/>
      <c r="BQ48" s="703"/>
      <c r="BR48" s="703"/>
      <c r="BS48" s="703"/>
      <c r="BT48" s="703"/>
      <c r="BU48" s="703"/>
      <c r="BV48" s="703"/>
      <c r="BW48" s="703"/>
      <c r="BX48" s="703"/>
      <c r="BY48" s="703"/>
      <c r="BZ48" s="703"/>
      <c r="CA48" s="703"/>
      <c r="CB48" s="703"/>
      <c r="CD48" s="649"/>
      <c r="CE48" s="650"/>
      <c r="CF48" s="604" t="s">
        <v>372</v>
      </c>
      <c r="CG48" s="605"/>
      <c r="CH48" s="605"/>
      <c r="CI48" s="605"/>
      <c r="CJ48" s="605"/>
      <c r="CK48" s="605"/>
      <c r="CL48" s="605"/>
      <c r="CM48" s="605"/>
      <c r="CN48" s="605"/>
      <c r="CO48" s="605"/>
      <c r="CP48" s="605"/>
      <c r="CQ48" s="606"/>
      <c r="CR48" s="607" t="s">
        <v>129</v>
      </c>
      <c r="CS48" s="608"/>
      <c r="CT48" s="608"/>
      <c r="CU48" s="608"/>
      <c r="CV48" s="608"/>
      <c r="CW48" s="608"/>
      <c r="CX48" s="608"/>
      <c r="CY48" s="609"/>
      <c r="CZ48" s="612" t="s">
        <v>129</v>
      </c>
      <c r="DA48" s="613"/>
      <c r="DB48" s="613"/>
      <c r="DC48" s="619"/>
      <c r="DD48" s="616" t="s">
        <v>129</v>
      </c>
      <c r="DE48" s="608"/>
      <c r="DF48" s="608"/>
      <c r="DG48" s="608"/>
      <c r="DH48" s="608"/>
      <c r="DI48" s="608"/>
      <c r="DJ48" s="608"/>
      <c r="DK48" s="609"/>
      <c r="DL48" s="682"/>
      <c r="DM48" s="683"/>
      <c r="DN48" s="683"/>
      <c r="DO48" s="683"/>
      <c r="DP48" s="683"/>
      <c r="DQ48" s="683"/>
      <c r="DR48" s="683"/>
      <c r="DS48" s="683"/>
      <c r="DT48" s="683"/>
      <c r="DU48" s="683"/>
      <c r="DV48" s="684"/>
      <c r="DW48" s="676"/>
      <c r="DX48" s="677"/>
      <c r="DY48" s="677"/>
      <c r="DZ48" s="677"/>
      <c r="EA48" s="677"/>
      <c r="EB48" s="677"/>
      <c r="EC48" s="678"/>
    </row>
    <row r="49" spans="2:133" ht="11.25" customHeight="1" x14ac:dyDescent="0.15">
      <c r="B49" s="343"/>
      <c r="CD49" s="625" t="s">
        <v>373</v>
      </c>
      <c r="CE49" s="626"/>
      <c r="CF49" s="626"/>
      <c r="CG49" s="626"/>
      <c r="CH49" s="626"/>
      <c r="CI49" s="626"/>
      <c r="CJ49" s="626"/>
      <c r="CK49" s="626"/>
      <c r="CL49" s="626"/>
      <c r="CM49" s="626"/>
      <c r="CN49" s="626"/>
      <c r="CO49" s="626"/>
      <c r="CP49" s="626"/>
      <c r="CQ49" s="627"/>
      <c r="CR49" s="685">
        <v>32102809</v>
      </c>
      <c r="CS49" s="666"/>
      <c r="CT49" s="666"/>
      <c r="CU49" s="666"/>
      <c r="CV49" s="666"/>
      <c r="CW49" s="666"/>
      <c r="CX49" s="666"/>
      <c r="CY49" s="693"/>
      <c r="CZ49" s="690">
        <v>100</v>
      </c>
      <c r="DA49" s="694"/>
      <c r="DB49" s="694"/>
      <c r="DC49" s="695"/>
      <c r="DD49" s="696">
        <v>20618663</v>
      </c>
      <c r="DE49" s="666"/>
      <c r="DF49" s="666"/>
      <c r="DG49" s="666"/>
      <c r="DH49" s="666"/>
      <c r="DI49" s="666"/>
      <c r="DJ49" s="666"/>
      <c r="DK49" s="693"/>
      <c r="DL49" s="697"/>
      <c r="DM49" s="698"/>
      <c r="DN49" s="698"/>
      <c r="DO49" s="698"/>
      <c r="DP49" s="698"/>
      <c r="DQ49" s="698"/>
      <c r="DR49" s="698"/>
      <c r="DS49" s="698"/>
      <c r="DT49" s="698"/>
      <c r="DU49" s="698"/>
      <c r="DV49" s="699"/>
      <c r="DW49" s="700"/>
      <c r="DX49" s="701"/>
      <c r="DY49" s="701"/>
      <c r="DZ49" s="701"/>
      <c r="EA49" s="701"/>
      <c r="EB49" s="701"/>
      <c r="EC49" s="702"/>
    </row>
    <row r="50" spans="2:133" hidden="1" x14ac:dyDescent="0.15">
      <c r="B50" s="343"/>
    </row>
  </sheetData>
  <sheetProtection algorithmName="SHA-512" hashValue="75dnrS1U03YgfzyXFOb6EE2Q/syJik2ZuS4xpnPdZ5O/vTem68F/7tduY5udN1XVI/O9vbgiA5US8jGnOFYk1g==" saltValue="TQxDLqZojFWXwN68YwT3r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16" customWidth="1"/>
    <col min="131" max="131" width="1.625" style="216" customWidth="1"/>
    <col min="132" max="16384" width="9" style="216" hidden="1"/>
  </cols>
  <sheetData>
    <row r="1" spans="1:131" ht="11.25" customHeight="1" thickBot="1" x14ac:dyDescent="0.2">
      <c r="A1" s="212"/>
      <c r="B1" s="212"/>
      <c r="C1" s="212"/>
      <c r="D1" s="212"/>
      <c r="E1" s="212"/>
      <c r="F1" s="212"/>
      <c r="G1" s="212"/>
      <c r="H1" s="212"/>
      <c r="I1" s="212"/>
      <c r="J1" s="212"/>
      <c r="K1" s="212"/>
      <c r="L1" s="212"/>
      <c r="M1" s="212"/>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4"/>
      <c r="DR1" s="214"/>
      <c r="DS1" s="214"/>
      <c r="DT1" s="214"/>
      <c r="DU1" s="214"/>
      <c r="DV1" s="214"/>
      <c r="DW1" s="214"/>
      <c r="DX1" s="214"/>
      <c r="DY1" s="214"/>
      <c r="DZ1" s="214"/>
      <c r="EA1" s="215"/>
    </row>
    <row r="2" spans="1:131" ht="26.25" customHeight="1" thickBot="1" x14ac:dyDescent="0.2">
      <c r="A2" s="704" t="s">
        <v>374</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705" t="s">
        <v>375</v>
      </c>
      <c r="DK2" s="706"/>
      <c r="DL2" s="706"/>
      <c r="DM2" s="706"/>
      <c r="DN2" s="706"/>
      <c r="DO2" s="707"/>
      <c r="DP2" s="213"/>
      <c r="DQ2" s="705" t="s">
        <v>376</v>
      </c>
      <c r="DR2" s="706"/>
      <c r="DS2" s="706"/>
      <c r="DT2" s="706"/>
      <c r="DU2" s="706"/>
      <c r="DV2" s="706"/>
      <c r="DW2" s="706"/>
      <c r="DX2" s="706"/>
      <c r="DY2" s="706"/>
      <c r="DZ2" s="707"/>
      <c r="EA2" s="215"/>
    </row>
    <row r="3" spans="1:131" ht="11.25" customHeight="1" x14ac:dyDescent="0.15">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5"/>
    </row>
    <row r="4" spans="1:131" s="220" customFormat="1" ht="26.25" customHeight="1" thickBot="1" x14ac:dyDescent="0.2">
      <c r="A4" s="708" t="s">
        <v>377</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17"/>
      <c r="BA4" s="217"/>
      <c r="BB4" s="217"/>
      <c r="BC4" s="217"/>
      <c r="BD4" s="217"/>
      <c r="BE4" s="218"/>
      <c r="BF4" s="218"/>
      <c r="BG4" s="218"/>
      <c r="BH4" s="218"/>
      <c r="BI4" s="218"/>
      <c r="BJ4" s="218"/>
      <c r="BK4" s="218"/>
      <c r="BL4" s="218"/>
      <c r="BM4" s="218"/>
      <c r="BN4" s="218"/>
      <c r="BO4" s="218"/>
      <c r="BP4" s="218"/>
      <c r="BQ4" s="709" t="s">
        <v>378</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19"/>
    </row>
    <row r="5" spans="1:131" s="220" customFormat="1" ht="26.25" customHeight="1" x14ac:dyDescent="0.15">
      <c r="A5" s="710" t="s">
        <v>379</v>
      </c>
      <c r="B5" s="711"/>
      <c r="C5" s="711"/>
      <c r="D5" s="711"/>
      <c r="E5" s="711"/>
      <c r="F5" s="711"/>
      <c r="G5" s="711"/>
      <c r="H5" s="711"/>
      <c r="I5" s="711"/>
      <c r="J5" s="711"/>
      <c r="K5" s="711"/>
      <c r="L5" s="711"/>
      <c r="M5" s="711"/>
      <c r="N5" s="711"/>
      <c r="O5" s="711"/>
      <c r="P5" s="712"/>
      <c r="Q5" s="716" t="s">
        <v>380</v>
      </c>
      <c r="R5" s="717"/>
      <c r="S5" s="717"/>
      <c r="T5" s="717"/>
      <c r="U5" s="718"/>
      <c r="V5" s="716" t="s">
        <v>381</v>
      </c>
      <c r="W5" s="717"/>
      <c r="X5" s="717"/>
      <c r="Y5" s="717"/>
      <c r="Z5" s="718"/>
      <c r="AA5" s="716" t="s">
        <v>382</v>
      </c>
      <c r="AB5" s="717"/>
      <c r="AC5" s="717"/>
      <c r="AD5" s="717"/>
      <c r="AE5" s="717"/>
      <c r="AF5" s="722" t="s">
        <v>383</v>
      </c>
      <c r="AG5" s="717"/>
      <c r="AH5" s="717"/>
      <c r="AI5" s="717"/>
      <c r="AJ5" s="723"/>
      <c r="AK5" s="717" t="s">
        <v>384</v>
      </c>
      <c r="AL5" s="717"/>
      <c r="AM5" s="717"/>
      <c r="AN5" s="717"/>
      <c r="AO5" s="718"/>
      <c r="AP5" s="716" t="s">
        <v>385</v>
      </c>
      <c r="AQ5" s="717"/>
      <c r="AR5" s="717"/>
      <c r="AS5" s="717"/>
      <c r="AT5" s="718"/>
      <c r="AU5" s="716" t="s">
        <v>386</v>
      </c>
      <c r="AV5" s="717"/>
      <c r="AW5" s="717"/>
      <c r="AX5" s="717"/>
      <c r="AY5" s="723"/>
      <c r="AZ5" s="217"/>
      <c r="BA5" s="217"/>
      <c r="BB5" s="217"/>
      <c r="BC5" s="217"/>
      <c r="BD5" s="217"/>
      <c r="BE5" s="218"/>
      <c r="BF5" s="218"/>
      <c r="BG5" s="218"/>
      <c r="BH5" s="218"/>
      <c r="BI5" s="218"/>
      <c r="BJ5" s="218"/>
      <c r="BK5" s="218"/>
      <c r="BL5" s="218"/>
      <c r="BM5" s="218"/>
      <c r="BN5" s="218"/>
      <c r="BO5" s="218"/>
      <c r="BP5" s="218"/>
      <c r="BQ5" s="710" t="s">
        <v>387</v>
      </c>
      <c r="BR5" s="711"/>
      <c r="BS5" s="711"/>
      <c r="BT5" s="711"/>
      <c r="BU5" s="711"/>
      <c r="BV5" s="711"/>
      <c r="BW5" s="711"/>
      <c r="BX5" s="711"/>
      <c r="BY5" s="711"/>
      <c r="BZ5" s="711"/>
      <c r="CA5" s="711"/>
      <c r="CB5" s="711"/>
      <c r="CC5" s="711"/>
      <c r="CD5" s="711"/>
      <c r="CE5" s="711"/>
      <c r="CF5" s="711"/>
      <c r="CG5" s="712"/>
      <c r="CH5" s="716" t="s">
        <v>388</v>
      </c>
      <c r="CI5" s="717"/>
      <c r="CJ5" s="717"/>
      <c r="CK5" s="717"/>
      <c r="CL5" s="718"/>
      <c r="CM5" s="716" t="s">
        <v>389</v>
      </c>
      <c r="CN5" s="717"/>
      <c r="CO5" s="717"/>
      <c r="CP5" s="717"/>
      <c r="CQ5" s="718"/>
      <c r="CR5" s="716" t="s">
        <v>390</v>
      </c>
      <c r="CS5" s="717"/>
      <c r="CT5" s="717"/>
      <c r="CU5" s="717"/>
      <c r="CV5" s="718"/>
      <c r="CW5" s="716" t="s">
        <v>391</v>
      </c>
      <c r="CX5" s="717"/>
      <c r="CY5" s="717"/>
      <c r="CZ5" s="717"/>
      <c r="DA5" s="718"/>
      <c r="DB5" s="716" t="s">
        <v>392</v>
      </c>
      <c r="DC5" s="717"/>
      <c r="DD5" s="717"/>
      <c r="DE5" s="717"/>
      <c r="DF5" s="718"/>
      <c r="DG5" s="746" t="s">
        <v>393</v>
      </c>
      <c r="DH5" s="747"/>
      <c r="DI5" s="747"/>
      <c r="DJ5" s="747"/>
      <c r="DK5" s="748"/>
      <c r="DL5" s="746" t="s">
        <v>394</v>
      </c>
      <c r="DM5" s="747"/>
      <c r="DN5" s="747"/>
      <c r="DO5" s="747"/>
      <c r="DP5" s="748"/>
      <c r="DQ5" s="716" t="s">
        <v>395</v>
      </c>
      <c r="DR5" s="717"/>
      <c r="DS5" s="717"/>
      <c r="DT5" s="717"/>
      <c r="DU5" s="718"/>
      <c r="DV5" s="716" t="s">
        <v>386</v>
      </c>
      <c r="DW5" s="717"/>
      <c r="DX5" s="717"/>
      <c r="DY5" s="717"/>
      <c r="DZ5" s="723"/>
      <c r="EA5" s="219"/>
    </row>
    <row r="6" spans="1:131" s="220" customFormat="1" ht="26.25" customHeight="1" thickBot="1" x14ac:dyDescent="0.2">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17"/>
      <c r="BA6" s="217"/>
      <c r="BB6" s="217"/>
      <c r="BC6" s="217"/>
      <c r="BD6" s="217"/>
      <c r="BE6" s="218"/>
      <c r="BF6" s="218"/>
      <c r="BG6" s="218"/>
      <c r="BH6" s="218"/>
      <c r="BI6" s="218"/>
      <c r="BJ6" s="218"/>
      <c r="BK6" s="218"/>
      <c r="BL6" s="218"/>
      <c r="BM6" s="218"/>
      <c r="BN6" s="218"/>
      <c r="BO6" s="218"/>
      <c r="BP6" s="218"/>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19"/>
    </row>
    <row r="7" spans="1:131" s="220" customFormat="1" ht="26.25" customHeight="1" thickTop="1" x14ac:dyDescent="0.15">
      <c r="A7" s="221">
        <v>1</v>
      </c>
      <c r="B7" s="732" t="s">
        <v>396</v>
      </c>
      <c r="C7" s="733"/>
      <c r="D7" s="733"/>
      <c r="E7" s="733"/>
      <c r="F7" s="733"/>
      <c r="G7" s="733"/>
      <c r="H7" s="733"/>
      <c r="I7" s="733"/>
      <c r="J7" s="733"/>
      <c r="K7" s="733"/>
      <c r="L7" s="733"/>
      <c r="M7" s="733"/>
      <c r="N7" s="733"/>
      <c r="O7" s="733"/>
      <c r="P7" s="734"/>
      <c r="Q7" s="735">
        <v>33423</v>
      </c>
      <c r="R7" s="736"/>
      <c r="S7" s="736"/>
      <c r="T7" s="736"/>
      <c r="U7" s="736"/>
      <c r="V7" s="736">
        <v>32116</v>
      </c>
      <c r="W7" s="736"/>
      <c r="X7" s="736"/>
      <c r="Y7" s="736"/>
      <c r="Z7" s="736"/>
      <c r="AA7" s="736">
        <v>1306</v>
      </c>
      <c r="AB7" s="736"/>
      <c r="AC7" s="736"/>
      <c r="AD7" s="736"/>
      <c r="AE7" s="737"/>
      <c r="AF7" s="738">
        <v>1189</v>
      </c>
      <c r="AG7" s="739"/>
      <c r="AH7" s="739"/>
      <c r="AI7" s="739"/>
      <c r="AJ7" s="740"/>
      <c r="AK7" s="741">
        <v>334</v>
      </c>
      <c r="AL7" s="742"/>
      <c r="AM7" s="742"/>
      <c r="AN7" s="742"/>
      <c r="AO7" s="742"/>
      <c r="AP7" s="742">
        <v>40152</v>
      </c>
      <c r="AQ7" s="742"/>
      <c r="AR7" s="742"/>
      <c r="AS7" s="742"/>
      <c r="AT7" s="742"/>
      <c r="AU7" s="743"/>
      <c r="AV7" s="743"/>
      <c r="AW7" s="743"/>
      <c r="AX7" s="743"/>
      <c r="AY7" s="744"/>
      <c r="AZ7" s="217"/>
      <c r="BA7" s="217"/>
      <c r="BB7" s="217"/>
      <c r="BC7" s="217"/>
      <c r="BD7" s="217"/>
      <c r="BE7" s="218"/>
      <c r="BF7" s="218"/>
      <c r="BG7" s="218"/>
      <c r="BH7" s="218"/>
      <c r="BI7" s="218"/>
      <c r="BJ7" s="218"/>
      <c r="BK7" s="218"/>
      <c r="BL7" s="218"/>
      <c r="BM7" s="218"/>
      <c r="BN7" s="218"/>
      <c r="BO7" s="218"/>
      <c r="BP7" s="218"/>
      <c r="BQ7" s="221">
        <v>1</v>
      </c>
      <c r="BR7" s="222" t="s">
        <v>590</v>
      </c>
      <c r="BS7" s="729" t="s">
        <v>591</v>
      </c>
      <c r="BT7" s="730"/>
      <c r="BU7" s="730"/>
      <c r="BV7" s="730"/>
      <c r="BW7" s="730"/>
      <c r="BX7" s="730"/>
      <c r="BY7" s="730"/>
      <c r="BZ7" s="730"/>
      <c r="CA7" s="730"/>
      <c r="CB7" s="730"/>
      <c r="CC7" s="730"/>
      <c r="CD7" s="730"/>
      <c r="CE7" s="730"/>
      <c r="CF7" s="730"/>
      <c r="CG7" s="745"/>
      <c r="CH7" s="726">
        <v>11</v>
      </c>
      <c r="CI7" s="727"/>
      <c r="CJ7" s="727"/>
      <c r="CK7" s="727"/>
      <c r="CL7" s="728"/>
      <c r="CM7" s="726">
        <v>219</v>
      </c>
      <c r="CN7" s="727"/>
      <c r="CO7" s="727"/>
      <c r="CP7" s="727"/>
      <c r="CQ7" s="728"/>
      <c r="CR7" s="726">
        <v>10</v>
      </c>
      <c r="CS7" s="727"/>
      <c r="CT7" s="727"/>
      <c r="CU7" s="727"/>
      <c r="CV7" s="728"/>
      <c r="CW7" s="726">
        <v>2</v>
      </c>
      <c r="CX7" s="727"/>
      <c r="CY7" s="727"/>
      <c r="CZ7" s="727"/>
      <c r="DA7" s="728"/>
      <c r="DB7" s="726" t="s">
        <v>520</v>
      </c>
      <c r="DC7" s="727"/>
      <c r="DD7" s="727"/>
      <c r="DE7" s="727"/>
      <c r="DF7" s="728"/>
      <c r="DG7" s="726">
        <v>920</v>
      </c>
      <c r="DH7" s="727"/>
      <c r="DI7" s="727"/>
      <c r="DJ7" s="727"/>
      <c r="DK7" s="728"/>
      <c r="DL7" s="726" t="s">
        <v>520</v>
      </c>
      <c r="DM7" s="727"/>
      <c r="DN7" s="727"/>
      <c r="DO7" s="727"/>
      <c r="DP7" s="728"/>
      <c r="DQ7" s="726">
        <v>49</v>
      </c>
      <c r="DR7" s="727"/>
      <c r="DS7" s="727"/>
      <c r="DT7" s="727"/>
      <c r="DU7" s="728"/>
      <c r="DV7" s="729"/>
      <c r="DW7" s="730"/>
      <c r="DX7" s="730"/>
      <c r="DY7" s="730"/>
      <c r="DZ7" s="731"/>
      <c r="EA7" s="219"/>
    </row>
    <row r="8" spans="1:131" s="220" customFormat="1" ht="26.25" customHeight="1" x14ac:dyDescent="0.15">
      <c r="A8" s="223">
        <v>2</v>
      </c>
      <c r="B8" s="763"/>
      <c r="C8" s="764"/>
      <c r="D8" s="764"/>
      <c r="E8" s="764"/>
      <c r="F8" s="764"/>
      <c r="G8" s="764"/>
      <c r="H8" s="764"/>
      <c r="I8" s="764"/>
      <c r="J8" s="764"/>
      <c r="K8" s="764"/>
      <c r="L8" s="764"/>
      <c r="M8" s="764"/>
      <c r="N8" s="764"/>
      <c r="O8" s="764"/>
      <c r="P8" s="765"/>
      <c r="Q8" s="766"/>
      <c r="R8" s="767"/>
      <c r="S8" s="767"/>
      <c r="T8" s="767"/>
      <c r="U8" s="767"/>
      <c r="V8" s="767"/>
      <c r="W8" s="767"/>
      <c r="X8" s="767"/>
      <c r="Y8" s="767"/>
      <c r="Z8" s="767"/>
      <c r="AA8" s="767"/>
      <c r="AB8" s="767"/>
      <c r="AC8" s="767"/>
      <c r="AD8" s="767"/>
      <c r="AE8" s="768"/>
      <c r="AF8" s="769"/>
      <c r="AG8" s="770"/>
      <c r="AH8" s="770"/>
      <c r="AI8" s="770"/>
      <c r="AJ8" s="771"/>
      <c r="AK8" s="752"/>
      <c r="AL8" s="753"/>
      <c r="AM8" s="753"/>
      <c r="AN8" s="753"/>
      <c r="AO8" s="753"/>
      <c r="AP8" s="753"/>
      <c r="AQ8" s="753"/>
      <c r="AR8" s="753"/>
      <c r="AS8" s="753"/>
      <c r="AT8" s="753"/>
      <c r="AU8" s="754"/>
      <c r="AV8" s="754"/>
      <c r="AW8" s="754"/>
      <c r="AX8" s="754"/>
      <c r="AY8" s="755"/>
      <c r="AZ8" s="217"/>
      <c r="BA8" s="217"/>
      <c r="BB8" s="217"/>
      <c r="BC8" s="217"/>
      <c r="BD8" s="217"/>
      <c r="BE8" s="218"/>
      <c r="BF8" s="218"/>
      <c r="BG8" s="218"/>
      <c r="BH8" s="218"/>
      <c r="BI8" s="218"/>
      <c r="BJ8" s="218"/>
      <c r="BK8" s="218"/>
      <c r="BL8" s="218"/>
      <c r="BM8" s="218"/>
      <c r="BN8" s="218"/>
      <c r="BO8" s="218"/>
      <c r="BP8" s="218"/>
      <c r="BQ8" s="223">
        <v>2</v>
      </c>
      <c r="BR8" s="224" t="s">
        <v>590</v>
      </c>
      <c r="BS8" s="756" t="s">
        <v>592</v>
      </c>
      <c r="BT8" s="757"/>
      <c r="BU8" s="757"/>
      <c r="BV8" s="757"/>
      <c r="BW8" s="757"/>
      <c r="BX8" s="757"/>
      <c r="BY8" s="757"/>
      <c r="BZ8" s="757"/>
      <c r="CA8" s="757"/>
      <c r="CB8" s="757"/>
      <c r="CC8" s="757"/>
      <c r="CD8" s="757"/>
      <c r="CE8" s="757"/>
      <c r="CF8" s="757"/>
      <c r="CG8" s="758"/>
      <c r="CH8" s="759">
        <v>159</v>
      </c>
      <c r="CI8" s="760"/>
      <c r="CJ8" s="760"/>
      <c r="CK8" s="760"/>
      <c r="CL8" s="761"/>
      <c r="CM8" s="759">
        <v>4156</v>
      </c>
      <c r="CN8" s="760"/>
      <c r="CO8" s="760"/>
      <c r="CP8" s="760"/>
      <c r="CQ8" s="761"/>
      <c r="CR8" s="759">
        <v>3786</v>
      </c>
      <c r="CS8" s="760"/>
      <c r="CT8" s="760"/>
      <c r="CU8" s="760"/>
      <c r="CV8" s="761"/>
      <c r="CW8" s="759">
        <v>1641</v>
      </c>
      <c r="CX8" s="760"/>
      <c r="CY8" s="760"/>
      <c r="CZ8" s="760"/>
      <c r="DA8" s="761"/>
      <c r="DB8" s="759" t="s">
        <v>520</v>
      </c>
      <c r="DC8" s="760"/>
      <c r="DD8" s="760"/>
      <c r="DE8" s="760"/>
      <c r="DF8" s="761"/>
      <c r="DG8" s="759" t="s">
        <v>520</v>
      </c>
      <c r="DH8" s="760"/>
      <c r="DI8" s="760"/>
      <c r="DJ8" s="760"/>
      <c r="DK8" s="761"/>
      <c r="DL8" s="759" t="s">
        <v>520</v>
      </c>
      <c r="DM8" s="760"/>
      <c r="DN8" s="760"/>
      <c r="DO8" s="760"/>
      <c r="DP8" s="761"/>
      <c r="DQ8" s="759" t="s">
        <v>520</v>
      </c>
      <c r="DR8" s="760"/>
      <c r="DS8" s="760"/>
      <c r="DT8" s="760"/>
      <c r="DU8" s="761"/>
      <c r="DV8" s="756"/>
      <c r="DW8" s="757"/>
      <c r="DX8" s="757"/>
      <c r="DY8" s="757"/>
      <c r="DZ8" s="762"/>
      <c r="EA8" s="219"/>
    </row>
    <row r="9" spans="1:131" s="220" customFormat="1" ht="26.25" customHeight="1" x14ac:dyDescent="0.15">
      <c r="A9" s="223">
        <v>3</v>
      </c>
      <c r="B9" s="763"/>
      <c r="C9" s="764"/>
      <c r="D9" s="764"/>
      <c r="E9" s="764"/>
      <c r="F9" s="764"/>
      <c r="G9" s="764"/>
      <c r="H9" s="764"/>
      <c r="I9" s="764"/>
      <c r="J9" s="764"/>
      <c r="K9" s="764"/>
      <c r="L9" s="764"/>
      <c r="M9" s="764"/>
      <c r="N9" s="764"/>
      <c r="O9" s="764"/>
      <c r="P9" s="765"/>
      <c r="Q9" s="766"/>
      <c r="R9" s="767"/>
      <c r="S9" s="767"/>
      <c r="T9" s="767"/>
      <c r="U9" s="767"/>
      <c r="V9" s="767"/>
      <c r="W9" s="767"/>
      <c r="X9" s="767"/>
      <c r="Y9" s="767"/>
      <c r="Z9" s="767"/>
      <c r="AA9" s="767"/>
      <c r="AB9" s="767"/>
      <c r="AC9" s="767"/>
      <c r="AD9" s="767"/>
      <c r="AE9" s="768"/>
      <c r="AF9" s="769"/>
      <c r="AG9" s="770"/>
      <c r="AH9" s="770"/>
      <c r="AI9" s="770"/>
      <c r="AJ9" s="771"/>
      <c r="AK9" s="752"/>
      <c r="AL9" s="753"/>
      <c r="AM9" s="753"/>
      <c r="AN9" s="753"/>
      <c r="AO9" s="753"/>
      <c r="AP9" s="753"/>
      <c r="AQ9" s="753"/>
      <c r="AR9" s="753"/>
      <c r="AS9" s="753"/>
      <c r="AT9" s="753"/>
      <c r="AU9" s="754"/>
      <c r="AV9" s="754"/>
      <c r="AW9" s="754"/>
      <c r="AX9" s="754"/>
      <c r="AY9" s="755"/>
      <c r="AZ9" s="217"/>
      <c r="BA9" s="217"/>
      <c r="BB9" s="217"/>
      <c r="BC9" s="217"/>
      <c r="BD9" s="217"/>
      <c r="BE9" s="218"/>
      <c r="BF9" s="218"/>
      <c r="BG9" s="218"/>
      <c r="BH9" s="218"/>
      <c r="BI9" s="218"/>
      <c r="BJ9" s="218"/>
      <c r="BK9" s="218"/>
      <c r="BL9" s="218"/>
      <c r="BM9" s="218"/>
      <c r="BN9" s="218"/>
      <c r="BO9" s="218"/>
      <c r="BP9" s="218"/>
      <c r="BQ9" s="223">
        <v>3</v>
      </c>
      <c r="BR9" s="224"/>
      <c r="BS9" s="756"/>
      <c r="BT9" s="757"/>
      <c r="BU9" s="757"/>
      <c r="BV9" s="757"/>
      <c r="BW9" s="757"/>
      <c r="BX9" s="757"/>
      <c r="BY9" s="757"/>
      <c r="BZ9" s="757"/>
      <c r="CA9" s="757"/>
      <c r="CB9" s="757"/>
      <c r="CC9" s="757"/>
      <c r="CD9" s="757"/>
      <c r="CE9" s="757"/>
      <c r="CF9" s="757"/>
      <c r="CG9" s="758"/>
      <c r="CH9" s="759"/>
      <c r="CI9" s="760"/>
      <c r="CJ9" s="760"/>
      <c r="CK9" s="760"/>
      <c r="CL9" s="761"/>
      <c r="CM9" s="759"/>
      <c r="CN9" s="760"/>
      <c r="CO9" s="760"/>
      <c r="CP9" s="760"/>
      <c r="CQ9" s="761"/>
      <c r="CR9" s="759"/>
      <c r="CS9" s="760"/>
      <c r="CT9" s="760"/>
      <c r="CU9" s="760"/>
      <c r="CV9" s="761"/>
      <c r="CW9" s="759"/>
      <c r="CX9" s="760"/>
      <c r="CY9" s="760"/>
      <c r="CZ9" s="760"/>
      <c r="DA9" s="761"/>
      <c r="DB9" s="759"/>
      <c r="DC9" s="760"/>
      <c r="DD9" s="760"/>
      <c r="DE9" s="760"/>
      <c r="DF9" s="761"/>
      <c r="DG9" s="759"/>
      <c r="DH9" s="760"/>
      <c r="DI9" s="760"/>
      <c r="DJ9" s="760"/>
      <c r="DK9" s="761"/>
      <c r="DL9" s="759"/>
      <c r="DM9" s="760"/>
      <c r="DN9" s="760"/>
      <c r="DO9" s="760"/>
      <c r="DP9" s="761"/>
      <c r="DQ9" s="759"/>
      <c r="DR9" s="760"/>
      <c r="DS9" s="760"/>
      <c r="DT9" s="760"/>
      <c r="DU9" s="761"/>
      <c r="DV9" s="756"/>
      <c r="DW9" s="757"/>
      <c r="DX9" s="757"/>
      <c r="DY9" s="757"/>
      <c r="DZ9" s="762"/>
      <c r="EA9" s="219"/>
    </row>
    <row r="10" spans="1:131" s="220" customFormat="1" ht="26.25" customHeight="1" x14ac:dyDescent="0.15">
      <c r="A10" s="223">
        <v>4</v>
      </c>
      <c r="B10" s="763"/>
      <c r="C10" s="764"/>
      <c r="D10" s="764"/>
      <c r="E10" s="764"/>
      <c r="F10" s="764"/>
      <c r="G10" s="764"/>
      <c r="H10" s="764"/>
      <c r="I10" s="764"/>
      <c r="J10" s="764"/>
      <c r="K10" s="764"/>
      <c r="L10" s="764"/>
      <c r="M10" s="764"/>
      <c r="N10" s="764"/>
      <c r="O10" s="764"/>
      <c r="P10" s="765"/>
      <c r="Q10" s="766"/>
      <c r="R10" s="767"/>
      <c r="S10" s="767"/>
      <c r="T10" s="767"/>
      <c r="U10" s="767"/>
      <c r="V10" s="767"/>
      <c r="W10" s="767"/>
      <c r="X10" s="767"/>
      <c r="Y10" s="767"/>
      <c r="Z10" s="767"/>
      <c r="AA10" s="767"/>
      <c r="AB10" s="767"/>
      <c r="AC10" s="767"/>
      <c r="AD10" s="767"/>
      <c r="AE10" s="768"/>
      <c r="AF10" s="769"/>
      <c r="AG10" s="770"/>
      <c r="AH10" s="770"/>
      <c r="AI10" s="770"/>
      <c r="AJ10" s="771"/>
      <c r="AK10" s="752"/>
      <c r="AL10" s="753"/>
      <c r="AM10" s="753"/>
      <c r="AN10" s="753"/>
      <c r="AO10" s="753"/>
      <c r="AP10" s="753"/>
      <c r="AQ10" s="753"/>
      <c r="AR10" s="753"/>
      <c r="AS10" s="753"/>
      <c r="AT10" s="753"/>
      <c r="AU10" s="754"/>
      <c r="AV10" s="754"/>
      <c r="AW10" s="754"/>
      <c r="AX10" s="754"/>
      <c r="AY10" s="755"/>
      <c r="AZ10" s="217"/>
      <c r="BA10" s="217"/>
      <c r="BB10" s="217"/>
      <c r="BC10" s="217"/>
      <c r="BD10" s="217"/>
      <c r="BE10" s="218"/>
      <c r="BF10" s="218"/>
      <c r="BG10" s="218"/>
      <c r="BH10" s="218"/>
      <c r="BI10" s="218"/>
      <c r="BJ10" s="218"/>
      <c r="BK10" s="218"/>
      <c r="BL10" s="218"/>
      <c r="BM10" s="218"/>
      <c r="BN10" s="218"/>
      <c r="BO10" s="218"/>
      <c r="BP10" s="218"/>
      <c r="BQ10" s="223">
        <v>4</v>
      </c>
      <c r="BR10" s="224"/>
      <c r="BS10" s="756"/>
      <c r="BT10" s="757"/>
      <c r="BU10" s="757"/>
      <c r="BV10" s="757"/>
      <c r="BW10" s="757"/>
      <c r="BX10" s="757"/>
      <c r="BY10" s="757"/>
      <c r="BZ10" s="757"/>
      <c r="CA10" s="757"/>
      <c r="CB10" s="757"/>
      <c r="CC10" s="757"/>
      <c r="CD10" s="757"/>
      <c r="CE10" s="757"/>
      <c r="CF10" s="757"/>
      <c r="CG10" s="758"/>
      <c r="CH10" s="759"/>
      <c r="CI10" s="760"/>
      <c r="CJ10" s="760"/>
      <c r="CK10" s="760"/>
      <c r="CL10" s="761"/>
      <c r="CM10" s="759"/>
      <c r="CN10" s="760"/>
      <c r="CO10" s="760"/>
      <c r="CP10" s="760"/>
      <c r="CQ10" s="761"/>
      <c r="CR10" s="759"/>
      <c r="CS10" s="760"/>
      <c r="CT10" s="760"/>
      <c r="CU10" s="760"/>
      <c r="CV10" s="761"/>
      <c r="CW10" s="759"/>
      <c r="CX10" s="760"/>
      <c r="CY10" s="760"/>
      <c r="CZ10" s="760"/>
      <c r="DA10" s="761"/>
      <c r="DB10" s="759"/>
      <c r="DC10" s="760"/>
      <c r="DD10" s="760"/>
      <c r="DE10" s="760"/>
      <c r="DF10" s="761"/>
      <c r="DG10" s="759"/>
      <c r="DH10" s="760"/>
      <c r="DI10" s="760"/>
      <c r="DJ10" s="760"/>
      <c r="DK10" s="761"/>
      <c r="DL10" s="759"/>
      <c r="DM10" s="760"/>
      <c r="DN10" s="760"/>
      <c r="DO10" s="760"/>
      <c r="DP10" s="761"/>
      <c r="DQ10" s="759"/>
      <c r="DR10" s="760"/>
      <c r="DS10" s="760"/>
      <c r="DT10" s="760"/>
      <c r="DU10" s="761"/>
      <c r="DV10" s="756"/>
      <c r="DW10" s="757"/>
      <c r="DX10" s="757"/>
      <c r="DY10" s="757"/>
      <c r="DZ10" s="762"/>
      <c r="EA10" s="219"/>
    </row>
    <row r="11" spans="1:131" s="220" customFormat="1" ht="26.25" customHeight="1" x14ac:dyDescent="0.15">
      <c r="A11" s="223">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752"/>
      <c r="AL11" s="753"/>
      <c r="AM11" s="753"/>
      <c r="AN11" s="753"/>
      <c r="AO11" s="753"/>
      <c r="AP11" s="753"/>
      <c r="AQ11" s="753"/>
      <c r="AR11" s="753"/>
      <c r="AS11" s="753"/>
      <c r="AT11" s="753"/>
      <c r="AU11" s="754"/>
      <c r="AV11" s="754"/>
      <c r="AW11" s="754"/>
      <c r="AX11" s="754"/>
      <c r="AY11" s="755"/>
      <c r="AZ11" s="217"/>
      <c r="BA11" s="217"/>
      <c r="BB11" s="217"/>
      <c r="BC11" s="217"/>
      <c r="BD11" s="217"/>
      <c r="BE11" s="218"/>
      <c r="BF11" s="218"/>
      <c r="BG11" s="218"/>
      <c r="BH11" s="218"/>
      <c r="BI11" s="218"/>
      <c r="BJ11" s="218"/>
      <c r="BK11" s="218"/>
      <c r="BL11" s="218"/>
      <c r="BM11" s="218"/>
      <c r="BN11" s="218"/>
      <c r="BO11" s="218"/>
      <c r="BP11" s="218"/>
      <c r="BQ11" s="223">
        <v>5</v>
      </c>
      <c r="BR11" s="224"/>
      <c r="BS11" s="756"/>
      <c r="BT11" s="757"/>
      <c r="BU11" s="757"/>
      <c r="BV11" s="757"/>
      <c r="BW11" s="757"/>
      <c r="BX11" s="757"/>
      <c r="BY11" s="757"/>
      <c r="BZ11" s="757"/>
      <c r="CA11" s="757"/>
      <c r="CB11" s="757"/>
      <c r="CC11" s="757"/>
      <c r="CD11" s="757"/>
      <c r="CE11" s="757"/>
      <c r="CF11" s="757"/>
      <c r="CG11" s="758"/>
      <c r="CH11" s="759"/>
      <c r="CI11" s="760"/>
      <c r="CJ11" s="760"/>
      <c r="CK11" s="760"/>
      <c r="CL11" s="761"/>
      <c r="CM11" s="759"/>
      <c r="CN11" s="760"/>
      <c r="CO11" s="760"/>
      <c r="CP11" s="760"/>
      <c r="CQ11" s="761"/>
      <c r="CR11" s="759"/>
      <c r="CS11" s="760"/>
      <c r="CT11" s="760"/>
      <c r="CU11" s="760"/>
      <c r="CV11" s="761"/>
      <c r="CW11" s="759"/>
      <c r="CX11" s="760"/>
      <c r="CY11" s="760"/>
      <c r="CZ11" s="760"/>
      <c r="DA11" s="761"/>
      <c r="DB11" s="759"/>
      <c r="DC11" s="760"/>
      <c r="DD11" s="760"/>
      <c r="DE11" s="760"/>
      <c r="DF11" s="761"/>
      <c r="DG11" s="759"/>
      <c r="DH11" s="760"/>
      <c r="DI11" s="760"/>
      <c r="DJ11" s="760"/>
      <c r="DK11" s="761"/>
      <c r="DL11" s="759"/>
      <c r="DM11" s="760"/>
      <c r="DN11" s="760"/>
      <c r="DO11" s="760"/>
      <c r="DP11" s="761"/>
      <c r="DQ11" s="759"/>
      <c r="DR11" s="760"/>
      <c r="DS11" s="760"/>
      <c r="DT11" s="760"/>
      <c r="DU11" s="761"/>
      <c r="DV11" s="756"/>
      <c r="DW11" s="757"/>
      <c r="DX11" s="757"/>
      <c r="DY11" s="757"/>
      <c r="DZ11" s="762"/>
      <c r="EA11" s="219"/>
    </row>
    <row r="12" spans="1:131" s="220" customFormat="1" ht="26.25" customHeight="1" x14ac:dyDescent="0.15">
      <c r="A12" s="223">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52"/>
      <c r="AL12" s="753"/>
      <c r="AM12" s="753"/>
      <c r="AN12" s="753"/>
      <c r="AO12" s="753"/>
      <c r="AP12" s="753"/>
      <c r="AQ12" s="753"/>
      <c r="AR12" s="753"/>
      <c r="AS12" s="753"/>
      <c r="AT12" s="753"/>
      <c r="AU12" s="754"/>
      <c r="AV12" s="754"/>
      <c r="AW12" s="754"/>
      <c r="AX12" s="754"/>
      <c r="AY12" s="755"/>
      <c r="AZ12" s="217"/>
      <c r="BA12" s="217"/>
      <c r="BB12" s="217"/>
      <c r="BC12" s="217"/>
      <c r="BD12" s="217"/>
      <c r="BE12" s="218"/>
      <c r="BF12" s="218"/>
      <c r="BG12" s="218"/>
      <c r="BH12" s="218"/>
      <c r="BI12" s="218"/>
      <c r="BJ12" s="218"/>
      <c r="BK12" s="218"/>
      <c r="BL12" s="218"/>
      <c r="BM12" s="218"/>
      <c r="BN12" s="218"/>
      <c r="BO12" s="218"/>
      <c r="BP12" s="218"/>
      <c r="BQ12" s="223">
        <v>6</v>
      </c>
      <c r="BR12" s="224"/>
      <c r="BS12" s="756"/>
      <c r="BT12" s="757"/>
      <c r="BU12" s="757"/>
      <c r="BV12" s="757"/>
      <c r="BW12" s="757"/>
      <c r="BX12" s="757"/>
      <c r="BY12" s="757"/>
      <c r="BZ12" s="757"/>
      <c r="CA12" s="757"/>
      <c r="CB12" s="757"/>
      <c r="CC12" s="757"/>
      <c r="CD12" s="757"/>
      <c r="CE12" s="757"/>
      <c r="CF12" s="757"/>
      <c r="CG12" s="758"/>
      <c r="CH12" s="759"/>
      <c r="CI12" s="760"/>
      <c r="CJ12" s="760"/>
      <c r="CK12" s="760"/>
      <c r="CL12" s="761"/>
      <c r="CM12" s="759"/>
      <c r="CN12" s="760"/>
      <c r="CO12" s="760"/>
      <c r="CP12" s="760"/>
      <c r="CQ12" s="761"/>
      <c r="CR12" s="759"/>
      <c r="CS12" s="760"/>
      <c r="CT12" s="760"/>
      <c r="CU12" s="760"/>
      <c r="CV12" s="761"/>
      <c r="CW12" s="759"/>
      <c r="CX12" s="760"/>
      <c r="CY12" s="760"/>
      <c r="CZ12" s="760"/>
      <c r="DA12" s="761"/>
      <c r="DB12" s="759"/>
      <c r="DC12" s="760"/>
      <c r="DD12" s="760"/>
      <c r="DE12" s="760"/>
      <c r="DF12" s="761"/>
      <c r="DG12" s="759"/>
      <c r="DH12" s="760"/>
      <c r="DI12" s="760"/>
      <c r="DJ12" s="760"/>
      <c r="DK12" s="761"/>
      <c r="DL12" s="759"/>
      <c r="DM12" s="760"/>
      <c r="DN12" s="760"/>
      <c r="DO12" s="760"/>
      <c r="DP12" s="761"/>
      <c r="DQ12" s="759"/>
      <c r="DR12" s="760"/>
      <c r="DS12" s="760"/>
      <c r="DT12" s="760"/>
      <c r="DU12" s="761"/>
      <c r="DV12" s="756"/>
      <c r="DW12" s="757"/>
      <c r="DX12" s="757"/>
      <c r="DY12" s="757"/>
      <c r="DZ12" s="762"/>
      <c r="EA12" s="219"/>
    </row>
    <row r="13" spans="1:131" s="220" customFormat="1" ht="26.25" customHeight="1" x14ac:dyDescent="0.15">
      <c r="A13" s="223">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17"/>
      <c r="BA13" s="217"/>
      <c r="BB13" s="217"/>
      <c r="BC13" s="217"/>
      <c r="BD13" s="217"/>
      <c r="BE13" s="218"/>
      <c r="BF13" s="218"/>
      <c r="BG13" s="218"/>
      <c r="BH13" s="218"/>
      <c r="BI13" s="218"/>
      <c r="BJ13" s="218"/>
      <c r="BK13" s="218"/>
      <c r="BL13" s="218"/>
      <c r="BM13" s="218"/>
      <c r="BN13" s="218"/>
      <c r="BO13" s="218"/>
      <c r="BP13" s="218"/>
      <c r="BQ13" s="223">
        <v>7</v>
      </c>
      <c r="BR13" s="224"/>
      <c r="BS13" s="756"/>
      <c r="BT13" s="757"/>
      <c r="BU13" s="757"/>
      <c r="BV13" s="757"/>
      <c r="BW13" s="757"/>
      <c r="BX13" s="757"/>
      <c r="BY13" s="757"/>
      <c r="BZ13" s="757"/>
      <c r="CA13" s="757"/>
      <c r="CB13" s="757"/>
      <c r="CC13" s="757"/>
      <c r="CD13" s="757"/>
      <c r="CE13" s="757"/>
      <c r="CF13" s="757"/>
      <c r="CG13" s="758"/>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56"/>
      <c r="DW13" s="757"/>
      <c r="DX13" s="757"/>
      <c r="DY13" s="757"/>
      <c r="DZ13" s="762"/>
      <c r="EA13" s="219"/>
    </row>
    <row r="14" spans="1:131" s="220" customFormat="1" ht="26.25" customHeight="1" x14ac:dyDescent="0.15">
      <c r="A14" s="223">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17"/>
      <c r="BA14" s="217"/>
      <c r="BB14" s="217"/>
      <c r="BC14" s="217"/>
      <c r="BD14" s="217"/>
      <c r="BE14" s="218"/>
      <c r="BF14" s="218"/>
      <c r="BG14" s="218"/>
      <c r="BH14" s="218"/>
      <c r="BI14" s="218"/>
      <c r="BJ14" s="218"/>
      <c r="BK14" s="218"/>
      <c r="BL14" s="218"/>
      <c r="BM14" s="218"/>
      <c r="BN14" s="218"/>
      <c r="BO14" s="218"/>
      <c r="BP14" s="218"/>
      <c r="BQ14" s="223">
        <v>8</v>
      </c>
      <c r="BR14" s="224"/>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19"/>
    </row>
    <row r="15" spans="1:131" s="220" customFormat="1" ht="26.25" customHeight="1" x14ac:dyDescent="0.15">
      <c r="A15" s="223">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17"/>
      <c r="BA15" s="217"/>
      <c r="BB15" s="217"/>
      <c r="BC15" s="217"/>
      <c r="BD15" s="217"/>
      <c r="BE15" s="218"/>
      <c r="BF15" s="218"/>
      <c r="BG15" s="218"/>
      <c r="BH15" s="218"/>
      <c r="BI15" s="218"/>
      <c r="BJ15" s="218"/>
      <c r="BK15" s="218"/>
      <c r="BL15" s="218"/>
      <c r="BM15" s="218"/>
      <c r="BN15" s="218"/>
      <c r="BO15" s="218"/>
      <c r="BP15" s="218"/>
      <c r="BQ15" s="223">
        <v>9</v>
      </c>
      <c r="BR15" s="224"/>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19"/>
    </row>
    <row r="16" spans="1:131" s="220" customFormat="1" ht="26.25" customHeight="1" x14ac:dyDescent="0.15">
      <c r="A16" s="223">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17"/>
      <c r="BA16" s="217"/>
      <c r="BB16" s="217"/>
      <c r="BC16" s="217"/>
      <c r="BD16" s="217"/>
      <c r="BE16" s="218"/>
      <c r="BF16" s="218"/>
      <c r="BG16" s="218"/>
      <c r="BH16" s="218"/>
      <c r="BI16" s="218"/>
      <c r="BJ16" s="218"/>
      <c r="BK16" s="218"/>
      <c r="BL16" s="218"/>
      <c r="BM16" s="218"/>
      <c r="BN16" s="218"/>
      <c r="BO16" s="218"/>
      <c r="BP16" s="218"/>
      <c r="BQ16" s="223">
        <v>10</v>
      </c>
      <c r="BR16" s="224"/>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19"/>
    </row>
    <row r="17" spans="1:131" s="220" customFormat="1" ht="26.25" customHeight="1" x14ac:dyDescent="0.15">
      <c r="A17" s="223">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17"/>
      <c r="BA17" s="217"/>
      <c r="BB17" s="217"/>
      <c r="BC17" s="217"/>
      <c r="BD17" s="217"/>
      <c r="BE17" s="218"/>
      <c r="BF17" s="218"/>
      <c r="BG17" s="218"/>
      <c r="BH17" s="218"/>
      <c r="BI17" s="218"/>
      <c r="BJ17" s="218"/>
      <c r="BK17" s="218"/>
      <c r="BL17" s="218"/>
      <c r="BM17" s="218"/>
      <c r="BN17" s="218"/>
      <c r="BO17" s="218"/>
      <c r="BP17" s="218"/>
      <c r="BQ17" s="223">
        <v>11</v>
      </c>
      <c r="BR17" s="224"/>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19"/>
    </row>
    <row r="18" spans="1:131" s="220" customFormat="1" ht="26.25" customHeight="1" x14ac:dyDescent="0.15">
      <c r="A18" s="223">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17"/>
      <c r="BA18" s="217"/>
      <c r="BB18" s="217"/>
      <c r="BC18" s="217"/>
      <c r="BD18" s="217"/>
      <c r="BE18" s="218"/>
      <c r="BF18" s="218"/>
      <c r="BG18" s="218"/>
      <c r="BH18" s="218"/>
      <c r="BI18" s="218"/>
      <c r="BJ18" s="218"/>
      <c r="BK18" s="218"/>
      <c r="BL18" s="218"/>
      <c r="BM18" s="218"/>
      <c r="BN18" s="218"/>
      <c r="BO18" s="218"/>
      <c r="BP18" s="218"/>
      <c r="BQ18" s="223">
        <v>12</v>
      </c>
      <c r="BR18" s="224"/>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19"/>
    </row>
    <row r="19" spans="1:131" s="220" customFormat="1" ht="26.25" customHeight="1" x14ac:dyDescent="0.15">
      <c r="A19" s="223">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17"/>
      <c r="BA19" s="217"/>
      <c r="BB19" s="217"/>
      <c r="BC19" s="217"/>
      <c r="BD19" s="217"/>
      <c r="BE19" s="218"/>
      <c r="BF19" s="218"/>
      <c r="BG19" s="218"/>
      <c r="BH19" s="218"/>
      <c r="BI19" s="218"/>
      <c r="BJ19" s="218"/>
      <c r="BK19" s="218"/>
      <c r="BL19" s="218"/>
      <c r="BM19" s="218"/>
      <c r="BN19" s="218"/>
      <c r="BO19" s="218"/>
      <c r="BP19" s="218"/>
      <c r="BQ19" s="223">
        <v>13</v>
      </c>
      <c r="BR19" s="224"/>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19"/>
    </row>
    <row r="20" spans="1:131" s="220" customFormat="1" ht="26.25" customHeight="1" x14ac:dyDescent="0.15">
      <c r="A20" s="223">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17"/>
      <c r="BA20" s="217"/>
      <c r="BB20" s="217"/>
      <c r="BC20" s="217"/>
      <c r="BD20" s="217"/>
      <c r="BE20" s="218"/>
      <c r="BF20" s="218"/>
      <c r="BG20" s="218"/>
      <c r="BH20" s="218"/>
      <c r="BI20" s="218"/>
      <c r="BJ20" s="218"/>
      <c r="BK20" s="218"/>
      <c r="BL20" s="218"/>
      <c r="BM20" s="218"/>
      <c r="BN20" s="218"/>
      <c r="BO20" s="218"/>
      <c r="BP20" s="218"/>
      <c r="BQ20" s="223">
        <v>14</v>
      </c>
      <c r="BR20" s="224"/>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19"/>
    </row>
    <row r="21" spans="1:131" s="220" customFormat="1" ht="26.25" customHeight="1" thickBot="1" x14ac:dyDescent="0.2">
      <c r="A21" s="223">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17"/>
      <c r="BA21" s="217"/>
      <c r="BB21" s="217"/>
      <c r="BC21" s="217"/>
      <c r="BD21" s="217"/>
      <c r="BE21" s="218"/>
      <c r="BF21" s="218"/>
      <c r="BG21" s="218"/>
      <c r="BH21" s="218"/>
      <c r="BI21" s="218"/>
      <c r="BJ21" s="218"/>
      <c r="BK21" s="218"/>
      <c r="BL21" s="218"/>
      <c r="BM21" s="218"/>
      <c r="BN21" s="218"/>
      <c r="BO21" s="218"/>
      <c r="BP21" s="218"/>
      <c r="BQ21" s="223">
        <v>15</v>
      </c>
      <c r="BR21" s="224"/>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19"/>
    </row>
    <row r="22" spans="1:131" s="220" customFormat="1" ht="26.25" customHeight="1" x14ac:dyDescent="0.15">
      <c r="A22" s="223">
        <v>16</v>
      </c>
      <c r="B22" s="763"/>
      <c r="C22" s="764"/>
      <c r="D22" s="764"/>
      <c r="E22" s="764"/>
      <c r="F22" s="764"/>
      <c r="G22" s="764"/>
      <c r="H22" s="764"/>
      <c r="I22" s="764"/>
      <c r="J22" s="764"/>
      <c r="K22" s="764"/>
      <c r="L22" s="764"/>
      <c r="M22" s="764"/>
      <c r="N22" s="764"/>
      <c r="O22" s="764"/>
      <c r="P22" s="765"/>
      <c r="Q22" s="782"/>
      <c r="R22" s="783"/>
      <c r="S22" s="783"/>
      <c r="T22" s="783"/>
      <c r="U22" s="783"/>
      <c r="V22" s="783"/>
      <c r="W22" s="783"/>
      <c r="X22" s="783"/>
      <c r="Y22" s="783"/>
      <c r="Z22" s="783"/>
      <c r="AA22" s="783"/>
      <c r="AB22" s="783"/>
      <c r="AC22" s="783"/>
      <c r="AD22" s="783"/>
      <c r="AE22" s="784"/>
      <c r="AF22" s="769"/>
      <c r="AG22" s="770"/>
      <c r="AH22" s="770"/>
      <c r="AI22" s="770"/>
      <c r="AJ22" s="771"/>
      <c r="AK22" s="785"/>
      <c r="AL22" s="786"/>
      <c r="AM22" s="786"/>
      <c r="AN22" s="786"/>
      <c r="AO22" s="786"/>
      <c r="AP22" s="786"/>
      <c r="AQ22" s="786"/>
      <c r="AR22" s="786"/>
      <c r="AS22" s="786"/>
      <c r="AT22" s="786"/>
      <c r="AU22" s="787"/>
      <c r="AV22" s="787"/>
      <c r="AW22" s="787"/>
      <c r="AX22" s="787"/>
      <c r="AY22" s="788"/>
      <c r="AZ22" s="789" t="s">
        <v>397</v>
      </c>
      <c r="BA22" s="789"/>
      <c r="BB22" s="789"/>
      <c r="BC22" s="789"/>
      <c r="BD22" s="790"/>
      <c r="BE22" s="218"/>
      <c r="BF22" s="218"/>
      <c r="BG22" s="218"/>
      <c r="BH22" s="218"/>
      <c r="BI22" s="218"/>
      <c r="BJ22" s="218"/>
      <c r="BK22" s="218"/>
      <c r="BL22" s="218"/>
      <c r="BM22" s="218"/>
      <c r="BN22" s="218"/>
      <c r="BO22" s="218"/>
      <c r="BP22" s="218"/>
      <c r="BQ22" s="223">
        <v>16</v>
      </c>
      <c r="BR22" s="224"/>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19"/>
    </row>
    <row r="23" spans="1:131" s="220" customFormat="1" ht="26.25" customHeight="1" thickBot="1" x14ac:dyDescent="0.2">
      <c r="A23" s="225" t="s">
        <v>398</v>
      </c>
      <c r="B23" s="772" t="s">
        <v>399</v>
      </c>
      <c r="C23" s="773"/>
      <c r="D23" s="773"/>
      <c r="E23" s="773"/>
      <c r="F23" s="773"/>
      <c r="G23" s="773"/>
      <c r="H23" s="773"/>
      <c r="I23" s="773"/>
      <c r="J23" s="773"/>
      <c r="K23" s="773"/>
      <c r="L23" s="773"/>
      <c r="M23" s="773"/>
      <c r="N23" s="773"/>
      <c r="O23" s="773"/>
      <c r="P23" s="774"/>
      <c r="Q23" s="775">
        <v>33423</v>
      </c>
      <c r="R23" s="776"/>
      <c r="S23" s="776"/>
      <c r="T23" s="776"/>
      <c r="U23" s="776"/>
      <c r="V23" s="776">
        <v>32116</v>
      </c>
      <c r="W23" s="776"/>
      <c r="X23" s="776"/>
      <c r="Y23" s="776"/>
      <c r="Z23" s="776"/>
      <c r="AA23" s="776">
        <v>1306</v>
      </c>
      <c r="AB23" s="776"/>
      <c r="AC23" s="776"/>
      <c r="AD23" s="776"/>
      <c r="AE23" s="777"/>
      <c r="AF23" s="778">
        <v>1189</v>
      </c>
      <c r="AG23" s="776"/>
      <c r="AH23" s="776"/>
      <c r="AI23" s="776"/>
      <c r="AJ23" s="779"/>
      <c r="AK23" s="780"/>
      <c r="AL23" s="781"/>
      <c r="AM23" s="781"/>
      <c r="AN23" s="781"/>
      <c r="AO23" s="781"/>
      <c r="AP23" s="776">
        <v>40152</v>
      </c>
      <c r="AQ23" s="776"/>
      <c r="AR23" s="776"/>
      <c r="AS23" s="776"/>
      <c r="AT23" s="776"/>
      <c r="AU23" s="792"/>
      <c r="AV23" s="792"/>
      <c r="AW23" s="792"/>
      <c r="AX23" s="792"/>
      <c r="AY23" s="793"/>
      <c r="AZ23" s="794" t="s">
        <v>241</v>
      </c>
      <c r="BA23" s="795"/>
      <c r="BB23" s="795"/>
      <c r="BC23" s="795"/>
      <c r="BD23" s="796"/>
      <c r="BE23" s="218"/>
      <c r="BF23" s="218"/>
      <c r="BG23" s="218"/>
      <c r="BH23" s="218"/>
      <c r="BI23" s="218"/>
      <c r="BJ23" s="218"/>
      <c r="BK23" s="218"/>
      <c r="BL23" s="218"/>
      <c r="BM23" s="218"/>
      <c r="BN23" s="218"/>
      <c r="BO23" s="218"/>
      <c r="BP23" s="218"/>
      <c r="BQ23" s="223">
        <v>17</v>
      </c>
      <c r="BR23" s="224"/>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19"/>
    </row>
    <row r="24" spans="1:131" s="220" customFormat="1" ht="26.25" customHeight="1" x14ac:dyDescent="0.15">
      <c r="A24" s="791" t="s">
        <v>400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17"/>
      <c r="BA24" s="217"/>
      <c r="BB24" s="217"/>
      <c r="BC24" s="217"/>
      <c r="BD24" s="217"/>
      <c r="BE24" s="218"/>
      <c r="BF24" s="218"/>
      <c r="BG24" s="218"/>
      <c r="BH24" s="218"/>
      <c r="BI24" s="218"/>
      <c r="BJ24" s="218"/>
      <c r="BK24" s="218"/>
      <c r="BL24" s="218"/>
      <c r="BM24" s="218"/>
      <c r="BN24" s="218"/>
      <c r="BO24" s="218"/>
      <c r="BP24" s="218"/>
      <c r="BQ24" s="223">
        <v>18</v>
      </c>
      <c r="BR24" s="224"/>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19"/>
    </row>
    <row r="25" spans="1:131" ht="26.25" customHeight="1" thickBot="1" x14ac:dyDescent="0.2">
      <c r="A25" s="708" t="s">
        <v>401</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17"/>
      <c r="BK25" s="217"/>
      <c r="BL25" s="217"/>
      <c r="BM25" s="217"/>
      <c r="BN25" s="217"/>
      <c r="BO25" s="226"/>
      <c r="BP25" s="226"/>
      <c r="BQ25" s="223">
        <v>19</v>
      </c>
      <c r="BR25" s="224"/>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15"/>
    </row>
    <row r="26" spans="1:131" ht="26.25" customHeight="1" x14ac:dyDescent="0.15">
      <c r="A26" s="710" t="s">
        <v>379</v>
      </c>
      <c r="B26" s="711"/>
      <c r="C26" s="711"/>
      <c r="D26" s="711"/>
      <c r="E26" s="711"/>
      <c r="F26" s="711"/>
      <c r="G26" s="711"/>
      <c r="H26" s="711"/>
      <c r="I26" s="711"/>
      <c r="J26" s="711"/>
      <c r="K26" s="711"/>
      <c r="L26" s="711"/>
      <c r="M26" s="711"/>
      <c r="N26" s="711"/>
      <c r="O26" s="711"/>
      <c r="P26" s="712"/>
      <c r="Q26" s="716" t="s">
        <v>402</v>
      </c>
      <c r="R26" s="717"/>
      <c r="S26" s="717"/>
      <c r="T26" s="717"/>
      <c r="U26" s="718"/>
      <c r="V26" s="716" t="s">
        <v>403</v>
      </c>
      <c r="W26" s="717"/>
      <c r="X26" s="717"/>
      <c r="Y26" s="717"/>
      <c r="Z26" s="718"/>
      <c r="AA26" s="716" t="s">
        <v>404</v>
      </c>
      <c r="AB26" s="717"/>
      <c r="AC26" s="717"/>
      <c r="AD26" s="717"/>
      <c r="AE26" s="717"/>
      <c r="AF26" s="797" t="s">
        <v>405</v>
      </c>
      <c r="AG26" s="798"/>
      <c r="AH26" s="798"/>
      <c r="AI26" s="798"/>
      <c r="AJ26" s="799"/>
      <c r="AK26" s="717" t="s">
        <v>406</v>
      </c>
      <c r="AL26" s="717"/>
      <c r="AM26" s="717"/>
      <c r="AN26" s="717"/>
      <c r="AO26" s="718"/>
      <c r="AP26" s="716" t="s">
        <v>407</v>
      </c>
      <c r="AQ26" s="717"/>
      <c r="AR26" s="717"/>
      <c r="AS26" s="717"/>
      <c r="AT26" s="718"/>
      <c r="AU26" s="716" t="s">
        <v>408</v>
      </c>
      <c r="AV26" s="717"/>
      <c r="AW26" s="717"/>
      <c r="AX26" s="717"/>
      <c r="AY26" s="718"/>
      <c r="AZ26" s="716" t="s">
        <v>409</v>
      </c>
      <c r="BA26" s="717"/>
      <c r="BB26" s="717"/>
      <c r="BC26" s="717"/>
      <c r="BD26" s="718"/>
      <c r="BE26" s="716" t="s">
        <v>386</v>
      </c>
      <c r="BF26" s="717"/>
      <c r="BG26" s="717"/>
      <c r="BH26" s="717"/>
      <c r="BI26" s="723"/>
      <c r="BJ26" s="217"/>
      <c r="BK26" s="217"/>
      <c r="BL26" s="217"/>
      <c r="BM26" s="217"/>
      <c r="BN26" s="217"/>
      <c r="BO26" s="226"/>
      <c r="BP26" s="226"/>
      <c r="BQ26" s="223">
        <v>20</v>
      </c>
      <c r="BR26" s="224"/>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15"/>
    </row>
    <row r="27" spans="1:131" ht="26.25" customHeight="1" thickBot="1" x14ac:dyDescent="0.2">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0"/>
      <c r="AG27" s="801"/>
      <c r="AH27" s="801"/>
      <c r="AI27" s="801"/>
      <c r="AJ27" s="802"/>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17"/>
      <c r="BK27" s="217"/>
      <c r="BL27" s="217"/>
      <c r="BM27" s="217"/>
      <c r="BN27" s="217"/>
      <c r="BO27" s="226"/>
      <c r="BP27" s="226"/>
      <c r="BQ27" s="223">
        <v>21</v>
      </c>
      <c r="BR27" s="224"/>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15"/>
    </row>
    <row r="28" spans="1:131" ht="26.25" customHeight="1" thickTop="1" x14ac:dyDescent="0.15">
      <c r="A28" s="227">
        <v>1</v>
      </c>
      <c r="B28" s="732" t="s">
        <v>410</v>
      </c>
      <c r="C28" s="733"/>
      <c r="D28" s="733"/>
      <c r="E28" s="733"/>
      <c r="F28" s="733"/>
      <c r="G28" s="733"/>
      <c r="H28" s="733"/>
      <c r="I28" s="733"/>
      <c r="J28" s="733"/>
      <c r="K28" s="733"/>
      <c r="L28" s="733"/>
      <c r="M28" s="733"/>
      <c r="N28" s="733"/>
      <c r="O28" s="733"/>
      <c r="P28" s="734"/>
      <c r="Q28" s="805">
        <v>7464</v>
      </c>
      <c r="R28" s="806"/>
      <c r="S28" s="806"/>
      <c r="T28" s="806"/>
      <c r="U28" s="806"/>
      <c r="V28" s="806">
        <v>7293</v>
      </c>
      <c r="W28" s="806"/>
      <c r="X28" s="806"/>
      <c r="Y28" s="806"/>
      <c r="Z28" s="806"/>
      <c r="AA28" s="806">
        <v>171</v>
      </c>
      <c r="AB28" s="806"/>
      <c r="AC28" s="806"/>
      <c r="AD28" s="806"/>
      <c r="AE28" s="807"/>
      <c r="AF28" s="808">
        <v>171</v>
      </c>
      <c r="AG28" s="806"/>
      <c r="AH28" s="806"/>
      <c r="AI28" s="806"/>
      <c r="AJ28" s="809"/>
      <c r="AK28" s="810">
        <v>736</v>
      </c>
      <c r="AL28" s="811"/>
      <c r="AM28" s="811"/>
      <c r="AN28" s="811"/>
      <c r="AO28" s="811"/>
      <c r="AP28" s="811" t="s">
        <v>520</v>
      </c>
      <c r="AQ28" s="811"/>
      <c r="AR28" s="811"/>
      <c r="AS28" s="811"/>
      <c r="AT28" s="811"/>
      <c r="AU28" s="811" t="s">
        <v>520</v>
      </c>
      <c r="AV28" s="811"/>
      <c r="AW28" s="811"/>
      <c r="AX28" s="811"/>
      <c r="AY28" s="811"/>
      <c r="AZ28" s="812" t="s">
        <v>520</v>
      </c>
      <c r="BA28" s="812"/>
      <c r="BB28" s="812"/>
      <c r="BC28" s="812"/>
      <c r="BD28" s="812"/>
      <c r="BE28" s="803"/>
      <c r="BF28" s="803"/>
      <c r="BG28" s="803"/>
      <c r="BH28" s="803"/>
      <c r="BI28" s="804"/>
      <c r="BJ28" s="217"/>
      <c r="BK28" s="217"/>
      <c r="BL28" s="217"/>
      <c r="BM28" s="217"/>
      <c r="BN28" s="217"/>
      <c r="BO28" s="226"/>
      <c r="BP28" s="226"/>
      <c r="BQ28" s="223">
        <v>22</v>
      </c>
      <c r="BR28" s="224"/>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15"/>
    </row>
    <row r="29" spans="1:131" ht="26.25" customHeight="1" x14ac:dyDescent="0.15">
      <c r="A29" s="227">
        <v>2</v>
      </c>
      <c r="B29" s="763" t="s">
        <v>411</v>
      </c>
      <c r="C29" s="764"/>
      <c r="D29" s="764"/>
      <c r="E29" s="764"/>
      <c r="F29" s="764"/>
      <c r="G29" s="764"/>
      <c r="H29" s="764"/>
      <c r="I29" s="764"/>
      <c r="J29" s="764"/>
      <c r="K29" s="764"/>
      <c r="L29" s="764"/>
      <c r="M29" s="764"/>
      <c r="N29" s="764"/>
      <c r="O29" s="764"/>
      <c r="P29" s="765"/>
      <c r="Q29" s="766">
        <v>6613</v>
      </c>
      <c r="R29" s="767"/>
      <c r="S29" s="767"/>
      <c r="T29" s="767"/>
      <c r="U29" s="767"/>
      <c r="V29" s="767">
        <v>6322</v>
      </c>
      <c r="W29" s="767"/>
      <c r="X29" s="767"/>
      <c r="Y29" s="767"/>
      <c r="Z29" s="767"/>
      <c r="AA29" s="767">
        <v>291</v>
      </c>
      <c r="AB29" s="767"/>
      <c r="AC29" s="767"/>
      <c r="AD29" s="767"/>
      <c r="AE29" s="768"/>
      <c r="AF29" s="769">
        <v>291</v>
      </c>
      <c r="AG29" s="770"/>
      <c r="AH29" s="770"/>
      <c r="AI29" s="770"/>
      <c r="AJ29" s="771"/>
      <c r="AK29" s="817">
        <v>1122</v>
      </c>
      <c r="AL29" s="813"/>
      <c r="AM29" s="813"/>
      <c r="AN29" s="813"/>
      <c r="AO29" s="813"/>
      <c r="AP29" s="813" t="s">
        <v>520</v>
      </c>
      <c r="AQ29" s="813"/>
      <c r="AR29" s="813"/>
      <c r="AS29" s="813"/>
      <c r="AT29" s="813"/>
      <c r="AU29" s="813" t="s">
        <v>520</v>
      </c>
      <c r="AV29" s="813"/>
      <c r="AW29" s="813"/>
      <c r="AX29" s="813"/>
      <c r="AY29" s="813"/>
      <c r="AZ29" s="814" t="s">
        <v>520</v>
      </c>
      <c r="BA29" s="814"/>
      <c r="BB29" s="814"/>
      <c r="BC29" s="814"/>
      <c r="BD29" s="814"/>
      <c r="BE29" s="815"/>
      <c r="BF29" s="815"/>
      <c r="BG29" s="815"/>
      <c r="BH29" s="815"/>
      <c r="BI29" s="816"/>
      <c r="BJ29" s="217"/>
      <c r="BK29" s="217"/>
      <c r="BL29" s="217"/>
      <c r="BM29" s="217"/>
      <c r="BN29" s="217"/>
      <c r="BO29" s="226"/>
      <c r="BP29" s="226"/>
      <c r="BQ29" s="223">
        <v>23</v>
      </c>
      <c r="BR29" s="224"/>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15"/>
    </row>
    <row r="30" spans="1:131" ht="26.25" customHeight="1" x14ac:dyDescent="0.15">
      <c r="A30" s="227">
        <v>3</v>
      </c>
      <c r="B30" s="763" t="s">
        <v>412</v>
      </c>
      <c r="C30" s="764"/>
      <c r="D30" s="764"/>
      <c r="E30" s="764"/>
      <c r="F30" s="764"/>
      <c r="G30" s="764"/>
      <c r="H30" s="764"/>
      <c r="I30" s="764"/>
      <c r="J30" s="764"/>
      <c r="K30" s="764"/>
      <c r="L30" s="764"/>
      <c r="M30" s="764"/>
      <c r="N30" s="764"/>
      <c r="O30" s="764"/>
      <c r="P30" s="765"/>
      <c r="Q30" s="766">
        <v>1107</v>
      </c>
      <c r="R30" s="767"/>
      <c r="S30" s="767"/>
      <c r="T30" s="767"/>
      <c r="U30" s="767"/>
      <c r="V30" s="767">
        <v>1106</v>
      </c>
      <c r="W30" s="767"/>
      <c r="X30" s="767"/>
      <c r="Y30" s="767"/>
      <c r="Z30" s="767"/>
      <c r="AA30" s="767">
        <v>1</v>
      </c>
      <c r="AB30" s="767"/>
      <c r="AC30" s="767"/>
      <c r="AD30" s="767"/>
      <c r="AE30" s="768"/>
      <c r="AF30" s="769">
        <v>1</v>
      </c>
      <c r="AG30" s="770"/>
      <c r="AH30" s="770"/>
      <c r="AI30" s="770"/>
      <c r="AJ30" s="771"/>
      <c r="AK30" s="817">
        <v>273</v>
      </c>
      <c r="AL30" s="813"/>
      <c r="AM30" s="813"/>
      <c r="AN30" s="813"/>
      <c r="AO30" s="813"/>
      <c r="AP30" s="813" t="s">
        <v>520</v>
      </c>
      <c r="AQ30" s="813"/>
      <c r="AR30" s="813"/>
      <c r="AS30" s="813"/>
      <c r="AT30" s="813"/>
      <c r="AU30" s="813" t="s">
        <v>520</v>
      </c>
      <c r="AV30" s="813"/>
      <c r="AW30" s="813"/>
      <c r="AX30" s="813"/>
      <c r="AY30" s="813"/>
      <c r="AZ30" s="814" t="s">
        <v>520</v>
      </c>
      <c r="BA30" s="814"/>
      <c r="BB30" s="814"/>
      <c r="BC30" s="814"/>
      <c r="BD30" s="814"/>
      <c r="BE30" s="815"/>
      <c r="BF30" s="815"/>
      <c r="BG30" s="815"/>
      <c r="BH30" s="815"/>
      <c r="BI30" s="816"/>
      <c r="BJ30" s="217"/>
      <c r="BK30" s="217"/>
      <c r="BL30" s="217"/>
      <c r="BM30" s="217"/>
      <c r="BN30" s="217"/>
      <c r="BO30" s="226"/>
      <c r="BP30" s="226"/>
      <c r="BQ30" s="223">
        <v>24</v>
      </c>
      <c r="BR30" s="224"/>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15"/>
    </row>
    <row r="31" spans="1:131" ht="26.25" customHeight="1" x14ac:dyDescent="0.15">
      <c r="A31" s="227">
        <v>4</v>
      </c>
      <c r="B31" s="763" t="s">
        <v>413</v>
      </c>
      <c r="C31" s="764"/>
      <c r="D31" s="764"/>
      <c r="E31" s="764"/>
      <c r="F31" s="764"/>
      <c r="G31" s="764"/>
      <c r="H31" s="764"/>
      <c r="I31" s="764"/>
      <c r="J31" s="764"/>
      <c r="K31" s="764"/>
      <c r="L31" s="764"/>
      <c r="M31" s="764"/>
      <c r="N31" s="764"/>
      <c r="O31" s="764"/>
      <c r="P31" s="765"/>
      <c r="Q31" s="766">
        <v>33</v>
      </c>
      <c r="R31" s="767"/>
      <c r="S31" s="767"/>
      <c r="T31" s="767"/>
      <c r="U31" s="767"/>
      <c r="V31" s="767">
        <v>8</v>
      </c>
      <c r="W31" s="767"/>
      <c r="X31" s="767"/>
      <c r="Y31" s="767"/>
      <c r="Z31" s="767"/>
      <c r="AA31" s="767">
        <v>25</v>
      </c>
      <c r="AB31" s="767"/>
      <c r="AC31" s="767"/>
      <c r="AD31" s="767"/>
      <c r="AE31" s="768"/>
      <c r="AF31" s="769">
        <v>25</v>
      </c>
      <c r="AG31" s="770"/>
      <c r="AH31" s="770"/>
      <c r="AI31" s="770"/>
      <c r="AJ31" s="771"/>
      <c r="AK31" s="817" t="s">
        <v>520</v>
      </c>
      <c r="AL31" s="813"/>
      <c r="AM31" s="813"/>
      <c r="AN31" s="813"/>
      <c r="AO31" s="813"/>
      <c r="AP31" s="813" t="s">
        <v>520</v>
      </c>
      <c r="AQ31" s="813"/>
      <c r="AR31" s="813"/>
      <c r="AS31" s="813"/>
      <c r="AT31" s="813"/>
      <c r="AU31" s="813" t="s">
        <v>520</v>
      </c>
      <c r="AV31" s="813"/>
      <c r="AW31" s="813"/>
      <c r="AX31" s="813"/>
      <c r="AY31" s="813"/>
      <c r="AZ31" s="814" t="s">
        <v>520</v>
      </c>
      <c r="BA31" s="814"/>
      <c r="BB31" s="814"/>
      <c r="BC31" s="814"/>
      <c r="BD31" s="814"/>
      <c r="BE31" s="815"/>
      <c r="BF31" s="815"/>
      <c r="BG31" s="815"/>
      <c r="BH31" s="815"/>
      <c r="BI31" s="816"/>
      <c r="BJ31" s="217"/>
      <c r="BK31" s="217"/>
      <c r="BL31" s="217"/>
      <c r="BM31" s="217"/>
      <c r="BN31" s="217"/>
      <c r="BO31" s="226"/>
      <c r="BP31" s="226"/>
      <c r="BQ31" s="223">
        <v>25</v>
      </c>
      <c r="BR31" s="224"/>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15"/>
    </row>
    <row r="32" spans="1:131" ht="26.25" customHeight="1" x14ac:dyDescent="0.15">
      <c r="A32" s="227">
        <v>5</v>
      </c>
      <c r="B32" s="763" t="s">
        <v>414</v>
      </c>
      <c r="C32" s="764"/>
      <c r="D32" s="764"/>
      <c r="E32" s="764"/>
      <c r="F32" s="764"/>
      <c r="G32" s="764"/>
      <c r="H32" s="764"/>
      <c r="I32" s="764"/>
      <c r="J32" s="764"/>
      <c r="K32" s="764"/>
      <c r="L32" s="764"/>
      <c r="M32" s="764"/>
      <c r="N32" s="764"/>
      <c r="O32" s="764"/>
      <c r="P32" s="765"/>
      <c r="Q32" s="766">
        <v>19528</v>
      </c>
      <c r="R32" s="767"/>
      <c r="S32" s="767"/>
      <c r="T32" s="767"/>
      <c r="U32" s="767"/>
      <c r="V32" s="767">
        <v>20582</v>
      </c>
      <c r="W32" s="767"/>
      <c r="X32" s="767"/>
      <c r="Y32" s="767"/>
      <c r="Z32" s="767"/>
      <c r="AA32" s="767">
        <v>-1054</v>
      </c>
      <c r="AB32" s="767"/>
      <c r="AC32" s="767"/>
      <c r="AD32" s="767"/>
      <c r="AE32" s="768"/>
      <c r="AF32" s="769">
        <v>-1054</v>
      </c>
      <c r="AG32" s="770"/>
      <c r="AH32" s="770"/>
      <c r="AI32" s="770"/>
      <c r="AJ32" s="771"/>
      <c r="AK32" s="817" t="s">
        <v>520</v>
      </c>
      <c r="AL32" s="813"/>
      <c r="AM32" s="813"/>
      <c r="AN32" s="813"/>
      <c r="AO32" s="813"/>
      <c r="AP32" s="813" t="s">
        <v>520</v>
      </c>
      <c r="AQ32" s="813"/>
      <c r="AR32" s="813"/>
      <c r="AS32" s="813"/>
      <c r="AT32" s="813"/>
      <c r="AU32" s="813" t="s">
        <v>520</v>
      </c>
      <c r="AV32" s="813"/>
      <c r="AW32" s="813"/>
      <c r="AX32" s="813"/>
      <c r="AY32" s="813"/>
      <c r="AZ32" s="814" t="s">
        <v>520</v>
      </c>
      <c r="BA32" s="814"/>
      <c r="BB32" s="814"/>
      <c r="BC32" s="814"/>
      <c r="BD32" s="814"/>
      <c r="BE32" s="815"/>
      <c r="BF32" s="815"/>
      <c r="BG32" s="815"/>
      <c r="BH32" s="815"/>
      <c r="BI32" s="816"/>
      <c r="BJ32" s="217"/>
      <c r="BK32" s="217"/>
      <c r="BL32" s="217"/>
      <c r="BM32" s="217"/>
      <c r="BN32" s="217"/>
      <c r="BO32" s="226"/>
      <c r="BP32" s="226"/>
      <c r="BQ32" s="223">
        <v>26</v>
      </c>
      <c r="BR32" s="224"/>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15"/>
    </row>
    <row r="33" spans="1:131" ht="26.25" customHeight="1" x14ac:dyDescent="0.15">
      <c r="A33" s="227">
        <v>6</v>
      </c>
      <c r="B33" s="763" t="s">
        <v>415</v>
      </c>
      <c r="C33" s="764"/>
      <c r="D33" s="764"/>
      <c r="E33" s="764"/>
      <c r="F33" s="764"/>
      <c r="G33" s="764"/>
      <c r="H33" s="764"/>
      <c r="I33" s="764"/>
      <c r="J33" s="764"/>
      <c r="K33" s="764"/>
      <c r="L33" s="764"/>
      <c r="M33" s="764"/>
      <c r="N33" s="764"/>
      <c r="O33" s="764"/>
      <c r="P33" s="765"/>
      <c r="Q33" s="766">
        <v>1396</v>
      </c>
      <c r="R33" s="767"/>
      <c r="S33" s="767"/>
      <c r="T33" s="767"/>
      <c r="U33" s="767"/>
      <c r="V33" s="767">
        <v>1226</v>
      </c>
      <c r="W33" s="767"/>
      <c r="X33" s="767"/>
      <c r="Y33" s="767"/>
      <c r="Z33" s="767"/>
      <c r="AA33" s="767">
        <v>169</v>
      </c>
      <c r="AB33" s="767"/>
      <c r="AC33" s="767"/>
      <c r="AD33" s="767"/>
      <c r="AE33" s="768"/>
      <c r="AF33" s="769">
        <v>1646</v>
      </c>
      <c r="AG33" s="770"/>
      <c r="AH33" s="770"/>
      <c r="AI33" s="770"/>
      <c r="AJ33" s="771"/>
      <c r="AK33" s="817">
        <v>28</v>
      </c>
      <c r="AL33" s="813"/>
      <c r="AM33" s="813"/>
      <c r="AN33" s="813"/>
      <c r="AO33" s="813"/>
      <c r="AP33" s="813">
        <v>4739</v>
      </c>
      <c r="AQ33" s="813"/>
      <c r="AR33" s="813"/>
      <c r="AS33" s="813"/>
      <c r="AT33" s="813"/>
      <c r="AU33" s="813">
        <v>62</v>
      </c>
      <c r="AV33" s="813"/>
      <c r="AW33" s="813"/>
      <c r="AX33" s="813"/>
      <c r="AY33" s="813"/>
      <c r="AZ33" s="814" t="s">
        <v>520</v>
      </c>
      <c r="BA33" s="814"/>
      <c r="BB33" s="814"/>
      <c r="BC33" s="814"/>
      <c r="BD33" s="814"/>
      <c r="BE33" s="815" t="s">
        <v>416</v>
      </c>
      <c r="BF33" s="815"/>
      <c r="BG33" s="815"/>
      <c r="BH33" s="815"/>
      <c r="BI33" s="816"/>
      <c r="BJ33" s="217"/>
      <c r="BK33" s="217"/>
      <c r="BL33" s="217"/>
      <c r="BM33" s="217"/>
      <c r="BN33" s="217"/>
      <c r="BO33" s="226"/>
      <c r="BP33" s="226"/>
      <c r="BQ33" s="223">
        <v>27</v>
      </c>
      <c r="BR33" s="224"/>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15"/>
    </row>
    <row r="34" spans="1:131" ht="26.25" customHeight="1" x14ac:dyDescent="0.15">
      <c r="A34" s="227">
        <v>7</v>
      </c>
      <c r="B34" s="763" t="s">
        <v>417</v>
      </c>
      <c r="C34" s="764"/>
      <c r="D34" s="764"/>
      <c r="E34" s="764"/>
      <c r="F34" s="764"/>
      <c r="G34" s="764"/>
      <c r="H34" s="764"/>
      <c r="I34" s="764"/>
      <c r="J34" s="764"/>
      <c r="K34" s="764"/>
      <c r="L34" s="764"/>
      <c r="M34" s="764"/>
      <c r="N34" s="764"/>
      <c r="O34" s="764"/>
      <c r="P34" s="765"/>
      <c r="Q34" s="766">
        <v>260</v>
      </c>
      <c r="R34" s="767"/>
      <c r="S34" s="767"/>
      <c r="T34" s="767"/>
      <c r="U34" s="767"/>
      <c r="V34" s="767">
        <v>180</v>
      </c>
      <c r="W34" s="767"/>
      <c r="X34" s="767"/>
      <c r="Y34" s="767"/>
      <c r="Z34" s="767"/>
      <c r="AA34" s="767">
        <v>79</v>
      </c>
      <c r="AB34" s="767"/>
      <c r="AC34" s="767"/>
      <c r="AD34" s="767"/>
      <c r="AE34" s="768"/>
      <c r="AF34" s="769">
        <v>964</v>
      </c>
      <c r="AG34" s="770"/>
      <c r="AH34" s="770"/>
      <c r="AI34" s="770"/>
      <c r="AJ34" s="771"/>
      <c r="AK34" s="817">
        <v>1</v>
      </c>
      <c r="AL34" s="813"/>
      <c r="AM34" s="813"/>
      <c r="AN34" s="813"/>
      <c r="AO34" s="813"/>
      <c r="AP34" s="813">
        <v>93</v>
      </c>
      <c r="AQ34" s="813"/>
      <c r="AR34" s="813"/>
      <c r="AS34" s="813"/>
      <c r="AT34" s="813"/>
      <c r="AU34" s="813" t="s">
        <v>520</v>
      </c>
      <c r="AV34" s="813"/>
      <c r="AW34" s="813"/>
      <c r="AX34" s="813"/>
      <c r="AY34" s="813"/>
      <c r="AZ34" s="814" t="s">
        <v>520</v>
      </c>
      <c r="BA34" s="814"/>
      <c r="BB34" s="814"/>
      <c r="BC34" s="814"/>
      <c r="BD34" s="814"/>
      <c r="BE34" s="815" t="s">
        <v>418</v>
      </c>
      <c r="BF34" s="815"/>
      <c r="BG34" s="815"/>
      <c r="BH34" s="815"/>
      <c r="BI34" s="816"/>
      <c r="BJ34" s="217"/>
      <c r="BK34" s="217"/>
      <c r="BL34" s="217"/>
      <c r="BM34" s="217"/>
      <c r="BN34" s="217"/>
      <c r="BO34" s="226"/>
      <c r="BP34" s="226"/>
      <c r="BQ34" s="223">
        <v>28</v>
      </c>
      <c r="BR34" s="224"/>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15"/>
    </row>
    <row r="35" spans="1:131" ht="26.25" customHeight="1" x14ac:dyDescent="0.15">
      <c r="A35" s="227">
        <v>8</v>
      </c>
      <c r="B35" s="763" t="s">
        <v>419</v>
      </c>
      <c r="C35" s="764"/>
      <c r="D35" s="764"/>
      <c r="E35" s="764"/>
      <c r="F35" s="764"/>
      <c r="G35" s="764"/>
      <c r="H35" s="764"/>
      <c r="I35" s="764"/>
      <c r="J35" s="764"/>
      <c r="K35" s="764"/>
      <c r="L35" s="764"/>
      <c r="M35" s="764"/>
      <c r="N35" s="764"/>
      <c r="O35" s="764"/>
      <c r="P35" s="765"/>
      <c r="Q35" s="766">
        <v>4858</v>
      </c>
      <c r="R35" s="767"/>
      <c r="S35" s="767"/>
      <c r="T35" s="767"/>
      <c r="U35" s="767"/>
      <c r="V35" s="767">
        <v>4561</v>
      </c>
      <c r="W35" s="767"/>
      <c r="X35" s="767"/>
      <c r="Y35" s="767"/>
      <c r="Z35" s="767"/>
      <c r="AA35" s="767">
        <v>297</v>
      </c>
      <c r="AB35" s="767"/>
      <c r="AC35" s="767"/>
      <c r="AD35" s="767"/>
      <c r="AE35" s="768"/>
      <c r="AF35" s="769">
        <v>710</v>
      </c>
      <c r="AG35" s="770"/>
      <c r="AH35" s="770"/>
      <c r="AI35" s="770"/>
      <c r="AJ35" s="771"/>
      <c r="AK35" s="817">
        <v>413</v>
      </c>
      <c r="AL35" s="813"/>
      <c r="AM35" s="813"/>
      <c r="AN35" s="813"/>
      <c r="AO35" s="813"/>
      <c r="AP35" s="813">
        <v>4430</v>
      </c>
      <c r="AQ35" s="813"/>
      <c r="AR35" s="813"/>
      <c r="AS35" s="813"/>
      <c r="AT35" s="813"/>
      <c r="AU35" s="813">
        <v>2303</v>
      </c>
      <c r="AV35" s="813"/>
      <c r="AW35" s="813"/>
      <c r="AX35" s="813"/>
      <c r="AY35" s="813"/>
      <c r="AZ35" s="814" t="s">
        <v>520</v>
      </c>
      <c r="BA35" s="814"/>
      <c r="BB35" s="814"/>
      <c r="BC35" s="814"/>
      <c r="BD35" s="814"/>
      <c r="BE35" s="815" t="s">
        <v>418</v>
      </c>
      <c r="BF35" s="815"/>
      <c r="BG35" s="815"/>
      <c r="BH35" s="815"/>
      <c r="BI35" s="816"/>
      <c r="BJ35" s="217"/>
      <c r="BK35" s="217"/>
      <c r="BL35" s="217"/>
      <c r="BM35" s="217"/>
      <c r="BN35" s="217"/>
      <c r="BO35" s="226"/>
      <c r="BP35" s="226"/>
      <c r="BQ35" s="223">
        <v>29</v>
      </c>
      <c r="BR35" s="224"/>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15"/>
    </row>
    <row r="36" spans="1:131" ht="26.25" customHeight="1" x14ac:dyDescent="0.15">
      <c r="A36" s="227">
        <v>9</v>
      </c>
      <c r="B36" s="763" t="s">
        <v>420</v>
      </c>
      <c r="C36" s="764"/>
      <c r="D36" s="764"/>
      <c r="E36" s="764"/>
      <c r="F36" s="764"/>
      <c r="G36" s="764"/>
      <c r="H36" s="764"/>
      <c r="I36" s="764"/>
      <c r="J36" s="764"/>
      <c r="K36" s="764"/>
      <c r="L36" s="764"/>
      <c r="M36" s="764"/>
      <c r="N36" s="764"/>
      <c r="O36" s="764"/>
      <c r="P36" s="765"/>
      <c r="Q36" s="766">
        <v>1798</v>
      </c>
      <c r="R36" s="767"/>
      <c r="S36" s="767"/>
      <c r="T36" s="767"/>
      <c r="U36" s="767"/>
      <c r="V36" s="767">
        <v>1798</v>
      </c>
      <c r="W36" s="767"/>
      <c r="X36" s="767"/>
      <c r="Y36" s="767"/>
      <c r="Z36" s="767"/>
      <c r="AA36" s="767">
        <v>0</v>
      </c>
      <c r="AB36" s="767"/>
      <c r="AC36" s="767"/>
      <c r="AD36" s="767"/>
      <c r="AE36" s="768"/>
      <c r="AF36" s="769">
        <v>189</v>
      </c>
      <c r="AG36" s="770"/>
      <c r="AH36" s="770"/>
      <c r="AI36" s="770"/>
      <c r="AJ36" s="771"/>
      <c r="AK36" s="817">
        <v>1167</v>
      </c>
      <c r="AL36" s="813"/>
      <c r="AM36" s="813"/>
      <c r="AN36" s="813"/>
      <c r="AO36" s="813"/>
      <c r="AP36" s="813">
        <v>15469</v>
      </c>
      <c r="AQ36" s="813"/>
      <c r="AR36" s="813"/>
      <c r="AS36" s="813"/>
      <c r="AT36" s="813"/>
      <c r="AU36" s="813">
        <v>11080</v>
      </c>
      <c r="AV36" s="813"/>
      <c r="AW36" s="813"/>
      <c r="AX36" s="813"/>
      <c r="AY36" s="813"/>
      <c r="AZ36" s="814" t="s">
        <v>520</v>
      </c>
      <c r="BA36" s="814"/>
      <c r="BB36" s="814"/>
      <c r="BC36" s="814"/>
      <c r="BD36" s="814"/>
      <c r="BE36" s="815" t="s">
        <v>418</v>
      </c>
      <c r="BF36" s="815"/>
      <c r="BG36" s="815"/>
      <c r="BH36" s="815"/>
      <c r="BI36" s="816"/>
      <c r="BJ36" s="217"/>
      <c r="BK36" s="217"/>
      <c r="BL36" s="217"/>
      <c r="BM36" s="217"/>
      <c r="BN36" s="217"/>
      <c r="BO36" s="226"/>
      <c r="BP36" s="226"/>
      <c r="BQ36" s="223">
        <v>30</v>
      </c>
      <c r="BR36" s="224"/>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15"/>
    </row>
    <row r="37" spans="1:131" ht="26.25" customHeight="1" x14ac:dyDescent="0.15">
      <c r="A37" s="227">
        <v>10</v>
      </c>
      <c r="B37" s="763"/>
      <c r="C37" s="764"/>
      <c r="D37" s="764"/>
      <c r="E37" s="764"/>
      <c r="F37" s="764"/>
      <c r="G37" s="764"/>
      <c r="H37" s="764"/>
      <c r="I37" s="764"/>
      <c r="J37" s="764"/>
      <c r="K37" s="764"/>
      <c r="L37" s="764"/>
      <c r="M37" s="764"/>
      <c r="N37" s="764"/>
      <c r="O37" s="764"/>
      <c r="P37" s="765"/>
      <c r="Q37" s="766"/>
      <c r="R37" s="767"/>
      <c r="S37" s="767"/>
      <c r="T37" s="767"/>
      <c r="U37" s="767"/>
      <c r="V37" s="767"/>
      <c r="W37" s="767"/>
      <c r="X37" s="767"/>
      <c r="Y37" s="767"/>
      <c r="Z37" s="767"/>
      <c r="AA37" s="767"/>
      <c r="AB37" s="767"/>
      <c r="AC37" s="767"/>
      <c r="AD37" s="767"/>
      <c r="AE37" s="768"/>
      <c r="AF37" s="769"/>
      <c r="AG37" s="770"/>
      <c r="AH37" s="770"/>
      <c r="AI37" s="770"/>
      <c r="AJ37" s="771"/>
      <c r="AK37" s="817"/>
      <c r="AL37" s="813"/>
      <c r="AM37" s="813"/>
      <c r="AN37" s="813"/>
      <c r="AO37" s="813"/>
      <c r="AP37" s="813"/>
      <c r="AQ37" s="813"/>
      <c r="AR37" s="813"/>
      <c r="AS37" s="813"/>
      <c r="AT37" s="813"/>
      <c r="AU37" s="813"/>
      <c r="AV37" s="813"/>
      <c r="AW37" s="813"/>
      <c r="AX37" s="813"/>
      <c r="AY37" s="813"/>
      <c r="AZ37" s="814"/>
      <c r="BA37" s="814"/>
      <c r="BB37" s="814"/>
      <c r="BC37" s="814"/>
      <c r="BD37" s="814"/>
      <c r="BE37" s="815"/>
      <c r="BF37" s="815"/>
      <c r="BG37" s="815"/>
      <c r="BH37" s="815"/>
      <c r="BI37" s="816"/>
      <c r="BJ37" s="217"/>
      <c r="BK37" s="217"/>
      <c r="BL37" s="217"/>
      <c r="BM37" s="217"/>
      <c r="BN37" s="217"/>
      <c r="BO37" s="226"/>
      <c r="BP37" s="226"/>
      <c r="BQ37" s="223">
        <v>31</v>
      </c>
      <c r="BR37" s="224"/>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15"/>
    </row>
    <row r="38" spans="1:131" ht="26.25" customHeight="1" x14ac:dyDescent="0.15">
      <c r="A38" s="227">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817"/>
      <c r="AL38" s="813"/>
      <c r="AM38" s="813"/>
      <c r="AN38" s="813"/>
      <c r="AO38" s="813"/>
      <c r="AP38" s="813"/>
      <c r="AQ38" s="813"/>
      <c r="AR38" s="813"/>
      <c r="AS38" s="813"/>
      <c r="AT38" s="813"/>
      <c r="AU38" s="813"/>
      <c r="AV38" s="813"/>
      <c r="AW38" s="813"/>
      <c r="AX38" s="813"/>
      <c r="AY38" s="813"/>
      <c r="AZ38" s="814"/>
      <c r="BA38" s="814"/>
      <c r="BB38" s="814"/>
      <c r="BC38" s="814"/>
      <c r="BD38" s="814"/>
      <c r="BE38" s="815"/>
      <c r="BF38" s="815"/>
      <c r="BG38" s="815"/>
      <c r="BH38" s="815"/>
      <c r="BI38" s="816"/>
      <c r="BJ38" s="217"/>
      <c r="BK38" s="217"/>
      <c r="BL38" s="217"/>
      <c r="BM38" s="217"/>
      <c r="BN38" s="217"/>
      <c r="BO38" s="226"/>
      <c r="BP38" s="226"/>
      <c r="BQ38" s="223">
        <v>32</v>
      </c>
      <c r="BR38" s="224"/>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15"/>
    </row>
    <row r="39" spans="1:131" ht="26.25" customHeight="1" x14ac:dyDescent="0.15">
      <c r="A39" s="227">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817"/>
      <c r="AL39" s="813"/>
      <c r="AM39" s="813"/>
      <c r="AN39" s="813"/>
      <c r="AO39" s="813"/>
      <c r="AP39" s="813"/>
      <c r="AQ39" s="813"/>
      <c r="AR39" s="813"/>
      <c r="AS39" s="813"/>
      <c r="AT39" s="813"/>
      <c r="AU39" s="813"/>
      <c r="AV39" s="813"/>
      <c r="AW39" s="813"/>
      <c r="AX39" s="813"/>
      <c r="AY39" s="813"/>
      <c r="AZ39" s="814"/>
      <c r="BA39" s="814"/>
      <c r="BB39" s="814"/>
      <c r="BC39" s="814"/>
      <c r="BD39" s="814"/>
      <c r="BE39" s="815"/>
      <c r="BF39" s="815"/>
      <c r="BG39" s="815"/>
      <c r="BH39" s="815"/>
      <c r="BI39" s="816"/>
      <c r="BJ39" s="217"/>
      <c r="BK39" s="217"/>
      <c r="BL39" s="217"/>
      <c r="BM39" s="217"/>
      <c r="BN39" s="217"/>
      <c r="BO39" s="226"/>
      <c r="BP39" s="226"/>
      <c r="BQ39" s="223">
        <v>33</v>
      </c>
      <c r="BR39" s="224"/>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15"/>
    </row>
    <row r="40" spans="1:131" ht="26.25" customHeight="1" x14ac:dyDescent="0.15">
      <c r="A40" s="223">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817"/>
      <c r="AL40" s="813"/>
      <c r="AM40" s="813"/>
      <c r="AN40" s="813"/>
      <c r="AO40" s="813"/>
      <c r="AP40" s="813"/>
      <c r="AQ40" s="813"/>
      <c r="AR40" s="813"/>
      <c r="AS40" s="813"/>
      <c r="AT40" s="813"/>
      <c r="AU40" s="813"/>
      <c r="AV40" s="813"/>
      <c r="AW40" s="813"/>
      <c r="AX40" s="813"/>
      <c r="AY40" s="813"/>
      <c r="AZ40" s="814"/>
      <c r="BA40" s="814"/>
      <c r="BB40" s="814"/>
      <c r="BC40" s="814"/>
      <c r="BD40" s="814"/>
      <c r="BE40" s="815"/>
      <c r="BF40" s="815"/>
      <c r="BG40" s="815"/>
      <c r="BH40" s="815"/>
      <c r="BI40" s="816"/>
      <c r="BJ40" s="217"/>
      <c r="BK40" s="217"/>
      <c r="BL40" s="217"/>
      <c r="BM40" s="217"/>
      <c r="BN40" s="217"/>
      <c r="BO40" s="226"/>
      <c r="BP40" s="226"/>
      <c r="BQ40" s="223">
        <v>34</v>
      </c>
      <c r="BR40" s="224"/>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15"/>
    </row>
    <row r="41" spans="1:131" ht="26.25" customHeight="1" x14ac:dyDescent="0.15">
      <c r="A41" s="223">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7"/>
      <c r="AL41" s="813"/>
      <c r="AM41" s="813"/>
      <c r="AN41" s="813"/>
      <c r="AO41" s="813"/>
      <c r="AP41" s="813"/>
      <c r="AQ41" s="813"/>
      <c r="AR41" s="813"/>
      <c r="AS41" s="813"/>
      <c r="AT41" s="813"/>
      <c r="AU41" s="813"/>
      <c r="AV41" s="813"/>
      <c r="AW41" s="813"/>
      <c r="AX41" s="813"/>
      <c r="AY41" s="813"/>
      <c r="AZ41" s="814"/>
      <c r="BA41" s="814"/>
      <c r="BB41" s="814"/>
      <c r="BC41" s="814"/>
      <c r="BD41" s="814"/>
      <c r="BE41" s="815"/>
      <c r="BF41" s="815"/>
      <c r="BG41" s="815"/>
      <c r="BH41" s="815"/>
      <c r="BI41" s="816"/>
      <c r="BJ41" s="217"/>
      <c r="BK41" s="217"/>
      <c r="BL41" s="217"/>
      <c r="BM41" s="217"/>
      <c r="BN41" s="217"/>
      <c r="BO41" s="226"/>
      <c r="BP41" s="226"/>
      <c r="BQ41" s="223">
        <v>35</v>
      </c>
      <c r="BR41" s="224"/>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15"/>
    </row>
    <row r="42" spans="1:131" ht="26.25" customHeight="1" x14ac:dyDescent="0.15">
      <c r="A42" s="223">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7"/>
      <c r="AL42" s="813"/>
      <c r="AM42" s="813"/>
      <c r="AN42" s="813"/>
      <c r="AO42" s="813"/>
      <c r="AP42" s="813"/>
      <c r="AQ42" s="813"/>
      <c r="AR42" s="813"/>
      <c r="AS42" s="813"/>
      <c r="AT42" s="813"/>
      <c r="AU42" s="813"/>
      <c r="AV42" s="813"/>
      <c r="AW42" s="813"/>
      <c r="AX42" s="813"/>
      <c r="AY42" s="813"/>
      <c r="AZ42" s="814"/>
      <c r="BA42" s="814"/>
      <c r="BB42" s="814"/>
      <c r="BC42" s="814"/>
      <c r="BD42" s="814"/>
      <c r="BE42" s="815"/>
      <c r="BF42" s="815"/>
      <c r="BG42" s="815"/>
      <c r="BH42" s="815"/>
      <c r="BI42" s="816"/>
      <c r="BJ42" s="217"/>
      <c r="BK42" s="217"/>
      <c r="BL42" s="217"/>
      <c r="BM42" s="217"/>
      <c r="BN42" s="217"/>
      <c r="BO42" s="226"/>
      <c r="BP42" s="226"/>
      <c r="BQ42" s="223">
        <v>36</v>
      </c>
      <c r="BR42" s="224"/>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15"/>
    </row>
    <row r="43" spans="1:131" ht="26.25" customHeight="1" x14ac:dyDescent="0.15">
      <c r="A43" s="223">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7"/>
      <c r="AL43" s="813"/>
      <c r="AM43" s="813"/>
      <c r="AN43" s="813"/>
      <c r="AO43" s="813"/>
      <c r="AP43" s="813"/>
      <c r="AQ43" s="813"/>
      <c r="AR43" s="813"/>
      <c r="AS43" s="813"/>
      <c r="AT43" s="813"/>
      <c r="AU43" s="813"/>
      <c r="AV43" s="813"/>
      <c r="AW43" s="813"/>
      <c r="AX43" s="813"/>
      <c r="AY43" s="813"/>
      <c r="AZ43" s="814"/>
      <c r="BA43" s="814"/>
      <c r="BB43" s="814"/>
      <c r="BC43" s="814"/>
      <c r="BD43" s="814"/>
      <c r="BE43" s="815"/>
      <c r="BF43" s="815"/>
      <c r="BG43" s="815"/>
      <c r="BH43" s="815"/>
      <c r="BI43" s="816"/>
      <c r="BJ43" s="217"/>
      <c r="BK43" s="217"/>
      <c r="BL43" s="217"/>
      <c r="BM43" s="217"/>
      <c r="BN43" s="217"/>
      <c r="BO43" s="226"/>
      <c r="BP43" s="226"/>
      <c r="BQ43" s="223">
        <v>37</v>
      </c>
      <c r="BR43" s="224"/>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15"/>
    </row>
    <row r="44" spans="1:131" ht="26.25" customHeight="1" x14ac:dyDescent="0.15">
      <c r="A44" s="223">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7"/>
      <c r="AL44" s="813"/>
      <c r="AM44" s="813"/>
      <c r="AN44" s="813"/>
      <c r="AO44" s="813"/>
      <c r="AP44" s="813"/>
      <c r="AQ44" s="813"/>
      <c r="AR44" s="813"/>
      <c r="AS44" s="813"/>
      <c r="AT44" s="813"/>
      <c r="AU44" s="813"/>
      <c r="AV44" s="813"/>
      <c r="AW44" s="813"/>
      <c r="AX44" s="813"/>
      <c r="AY44" s="813"/>
      <c r="AZ44" s="814"/>
      <c r="BA44" s="814"/>
      <c r="BB44" s="814"/>
      <c r="BC44" s="814"/>
      <c r="BD44" s="814"/>
      <c r="BE44" s="815"/>
      <c r="BF44" s="815"/>
      <c r="BG44" s="815"/>
      <c r="BH44" s="815"/>
      <c r="BI44" s="816"/>
      <c r="BJ44" s="217"/>
      <c r="BK44" s="217"/>
      <c r="BL44" s="217"/>
      <c r="BM44" s="217"/>
      <c r="BN44" s="217"/>
      <c r="BO44" s="226"/>
      <c r="BP44" s="226"/>
      <c r="BQ44" s="223">
        <v>38</v>
      </c>
      <c r="BR44" s="224"/>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15"/>
    </row>
    <row r="45" spans="1:131" ht="26.25" customHeight="1" x14ac:dyDescent="0.15">
      <c r="A45" s="223">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7"/>
      <c r="AL45" s="813"/>
      <c r="AM45" s="813"/>
      <c r="AN45" s="813"/>
      <c r="AO45" s="813"/>
      <c r="AP45" s="813"/>
      <c r="AQ45" s="813"/>
      <c r="AR45" s="813"/>
      <c r="AS45" s="813"/>
      <c r="AT45" s="813"/>
      <c r="AU45" s="813"/>
      <c r="AV45" s="813"/>
      <c r="AW45" s="813"/>
      <c r="AX45" s="813"/>
      <c r="AY45" s="813"/>
      <c r="AZ45" s="814"/>
      <c r="BA45" s="814"/>
      <c r="BB45" s="814"/>
      <c r="BC45" s="814"/>
      <c r="BD45" s="814"/>
      <c r="BE45" s="815"/>
      <c r="BF45" s="815"/>
      <c r="BG45" s="815"/>
      <c r="BH45" s="815"/>
      <c r="BI45" s="816"/>
      <c r="BJ45" s="217"/>
      <c r="BK45" s="217"/>
      <c r="BL45" s="217"/>
      <c r="BM45" s="217"/>
      <c r="BN45" s="217"/>
      <c r="BO45" s="226"/>
      <c r="BP45" s="226"/>
      <c r="BQ45" s="223">
        <v>39</v>
      </c>
      <c r="BR45" s="224"/>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15"/>
    </row>
    <row r="46" spans="1:131" ht="26.25" customHeight="1" x14ac:dyDescent="0.15">
      <c r="A46" s="223">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7"/>
      <c r="AL46" s="813"/>
      <c r="AM46" s="813"/>
      <c r="AN46" s="813"/>
      <c r="AO46" s="813"/>
      <c r="AP46" s="813"/>
      <c r="AQ46" s="813"/>
      <c r="AR46" s="813"/>
      <c r="AS46" s="813"/>
      <c r="AT46" s="813"/>
      <c r="AU46" s="813"/>
      <c r="AV46" s="813"/>
      <c r="AW46" s="813"/>
      <c r="AX46" s="813"/>
      <c r="AY46" s="813"/>
      <c r="AZ46" s="814"/>
      <c r="BA46" s="814"/>
      <c r="BB46" s="814"/>
      <c r="BC46" s="814"/>
      <c r="BD46" s="814"/>
      <c r="BE46" s="815"/>
      <c r="BF46" s="815"/>
      <c r="BG46" s="815"/>
      <c r="BH46" s="815"/>
      <c r="BI46" s="816"/>
      <c r="BJ46" s="217"/>
      <c r="BK46" s="217"/>
      <c r="BL46" s="217"/>
      <c r="BM46" s="217"/>
      <c r="BN46" s="217"/>
      <c r="BO46" s="226"/>
      <c r="BP46" s="226"/>
      <c r="BQ46" s="223">
        <v>40</v>
      </c>
      <c r="BR46" s="224"/>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15"/>
    </row>
    <row r="47" spans="1:131" ht="26.25" customHeight="1" x14ac:dyDescent="0.15">
      <c r="A47" s="223">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7"/>
      <c r="AL47" s="813"/>
      <c r="AM47" s="813"/>
      <c r="AN47" s="813"/>
      <c r="AO47" s="813"/>
      <c r="AP47" s="813"/>
      <c r="AQ47" s="813"/>
      <c r="AR47" s="813"/>
      <c r="AS47" s="813"/>
      <c r="AT47" s="813"/>
      <c r="AU47" s="813"/>
      <c r="AV47" s="813"/>
      <c r="AW47" s="813"/>
      <c r="AX47" s="813"/>
      <c r="AY47" s="813"/>
      <c r="AZ47" s="814"/>
      <c r="BA47" s="814"/>
      <c r="BB47" s="814"/>
      <c r="BC47" s="814"/>
      <c r="BD47" s="814"/>
      <c r="BE47" s="815"/>
      <c r="BF47" s="815"/>
      <c r="BG47" s="815"/>
      <c r="BH47" s="815"/>
      <c r="BI47" s="816"/>
      <c r="BJ47" s="217"/>
      <c r="BK47" s="217"/>
      <c r="BL47" s="217"/>
      <c r="BM47" s="217"/>
      <c r="BN47" s="217"/>
      <c r="BO47" s="226"/>
      <c r="BP47" s="226"/>
      <c r="BQ47" s="223">
        <v>41</v>
      </c>
      <c r="BR47" s="224"/>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15"/>
    </row>
    <row r="48" spans="1:131" ht="26.25" customHeight="1" x14ac:dyDescent="0.15">
      <c r="A48" s="223">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7"/>
      <c r="AL48" s="813"/>
      <c r="AM48" s="813"/>
      <c r="AN48" s="813"/>
      <c r="AO48" s="813"/>
      <c r="AP48" s="813"/>
      <c r="AQ48" s="813"/>
      <c r="AR48" s="813"/>
      <c r="AS48" s="813"/>
      <c r="AT48" s="813"/>
      <c r="AU48" s="813"/>
      <c r="AV48" s="813"/>
      <c r="AW48" s="813"/>
      <c r="AX48" s="813"/>
      <c r="AY48" s="813"/>
      <c r="AZ48" s="814"/>
      <c r="BA48" s="814"/>
      <c r="BB48" s="814"/>
      <c r="BC48" s="814"/>
      <c r="BD48" s="814"/>
      <c r="BE48" s="815"/>
      <c r="BF48" s="815"/>
      <c r="BG48" s="815"/>
      <c r="BH48" s="815"/>
      <c r="BI48" s="816"/>
      <c r="BJ48" s="217"/>
      <c r="BK48" s="217"/>
      <c r="BL48" s="217"/>
      <c r="BM48" s="217"/>
      <c r="BN48" s="217"/>
      <c r="BO48" s="226"/>
      <c r="BP48" s="226"/>
      <c r="BQ48" s="223">
        <v>42</v>
      </c>
      <c r="BR48" s="224"/>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15"/>
    </row>
    <row r="49" spans="1:131" ht="26.25" customHeight="1" x14ac:dyDescent="0.15">
      <c r="A49" s="223">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7"/>
      <c r="AL49" s="813"/>
      <c r="AM49" s="813"/>
      <c r="AN49" s="813"/>
      <c r="AO49" s="813"/>
      <c r="AP49" s="813"/>
      <c r="AQ49" s="813"/>
      <c r="AR49" s="813"/>
      <c r="AS49" s="813"/>
      <c r="AT49" s="813"/>
      <c r="AU49" s="813"/>
      <c r="AV49" s="813"/>
      <c r="AW49" s="813"/>
      <c r="AX49" s="813"/>
      <c r="AY49" s="813"/>
      <c r="AZ49" s="814"/>
      <c r="BA49" s="814"/>
      <c r="BB49" s="814"/>
      <c r="BC49" s="814"/>
      <c r="BD49" s="814"/>
      <c r="BE49" s="815"/>
      <c r="BF49" s="815"/>
      <c r="BG49" s="815"/>
      <c r="BH49" s="815"/>
      <c r="BI49" s="816"/>
      <c r="BJ49" s="217"/>
      <c r="BK49" s="217"/>
      <c r="BL49" s="217"/>
      <c r="BM49" s="217"/>
      <c r="BN49" s="217"/>
      <c r="BO49" s="226"/>
      <c r="BP49" s="226"/>
      <c r="BQ49" s="223">
        <v>43</v>
      </c>
      <c r="BR49" s="224"/>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15"/>
    </row>
    <row r="50" spans="1:131" ht="26.25" customHeight="1" x14ac:dyDescent="0.15">
      <c r="A50" s="223">
        <v>23</v>
      </c>
      <c r="B50" s="763"/>
      <c r="C50" s="764"/>
      <c r="D50" s="764"/>
      <c r="E50" s="764"/>
      <c r="F50" s="764"/>
      <c r="G50" s="764"/>
      <c r="H50" s="764"/>
      <c r="I50" s="764"/>
      <c r="J50" s="764"/>
      <c r="K50" s="764"/>
      <c r="L50" s="764"/>
      <c r="M50" s="764"/>
      <c r="N50" s="764"/>
      <c r="O50" s="764"/>
      <c r="P50" s="765"/>
      <c r="Q50" s="818"/>
      <c r="R50" s="819"/>
      <c r="S50" s="819"/>
      <c r="T50" s="819"/>
      <c r="U50" s="819"/>
      <c r="V50" s="819"/>
      <c r="W50" s="819"/>
      <c r="X50" s="819"/>
      <c r="Y50" s="819"/>
      <c r="Z50" s="819"/>
      <c r="AA50" s="819"/>
      <c r="AB50" s="819"/>
      <c r="AC50" s="819"/>
      <c r="AD50" s="819"/>
      <c r="AE50" s="820"/>
      <c r="AF50" s="769"/>
      <c r="AG50" s="770"/>
      <c r="AH50" s="770"/>
      <c r="AI50" s="770"/>
      <c r="AJ50" s="771"/>
      <c r="AK50" s="822"/>
      <c r="AL50" s="819"/>
      <c r="AM50" s="819"/>
      <c r="AN50" s="819"/>
      <c r="AO50" s="819"/>
      <c r="AP50" s="819"/>
      <c r="AQ50" s="819"/>
      <c r="AR50" s="819"/>
      <c r="AS50" s="819"/>
      <c r="AT50" s="819"/>
      <c r="AU50" s="819"/>
      <c r="AV50" s="819"/>
      <c r="AW50" s="819"/>
      <c r="AX50" s="819"/>
      <c r="AY50" s="819"/>
      <c r="AZ50" s="821"/>
      <c r="BA50" s="821"/>
      <c r="BB50" s="821"/>
      <c r="BC50" s="821"/>
      <c r="BD50" s="821"/>
      <c r="BE50" s="815"/>
      <c r="BF50" s="815"/>
      <c r="BG50" s="815"/>
      <c r="BH50" s="815"/>
      <c r="BI50" s="816"/>
      <c r="BJ50" s="217"/>
      <c r="BK50" s="217"/>
      <c r="BL50" s="217"/>
      <c r="BM50" s="217"/>
      <c r="BN50" s="217"/>
      <c r="BO50" s="226"/>
      <c r="BP50" s="226"/>
      <c r="BQ50" s="223">
        <v>44</v>
      </c>
      <c r="BR50" s="224"/>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15"/>
    </row>
    <row r="51" spans="1:131" ht="26.25" customHeight="1" x14ac:dyDescent="0.15">
      <c r="A51" s="223">
        <v>24</v>
      </c>
      <c r="B51" s="763"/>
      <c r="C51" s="764"/>
      <c r="D51" s="764"/>
      <c r="E51" s="764"/>
      <c r="F51" s="764"/>
      <c r="G51" s="764"/>
      <c r="H51" s="764"/>
      <c r="I51" s="764"/>
      <c r="J51" s="764"/>
      <c r="K51" s="764"/>
      <c r="L51" s="764"/>
      <c r="M51" s="764"/>
      <c r="N51" s="764"/>
      <c r="O51" s="764"/>
      <c r="P51" s="765"/>
      <c r="Q51" s="818"/>
      <c r="R51" s="819"/>
      <c r="S51" s="819"/>
      <c r="T51" s="819"/>
      <c r="U51" s="819"/>
      <c r="V51" s="819"/>
      <c r="W51" s="819"/>
      <c r="X51" s="819"/>
      <c r="Y51" s="819"/>
      <c r="Z51" s="819"/>
      <c r="AA51" s="819"/>
      <c r="AB51" s="819"/>
      <c r="AC51" s="819"/>
      <c r="AD51" s="819"/>
      <c r="AE51" s="820"/>
      <c r="AF51" s="769"/>
      <c r="AG51" s="770"/>
      <c r="AH51" s="770"/>
      <c r="AI51" s="770"/>
      <c r="AJ51" s="771"/>
      <c r="AK51" s="822"/>
      <c r="AL51" s="819"/>
      <c r="AM51" s="819"/>
      <c r="AN51" s="819"/>
      <c r="AO51" s="819"/>
      <c r="AP51" s="819"/>
      <c r="AQ51" s="819"/>
      <c r="AR51" s="819"/>
      <c r="AS51" s="819"/>
      <c r="AT51" s="819"/>
      <c r="AU51" s="819"/>
      <c r="AV51" s="819"/>
      <c r="AW51" s="819"/>
      <c r="AX51" s="819"/>
      <c r="AY51" s="819"/>
      <c r="AZ51" s="821"/>
      <c r="BA51" s="821"/>
      <c r="BB51" s="821"/>
      <c r="BC51" s="821"/>
      <c r="BD51" s="821"/>
      <c r="BE51" s="815"/>
      <c r="BF51" s="815"/>
      <c r="BG51" s="815"/>
      <c r="BH51" s="815"/>
      <c r="BI51" s="816"/>
      <c r="BJ51" s="217"/>
      <c r="BK51" s="217"/>
      <c r="BL51" s="217"/>
      <c r="BM51" s="217"/>
      <c r="BN51" s="217"/>
      <c r="BO51" s="226"/>
      <c r="BP51" s="226"/>
      <c r="BQ51" s="223">
        <v>45</v>
      </c>
      <c r="BR51" s="224"/>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15"/>
    </row>
    <row r="52" spans="1:131" ht="26.25" customHeight="1" x14ac:dyDescent="0.15">
      <c r="A52" s="223">
        <v>25</v>
      </c>
      <c r="B52" s="763"/>
      <c r="C52" s="764"/>
      <c r="D52" s="764"/>
      <c r="E52" s="764"/>
      <c r="F52" s="764"/>
      <c r="G52" s="764"/>
      <c r="H52" s="764"/>
      <c r="I52" s="764"/>
      <c r="J52" s="764"/>
      <c r="K52" s="764"/>
      <c r="L52" s="764"/>
      <c r="M52" s="764"/>
      <c r="N52" s="764"/>
      <c r="O52" s="764"/>
      <c r="P52" s="765"/>
      <c r="Q52" s="818"/>
      <c r="R52" s="819"/>
      <c r="S52" s="819"/>
      <c r="T52" s="819"/>
      <c r="U52" s="819"/>
      <c r="V52" s="819"/>
      <c r="W52" s="819"/>
      <c r="X52" s="819"/>
      <c r="Y52" s="819"/>
      <c r="Z52" s="819"/>
      <c r="AA52" s="819"/>
      <c r="AB52" s="819"/>
      <c r="AC52" s="819"/>
      <c r="AD52" s="819"/>
      <c r="AE52" s="820"/>
      <c r="AF52" s="769"/>
      <c r="AG52" s="770"/>
      <c r="AH52" s="770"/>
      <c r="AI52" s="770"/>
      <c r="AJ52" s="771"/>
      <c r="AK52" s="822"/>
      <c r="AL52" s="819"/>
      <c r="AM52" s="819"/>
      <c r="AN52" s="819"/>
      <c r="AO52" s="819"/>
      <c r="AP52" s="819"/>
      <c r="AQ52" s="819"/>
      <c r="AR52" s="819"/>
      <c r="AS52" s="819"/>
      <c r="AT52" s="819"/>
      <c r="AU52" s="819"/>
      <c r="AV52" s="819"/>
      <c r="AW52" s="819"/>
      <c r="AX52" s="819"/>
      <c r="AY52" s="819"/>
      <c r="AZ52" s="821"/>
      <c r="BA52" s="821"/>
      <c r="BB52" s="821"/>
      <c r="BC52" s="821"/>
      <c r="BD52" s="821"/>
      <c r="BE52" s="815"/>
      <c r="BF52" s="815"/>
      <c r="BG52" s="815"/>
      <c r="BH52" s="815"/>
      <c r="BI52" s="816"/>
      <c r="BJ52" s="217"/>
      <c r="BK52" s="217"/>
      <c r="BL52" s="217"/>
      <c r="BM52" s="217"/>
      <c r="BN52" s="217"/>
      <c r="BO52" s="226"/>
      <c r="BP52" s="226"/>
      <c r="BQ52" s="223">
        <v>46</v>
      </c>
      <c r="BR52" s="224"/>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15"/>
    </row>
    <row r="53" spans="1:131" ht="26.25" customHeight="1" x14ac:dyDescent="0.15">
      <c r="A53" s="223">
        <v>26</v>
      </c>
      <c r="B53" s="763"/>
      <c r="C53" s="764"/>
      <c r="D53" s="764"/>
      <c r="E53" s="764"/>
      <c r="F53" s="764"/>
      <c r="G53" s="764"/>
      <c r="H53" s="764"/>
      <c r="I53" s="764"/>
      <c r="J53" s="764"/>
      <c r="K53" s="764"/>
      <c r="L53" s="764"/>
      <c r="M53" s="764"/>
      <c r="N53" s="764"/>
      <c r="O53" s="764"/>
      <c r="P53" s="765"/>
      <c r="Q53" s="818"/>
      <c r="R53" s="819"/>
      <c r="S53" s="819"/>
      <c r="T53" s="819"/>
      <c r="U53" s="819"/>
      <c r="V53" s="819"/>
      <c r="W53" s="819"/>
      <c r="X53" s="819"/>
      <c r="Y53" s="819"/>
      <c r="Z53" s="819"/>
      <c r="AA53" s="819"/>
      <c r="AB53" s="819"/>
      <c r="AC53" s="819"/>
      <c r="AD53" s="819"/>
      <c r="AE53" s="820"/>
      <c r="AF53" s="769"/>
      <c r="AG53" s="770"/>
      <c r="AH53" s="770"/>
      <c r="AI53" s="770"/>
      <c r="AJ53" s="771"/>
      <c r="AK53" s="822"/>
      <c r="AL53" s="819"/>
      <c r="AM53" s="819"/>
      <c r="AN53" s="819"/>
      <c r="AO53" s="819"/>
      <c r="AP53" s="819"/>
      <c r="AQ53" s="819"/>
      <c r="AR53" s="819"/>
      <c r="AS53" s="819"/>
      <c r="AT53" s="819"/>
      <c r="AU53" s="819"/>
      <c r="AV53" s="819"/>
      <c r="AW53" s="819"/>
      <c r="AX53" s="819"/>
      <c r="AY53" s="819"/>
      <c r="AZ53" s="821"/>
      <c r="BA53" s="821"/>
      <c r="BB53" s="821"/>
      <c r="BC53" s="821"/>
      <c r="BD53" s="821"/>
      <c r="BE53" s="815"/>
      <c r="BF53" s="815"/>
      <c r="BG53" s="815"/>
      <c r="BH53" s="815"/>
      <c r="BI53" s="816"/>
      <c r="BJ53" s="217"/>
      <c r="BK53" s="217"/>
      <c r="BL53" s="217"/>
      <c r="BM53" s="217"/>
      <c r="BN53" s="217"/>
      <c r="BO53" s="226"/>
      <c r="BP53" s="226"/>
      <c r="BQ53" s="223">
        <v>47</v>
      </c>
      <c r="BR53" s="224"/>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15"/>
    </row>
    <row r="54" spans="1:131" ht="26.25" customHeight="1" x14ac:dyDescent="0.15">
      <c r="A54" s="223">
        <v>27</v>
      </c>
      <c r="B54" s="763"/>
      <c r="C54" s="764"/>
      <c r="D54" s="764"/>
      <c r="E54" s="764"/>
      <c r="F54" s="764"/>
      <c r="G54" s="764"/>
      <c r="H54" s="764"/>
      <c r="I54" s="764"/>
      <c r="J54" s="764"/>
      <c r="K54" s="764"/>
      <c r="L54" s="764"/>
      <c r="M54" s="764"/>
      <c r="N54" s="764"/>
      <c r="O54" s="764"/>
      <c r="P54" s="765"/>
      <c r="Q54" s="818"/>
      <c r="R54" s="819"/>
      <c r="S54" s="819"/>
      <c r="T54" s="819"/>
      <c r="U54" s="819"/>
      <c r="V54" s="819"/>
      <c r="W54" s="819"/>
      <c r="X54" s="819"/>
      <c r="Y54" s="819"/>
      <c r="Z54" s="819"/>
      <c r="AA54" s="819"/>
      <c r="AB54" s="819"/>
      <c r="AC54" s="819"/>
      <c r="AD54" s="819"/>
      <c r="AE54" s="820"/>
      <c r="AF54" s="769"/>
      <c r="AG54" s="770"/>
      <c r="AH54" s="770"/>
      <c r="AI54" s="770"/>
      <c r="AJ54" s="771"/>
      <c r="AK54" s="822"/>
      <c r="AL54" s="819"/>
      <c r="AM54" s="819"/>
      <c r="AN54" s="819"/>
      <c r="AO54" s="819"/>
      <c r="AP54" s="819"/>
      <c r="AQ54" s="819"/>
      <c r="AR54" s="819"/>
      <c r="AS54" s="819"/>
      <c r="AT54" s="819"/>
      <c r="AU54" s="819"/>
      <c r="AV54" s="819"/>
      <c r="AW54" s="819"/>
      <c r="AX54" s="819"/>
      <c r="AY54" s="819"/>
      <c r="AZ54" s="821"/>
      <c r="BA54" s="821"/>
      <c r="BB54" s="821"/>
      <c r="BC54" s="821"/>
      <c r="BD54" s="821"/>
      <c r="BE54" s="815"/>
      <c r="BF54" s="815"/>
      <c r="BG54" s="815"/>
      <c r="BH54" s="815"/>
      <c r="BI54" s="816"/>
      <c r="BJ54" s="217"/>
      <c r="BK54" s="217"/>
      <c r="BL54" s="217"/>
      <c r="BM54" s="217"/>
      <c r="BN54" s="217"/>
      <c r="BO54" s="226"/>
      <c r="BP54" s="226"/>
      <c r="BQ54" s="223">
        <v>48</v>
      </c>
      <c r="BR54" s="224"/>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15"/>
    </row>
    <row r="55" spans="1:131" ht="26.25" customHeight="1" x14ac:dyDescent="0.15">
      <c r="A55" s="223">
        <v>28</v>
      </c>
      <c r="B55" s="763"/>
      <c r="C55" s="764"/>
      <c r="D55" s="764"/>
      <c r="E55" s="764"/>
      <c r="F55" s="764"/>
      <c r="G55" s="764"/>
      <c r="H55" s="764"/>
      <c r="I55" s="764"/>
      <c r="J55" s="764"/>
      <c r="K55" s="764"/>
      <c r="L55" s="764"/>
      <c r="M55" s="764"/>
      <c r="N55" s="764"/>
      <c r="O55" s="764"/>
      <c r="P55" s="765"/>
      <c r="Q55" s="818"/>
      <c r="R55" s="819"/>
      <c r="S55" s="819"/>
      <c r="T55" s="819"/>
      <c r="U55" s="819"/>
      <c r="V55" s="819"/>
      <c r="W55" s="819"/>
      <c r="X55" s="819"/>
      <c r="Y55" s="819"/>
      <c r="Z55" s="819"/>
      <c r="AA55" s="819"/>
      <c r="AB55" s="819"/>
      <c r="AC55" s="819"/>
      <c r="AD55" s="819"/>
      <c r="AE55" s="820"/>
      <c r="AF55" s="769"/>
      <c r="AG55" s="770"/>
      <c r="AH55" s="770"/>
      <c r="AI55" s="770"/>
      <c r="AJ55" s="771"/>
      <c r="AK55" s="822"/>
      <c r="AL55" s="819"/>
      <c r="AM55" s="819"/>
      <c r="AN55" s="819"/>
      <c r="AO55" s="819"/>
      <c r="AP55" s="819"/>
      <c r="AQ55" s="819"/>
      <c r="AR55" s="819"/>
      <c r="AS55" s="819"/>
      <c r="AT55" s="819"/>
      <c r="AU55" s="819"/>
      <c r="AV55" s="819"/>
      <c r="AW55" s="819"/>
      <c r="AX55" s="819"/>
      <c r="AY55" s="819"/>
      <c r="AZ55" s="821"/>
      <c r="BA55" s="821"/>
      <c r="BB55" s="821"/>
      <c r="BC55" s="821"/>
      <c r="BD55" s="821"/>
      <c r="BE55" s="815"/>
      <c r="BF55" s="815"/>
      <c r="BG55" s="815"/>
      <c r="BH55" s="815"/>
      <c r="BI55" s="816"/>
      <c r="BJ55" s="217"/>
      <c r="BK55" s="217"/>
      <c r="BL55" s="217"/>
      <c r="BM55" s="217"/>
      <c r="BN55" s="217"/>
      <c r="BO55" s="226"/>
      <c r="BP55" s="226"/>
      <c r="BQ55" s="223">
        <v>49</v>
      </c>
      <c r="BR55" s="224"/>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15"/>
    </row>
    <row r="56" spans="1:131" ht="26.25" customHeight="1" x14ac:dyDescent="0.15">
      <c r="A56" s="223">
        <v>29</v>
      </c>
      <c r="B56" s="763"/>
      <c r="C56" s="764"/>
      <c r="D56" s="764"/>
      <c r="E56" s="764"/>
      <c r="F56" s="764"/>
      <c r="G56" s="764"/>
      <c r="H56" s="764"/>
      <c r="I56" s="764"/>
      <c r="J56" s="764"/>
      <c r="K56" s="764"/>
      <c r="L56" s="764"/>
      <c r="M56" s="764"/>
      <c r="N56" s="764"/>
      <c r="O56" s="764"/>
      <c r="P56" s="765"/>
      <c r="Q56" s="818"/>
      <c r="R56" s="819"/>
      <c r="S56" s="819"/>
      <c r="T56" s="819"/>
      <c r="U56" s="819"/>
      <c r="V56" s="819"/>
      <c r="W56" s="819"/>
      <c r="X56" s="819"/>
      <c r="Y56" s="819"/>
      <c r="Z56" s="819"/>
      <c r="AA56" s="819"/>
      <c r="AB56" s="819"/>
      <c r="AC56" s="819"/>
      <c r="AD56" s="819"/>
      <c r="AE56" s="820"/>
      <c r="AF56" s="769"/>
      <c r="AG56" s="770"/>
      <c r="AH56" s="770"/>
      <c r="AI56" s="770"/>
      <c r="AJ56" s="771"/>
      <c r="AK56" s="822"/>
      <c r="AL56" s="819"/>
      <c r="AM56" s="819"/>
      <c r="AN56" s="819"/>
      <c r="AO56" s="819"/>
      <c r="AP56" s="819"/>
      <c r="AQ56" s="819"/>
      <c r="AR56" s="819"/>
      <c r="AS56" s="819"/>
      <c r="AT56" s="819"/>
      <c r="AU56" s="819"/>
      <c r="AV56" s="819"/>
      <c r="AW56" s="819"/>
      <c r="AX56" s="819"/>
      <c r="AY56" s="819"/>
      <c r="AZ56" s="821"/>
      <c r="BA56" s="821"/>
      <c r="BB56" s="821"/>
      <c r="BC56" s="821"/>
      <c r="BD56" s="821"/>
      <c r="BE56" s="815"/>
      <c r="BF56" s="815"/>
      <c r="BG56" s="815"/>
      <c r="BH56" s="815"/>
      <c r="BI56" s="816"/>
      <c r="BJ56" s="217"/>
      <c r="BK56" s="217"/>
      <c r="BL56" s="217"/>
      <c r="BM56" s="217"/>
      <c r="BN56" s="217"/>
      <c r="BO56" s="226"/>
      <c r="BP56" s="226"/>
      <c r="BQ56" s="223">
        <v>50</v>
      </c>
      <c r="BR56" s="224"/>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15"/>
    </row>
    <row r="57" spans="1:131" ht="26.25" customHeight="1" x14ac:dyDescent="0.15">
      <c r="A57" s="223">
        <v>30</v>
      </c>
      <c r="B57" s="763"/>
      <c r="C57" s="764"/>
      <c r="D57" s="764"/>
      <c r="E57" s="764"/>
      <c r="F57" s="764"/>
      <c r="G57" s="764"/>
      <c r="H57" s="764"/>
      <c r="I57" s="764"/>
      <c r="J57" s="764"/>
      <c r="K57" s="764"/>
      <c r="L57" s="764"/>
      <c r="M57" s="764"/>
      <c r="N57" s="764"/>
      <c r="O57" s="764"/>
      <c r="P57" s="765"/>
      <c r="Q57" s="818"/>
      <c r="R57" s="819"/>
      <c r="S57" s="819"/>
      <c r="T57" s="819"/>
      <c r="U57" s="819"/>
      <c r="V57" s="819"/>
      <c r="W57" s="819"/>
      <c r="X57" s="819"/>
      <c r="Y57" s="819"/>
      <c r="Z57" s="819"/>
      <c r="AA57" s="819"/>
      <c r="AB57" s="819"/>
      <c r="AC57" s="819"/>
      <c r="AD57" s="819"/>
      <c r="AE57" s="820"/>
      <c r="AF57" s="769"/>
      <c r="AG57" s="770"/>
      <c r="AH57" s="770"/>
      <c r="AI57" s="770"/>
      <c r="AJ57" s="771"/>
      <c r="AK57" s="822"/>
      <c r="AL57" s="819"/>
      <c r="AM57" s="819"/>
      <c r="AN57" s="819"/>
      <c r="AO57" s="819"/>
      <c r="AP57" s="819"/>
      <c r="AQ57" s="819"/>
      <c r="AR57" s="819"/>
      <c r="AS57" s="819"/>
      <c r="AT57" s="819"/>
      <c r="AU57" s="819"/>
      <c r="AV57" s="819"/>
      <c r="AW57" s="819"/>
      <c r="AX57" s="819"/>
      <c r="AY57" s="819"/>
      <c r="AZ57" s="821"/>
      <c r="BA57" s="821"/>
      <c r="BB57" s="821"/>
      <c r="BC57" s="821"/>
      <c r="BD57" s="821"/>
      <c r="BE57" s="815"/>
      <c r="BF57" s="815"/>
      <c r="BG57" s="815"/>
      <c r="BH57" s="815"/>
      <c r="BI57" s="816"/>
      <c r="BJ57" s="217"/>
      <c r="BK57" s="217"/>
      <c r="BL57" s="217"/>
      <c r="BM57" s="217"/>
      <c r="BN57" s="217"/>
      <c r="BO57" s="226"/>
      <c r="BP57" s="226"/>
      <c r="BQ57" s="223">
        <v>51</v>
      </c>
      <c r="BR57" s="224"/>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15"/>
    </row>
    <row r="58" spans="1:131" ht="26.25" customHeight="1" x14ac:dyDescent="0.15">
      <c r="A58" s="223">
        <v>31</v>
      </c>
      <c r="B58" s="763"/>
      <c r="C58" s="764"/>
      <c r="D58" s="764"/>
      <c r="E58" s="764"/>
      <c r="F58" s="764"/>
      <c r="G58" s="764"/>
      <c r="H58" s="764"/>
      <c r="I58" s="764"/>
      <c r="J58" s="764"/>
      <c r="K58" s="764"/>
      <c r="L58" s="764"/>
      <c r="M58" s="764"/>
      <c r="N58" s="764"/>
      <c r="O58" s="764"/>
      <c r="P58" s="765"/>
      <c r="Q58" s="818"/>
      <c r="R58" s="819"/>
      <c r="S58" s="819"/>
      <c r="T58" s="819"/>
      <c r="U58" s="819"/>
      <c r="V58" s="819"/>
      <c r="W58" s="819"/>
      <c r="X58" s="819"/>
      <c r="Y58" s="819"/>
      <c r="Z58" s="819"/>
      <c r="AA58" s="819"/>
      <c r="AB58" s="819"/>
      <c r="AC58" s="819"/>
      <c r="AD58" s="819"/>
      <c r="AE58" s="820"/>
      <c r="AF58" s="769"/>
      <c r="AG58" s="770"/>
      <c r="AH58" s="770"/>
      <c r="AI58" s="770"/>
      <c r="AJ58" s="771"/>
      <c r="AK58" s="822"/>
      <c r="AL58" s="819"/>
      <c r="AM58" s="819"/>
      <c r="AN58" s="819"/>
      <c r="AO58" s="819"/>
      <c r="AP58" s="819"/>
      <c r="AQ58" s="819"/>
      <c r="AR58" s="819"/>
      <c r="AS58" s="819"/>
      <c r="AT58" s="819"/>
      <c r="AU58" s="819"/>
      <c r="AV58" s="819"/>
      <c r="AW58" s="819"/>
      <c r="AX58" s="819"/>
      <c r="AY58" s="819"/>
      <c r="AZ58" s="821"/>
      <c r="BA58" s="821"/>
      <c r="BB58" s="821"/>
      <c r="BC58" s="821"/>
      <c r="BD58" s="821"/>
      <c r="BE58" s="815"/>
      <c r="BF58" s="815"/>
      <c r="BG58" s="815"/>
      <c r="BH58" s="815"/>
      <c r="BI58" s="816"/>
      <c r="BJ58" s="217"/>
      <c r="BK58" s="217"/>
      <c r="BL58" s="217"/>
      <c r="BM58" s="217"/>
      <c r="BN58" s="217"/>
      <c r="BO58" s="226"/>
      <c r="BP58" s="226"/>
      <c r="BQ58" s="223">
        <v>52</v>
      </c>
      <c r="BR58" s="224"/>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15"/>
    </row>
    <row r="59" spans="1:131" ht="26.25" customHeight="1" x14ac:dyDescent="0.15">
      <c r="A59" s="223">
        <v>32</v>
      </c>
      <c r="B59" s="763"/>
      <c r="C59" s="764"/>
      <c r="D59" s="764"/>
      <c r="E59" s="764"/>
      <c r="F59" s="764"/>
      <c r="G59" s="764"/>
      <c r="H59" s="764"/>
      <c r="I59" s="764"/>
      <c r="J59" s="764"/>
      <c r="K59" s="764"/>
      <c r="L59" s="764"/>
      <c r="M59" s="764"/>
      <c r="N59" s="764"/>
      <c r="O59" s="764"/>
      <c r="P59" s="765"/>
      <c r="Q59" s="818"/>
      <c r="R59" s="819"/>
      <c r="S59" s="819"/>
      <c r="T59" s="819"/>
      <c r="U59" s="819"/>
      <c r="V59" s="819"/>
      <c r="W59" s="819"/>
      <c r="X59" s="819"/>
      <c r="Y59" s="819"/>
      <c r="Z59" s="819"/>
      <c r="AA59" s="819"/>
      <c r="AB59" s="819"/>
      <c r="AC59" s="819"/>
      <c r="AD59" s="819"/>
      <c r="AE59" s="820"/>
      <c r="AF59" s="769"/>
      <c r="AG59" s="770"/>
      <c r="AH59" s="770"/>
      <c r="AI59" s="770"/>
      <c r="AJ59" s="771"/>
      <c r="AK59" s="822"/>
      <c r="AL59" s="819"/>
      <c r="AM59" s="819"/>
      <c r="AN59" s="819"/>
      <c r="AO59" s="819"/>
      <c r="AP59" s="819"/>
      <c r="AQ59" s="819"/>
      <c r="AR59" s="819"/>
      <c r="AS59" s="819"/>
      <c r="AT59" s="819"/>
      <c r="AU59" s="819"/>
      <c r="AV59" s="819"/>
      <c r="AW59" s="819"/>
      <c r="AX59" s="819"/>
      <c r="AY59" s="819"/>
      <c r="AZ59" s="821"/>
      <c r="BA59" s="821"/>
      <c r="BB59" s="821"/>
      <c r="BC59" s="821"/>
      <c r="BD59" s="821"/>
      <c r="BE59" s="815"/>
      <c r="BF59" s="815"/>
      <c r="BG59" s="815"/>
      <c r="BH59" s="815"/>
      <c r="BI59" s="816"/>
      <c r="BJ59" s="217"/>
      <c r="BK59" s="217"/>
      <c r="BL59" s="217"/>
      <c r="BM59" s="217"/>
      <c r="BN59" s="217"/>
      <c r="BO59" s="226"/>
      <c r="BP59" s="226"/>
      <c r="BQ59" s="223">
        <v>53</v>
      </c>
      <c r="BR59" s="224"/>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15"/>
    </row>
    <row r="60" spans="1:131" ht="26.25" customHeight="1" x14ac:dyDescent="0.15">
      <c r="A60" s="223">
        <v>33</v>
      </c>
      <c r="B60" s="763"/>
      <c r="C60" s="764"/>
      <c r="D60" s="764"/>
      <c r="E60" s="764"/>
      <c r="F60" s="764"/>
      <c r="G60" s="764"/>
      <c r="H60" s="764"/>
      <c r="I60" s="764"/>
      <c r="J60" s="764"/>
      <c r="K60" s="764"/>
      <c r="L60" s="764"/>
      <c r="M60" s="764"/>
      <c r="N60" s="764"/>
      <c r="O60" s="764"/>
      <c r="P60" s="765"/>
      <c r="Q60" s="818"/>
      <c r="R60" s="819"/>
      <c r="S60" s="819"/>
      <c r="T60" s="819"/>
      <c r="U60" s="819"/>
      <c r="V60" s="819"/>
      <c r="W60" s="819"/>
      <c r="X60" s="819"/>
      <c r="Y60" s="819"/>
      <c r="Z60" s="819"/>
      <c r="AA60" s="819"/>
      <c r="AB60" s="819"/>
      <c r="AC60" s="819"/>
      <c r="AD60" s="819"/>
      <c r="AE60" s="820"/>
      <c r="AF60" s="769"/>
      <c r="AG60" s="770"/>
      <c r="AH60" s="770"/>
      <c r="AI60" s="770"/>
      <c r="AJ60" s="771"/>
      <c r="AK60" s="822"/>
      <c r="AL60" s="819"/>
      <c r="AM60" s="819"/>
      <c r="AN60" s="819"/>
      <c r="AO60" s="819"/>
      <c r="AP60" s="819"/>
      <c r="AQ60" s="819"/>
      <c r="AR60" s="819"/>
      <c r="AS60" s="819"/>
      <c r="AT60" s="819"/>
      <c r="AU60" s="819"/>
      <c r="AV60" s="819"/>
      <c r="AW60" s="819"/>
      <c r="AX60" s="819"/>
      <c r="AY60" s="819"/>
      <c r="AZ60" s="821"/>
      <c r="BA60" s="821"/>
      <c r="BB60" s="821"/>
      <c r="BC60" s="821"/>
      <c r="BD60" s="821"/>
      <c r="BE60" s="815"/>
      <c r="BF60" s="815"/>
      <c r="BG60" s="815"/>
      <c r="BH60" s="815"/>
      <c r="BI60" s="816"/>
      <c r="BJ60" s="217"/>
      <c r="BK60" s="217"/>
      <c r="BL60" s="217"/>
      <c r="BM60" s="217"/>
      <c r="BN60" s="217"/>
      <c r="BO60" s="226"/>
      <c r="BP60" s="226"/>
      <c r="BQ60" s="223">
        <v>54</v>
      </c>
      <c r="BR60" s="224"/>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15"/>
    </row>
    <row r="61" spans="1:131" ht="26.25" customHeight="1" thickBot="1" x14ac:dyDescent="0.2">
      <c r="A61" s="223">
        <v>34</v>
      </c>
      <c r="B61" s="763"/>
      <c r="C61" s="764"/>
      <c r="D61" s="764"/>
      <c r="E61" s="764"/>
      <c r="F61" s="764"/>
      <c r="G61" s="764"/>
      <c r="H61" s="764"/>
      <c r="I61" s="764"/>
      <c r="J61" s="764"/>
      <c r="K61" s="764"/>
      <c r="L61" s="764"/>
      <c r="M61" s="764"/>
      <c r="N61" s="764"/>
      <c r="O61" s="764"/>
      <c r="P61" s="765"/>
      <c r="Q61" s="818"/>
      <c r="R61" s="819"/>
      <c r="S61" s="819"/>
      <c r="T61" s="819"/>
      <c r="U61" s="819"/>
      <c r="V61" s="819"/>
      <c r="W61" s="819"/>
      <c r="X61" s="819"/>
      <c r="Y61" s="819"/>
      <c r="Z61" s="819"/>
      <c r="AA61" s="819"/>
      <c r="AB61" s="819"/>
      <c r="AC61" s="819"/>
      <c r="AD61" s="819"/>
      <c r="AE61" s="820"/>
      <c r="AF61" s="769"/>
      <c r="AG61" s="770"/>
      <c r="AH61" s="770"/>
      <c r="AI61" s="770"/>
      <c r="AJ61" s="771"/>
      <c r="AK61" s="822"/>
      <c r="AL61" s="819"/>
      <c r="AM61" s="819"/>
      <c r="AN61" s="819"/>
      <c r="AO61" s="819"/>
      <c r="AP61" s="819"/>
      <c r="AQ61" s="819"/>
      <c r="AR61" s="819"/>
      <c r="AS61" s="819"/>
      <c r="AT61" s="819"/>
      <c r="AU61" s="819"/>
      <c r="AV61" s="819"/>
      <c r="AW61" s="819"/>
      <c r="AX61" s="819"/>
      <c r="AY61" s="819"/>
      <c r="AZ61" s="821"/>
      <c r="BA61" s="821"/>
      <c r="BB61" s="821"/>
      <c r="BC61" s="821"/>
      <c r="BD61" s="821"/>
      <c r="BE61" s="815"/>
      <c r="BF61" s="815"/>
      <c r="BG61" s="815"/>
      <c r="BH61" s="815"/>
      <c r="BI61" s="816"/>
      <c r="BJ61" s="217"/>
      <c r="BK61" s="217"/>
      <c r="BL61" s="217"/>
      <c r="BM61" s="217"/>
      <c r="BN61" s="217"/>
      <c r="BO61" s="226"/>
      <c r="BP61" s="226"/>
      <c r="BQ61" s="223">
        <v>55</v>
      </c>
      <c r="BR61" s="224"/>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15"/>
    </row>
    <row r="62" spans="1:131" ht="26.25" customHeight="1" x14ac:dyDescent="0.15">
      <c r="A62" s="223">
        <v>35</v>
      </c>
      <c r="B62" s="763"/>
      <c r="C62" s="764"/>
      <c r="D62" s="764"/>
      <c r="E62" s="764"/>
      <c r="F62" s="764"/>
      <c r="G62" s="764"/>
      <c r="H62" s="764"/>
      <c r="I62" s="764"/>
      <c r="J62" s="764"/>
      <c r="K62" s="764"/>
      <c r="L62" s="764"/>
      <c r="M62" s="764"/>
      <c r="N62" s="764"/>
      <c r="O62" s="764"/>
      <c r="P62" s="765"/>
      <c r="Q62" s="818"/>
      <c r="R62" s="819"/>
      <c r="S62" s="819"/>
      <c r="T62" s="819"/>
      <c r="U62" s="819"/>
      <c r="V62" s="819"/>
      <c r="W62" s="819"/>
      <c r="X62" s="819"/>
      <c r="Y62" s="819"/>
      <c r="Z62" s="819"/>
      <c r="AA62" s="819"/>
      <c r="AB62" s="819"/>
      <c r="AC62" s="819"/>
      <c r="AD62" s="819"/>
      <c r="AE62" s="820"/>
      <c r="AF62" s="769"/>
      <c r="AG62" s="770"/>
      <c r="AH62" s="770"/>
      <c r="AI62" s="770"/>
      <c r="AJ62" s="771"/>
      <c r="AK62" s="822"/>
      <c r="AL62" s="819"/>
      <c r="AM62" s="819"/>
      <c r="AN62" s="819"/>
      <c r="AO62" s="819"/>
      <c r="AP62" s="819"/>
      <c r="AQ62" s="819"/>
      <c r="AR62" s="819"/>
      <c r="AS62" s="819"/>
      <c r="AT62" s="819"/>
      <c r="AU62" s="819"/>
      <c r="AV62" s="819"/>
      <c r="AW62" s="819"/>
      <c r="AX62" s="819"/>
      <c r="AY62" s="819"/>
      <c r="AZ62" s="821"/>
      <c r="BA62" s="821"/>
      <c r="BB62" s="821"/>
      <c r="BC62" s="821"/>
      <c r="BD62" s="821"/>
      <c r="BE62" s="815"/>
      <c r="BF62" s="815"/>
      <c r="BG62" s="815"/>
      <c r="BH62" s="815"/>
      <c r="BI62" s="816"/>
      <c r="BJ62" s="830" t="s">
        <v>421</v>
      </c>
      <c r="BK62" s="789"/>
      <c r="BL62" s="789"/>
      <c r="BM62" s="789"/>
      <c r="BN62" s="790"/>
      <c r="BO62" s="226"/>
      <c r="BP62" s="226"/>
      <c r="BQ62" s="223">
        <v>56</v>
      </c>
      <c r="BR62" s="224"/>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15"/>
    </row>
    <row r="63" spans="1:131" ht="26.25" customHeight="1" thickBot="1" x14ac:dyDescent="0.2">
      <c r="A63" s="225" t="s">
        <v>398</v>
      </c>
      <c r="B63" s="772" t="s">
        <v>422</v>
      </c>
      <c r="C63" s="773"/>
      <c r="D63" s="773"/>
      <c r="E63" s="773"/>
      <c r="F63" s="773"/>
      <c r="G63" s="773"/>
      <c r="H63" s="773"/>
      <c r="I63" s="773"/>
      <c r="J63" s="773"/>
      <c r="K63" s="773"/>
      <c r="L63" s="773"/>
      <c r="M63" s="773"/>
      <c r="N63" s="773"/>
      <c r="O63" s="773"/>
      <c r="P63" s="774"/>
      <c r="Q63" s="823"/>
      <c r="R63" s="824"/>
      <c r="S63" s="824"/>
      <c r="T63" s="824"/>
      <c r="U63" s="824"/>
      <c r="V63" s="824"/>
      <c r="W63" s="824"/>
      <c r="X63" s="824"/>
      <c r="Y63" s="824"/>
      <c r="Z63" s="824"/>
      <c r="AA63" s="824"/>
      <c r="AB63" s="824"/>
      <c r="AC63" s="824"/>
      <c r="AD63" s="824"/>
      <c r="AE63" s="825"/>
      <c r="AF63" s="826">
        <v>2943</v>
      </c>
      <c r="AG63" s="827"/>
      <c r="AH63" s="827"/>
      <c r="AI63" s="827"/>
      <c r="AJ63" s="828"/>
      <c r="AK63" s="829"/>
      <c r="AL63" s="824"/>
      <c r="AM63" s="824"/>
      <c r="AN63" s="824"/>
      <c r="AO63" s="824"/>
      <c r="AP63" s="827">
        <v>24731</v>
      </c>
      <c r="AQ63" s="827"/>
      <c r="AR63" s="827"/>
      <c r="AS63" s="827"/>
      <c r="AT63" s="827"/>
      <c r="AU63" s="827">
        <v>13445</v>
      </c>
      <c r="AV63" s="827"/>
      <c r="AW63" s="827"/>
      <c r="AX63" s="827"/>
      <c r="AY63" s="827"/>
      <c r="AZ63" s="831"/>
      <c r="BA63" s="831"/>
      <c r="BB63" s="831"/>
      <c r="BC63" s="831"/>
      <c r="BD63" s="831"/>
      <c r="BE63" s="832"/>
      <c r="BF63" s="832"/>
      <c r="BG63" s="832"/>
      <c r="BH63" s="832"/>
      <c r="BI63" s="833"/>
      <c r="BJ63" s="834" t="s">
        <v>423</v>
      </c>
      <c r="BK63" s="835"/>
      <c r="BL63" s="835"/>
      <c r="BM63" s="835"/>
      <c r="BN63" s="836"/>
      <c r="BO63" s="226"/>
      <c r="BP63" s="226"/>
      <c r="BQ63" s="223">
        <v>57</v>
      </c>
      <c r="BR63" s="224"/>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15"/>
    </row>
    <row r="64" spans="1:131" ht="26.2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15"/>
    </row>
    <row r="65" spans="1:131" ht="26.25" customHeight="1" thickBot="1" x14ac:dyDescent="0.2">
      <c r="A65" s="217" t="s">
        <v>424</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26"/>
      <c r="BF65" s="226"/>
      <c r="BG65" s="226"/>
      <c r="BH65" s="226"/>
      <c r="BI65" s="226"/>
      <c r="BJ65" s="226"/>
      <c r="BK65" s="226"/>
      <c r="BL65" s="226"/>
      <c r="BM65" s="226"/>
      <c r="BN65" s="226"/>
      <c r="BO65" s="226"/>
      <c r="BP65" s="226"/>
      <c r="BQ65" s="223">
        <v>59</v>
      </c>
      <c r="BR65" s="224"/>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15"/>
    </row>
    <row r="66" spans="1:131" ht="26.25" customHeight="1" x14ac:dyDescent="0.15">
      <c r="A66" s="710" t="s">
        <v>425</v>
      </c>
      <c r="B66" s="711"/>
      <c r="C66" s="711"/>
      <c r="D66" s="711"/>
      <c r="E66" s="711"/>
      <c r="F66" s="711"/>
      <c r="G66" s="711"/>
      <c r="H66" s="711"/>
      <c r="I66" s="711"/>
      <c r="J66" s="711"/>
      <c r="K66" s="711"/>
      <c r="L66" s="711"/>
      <c r="M66" s="711"/>
      <c r="N66" s="711"/>
      <c r="O66" s="711"/>
      <c r="P66" s="712"/>
      <c r="Q66" s="716" t="s">
        <v>426</v>
      </c>
      <c r="R66" s="717"/>
      <c r="S66" s="717"/>
      <c r="T66" s="717"/>
      <c r="U66" s="718"/>
      <c r="V66" s="716" t="s">
        <v>403</v>
      </c>
      <c r="W66" s="717"/>
      <c r="X66" s="717"/>
      <c r="Y66" s="717"/>
      <c r="Z66" s="718"/>
      <c r="AA66" s="716" t="s">
        <v>404</v>
      </c>
      <c r="AB66" s="717"/>
      <c r="AC66" s="717"/>
      <c r="AD66" s="717"/>
      <c r="AE66" s="718"/>
      <c r="AF66" s="837" t="s">
        <v>427</v>
      </c>
      <c r="AG66" s="798"/>
      <c r="AH66" s="798"/>
      <c r="AI66" s="798"/>
      <c r="AJ66" s="838"/>
      <c r="AK66" s="716" t="s">
        <v>406</v>
      </c>
      <c r="AL66" s="711"/>
      <c r="AM66" s="711"/>
      <c r="AN66" s="711"/>
      <c r="AO66" s="712"/>
      <c r="AP66" s="716" t="s">
        <v>407</v>
      </c>
      <c r="AQ66" s="717"/>
      <c r="AR66" s="717"/>
      <c r="AS66" s="717"/>
      <c r="AT66" s="718"/>
      <c r="AU66" s="716" t="s">
        <v>428</v>
      </c>
      <c r="AV66" s="717"/>
      <c r="AW66" s="717"/>
      <c r="AX66" s="717"/>
      <c r="AY66" s="718"/>
      <c r="AZ66" s="716" t="s">
        <v>386</v>
      </c>
      <c r="BA66" s="717"/>
      <c r="BB66" s="717"/>
      <c r="BC66" s="717"/>
      <c r="BD66" s="723"/>
      <c r="BE66" s="226"/>
      <c r="BF66" s="226"/>
      <c r="BG66" s="226"/>
      <c r="BH66" s="226"/>
      <c r="BI66" s="226"/>
      <c r="BJ66" s="226"/>
      <c r="BK66" s="226"/>
      <c r="BL66" s="226"/>
      <c r="BM66" s="226"/>
      <c r="BN66" s="226"/>
      <c r="BO66" s="226"/>
      <c r="BP66" s="226"/>
      <c r="BQ66" s="223">
        <v>60</v>
      </c>
      <c r="BR66" s="228"/>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15"/>
    </row>
    <row r="67" spans="1:131" ht="26.25" customHeight="1" thickBot="1" x14ac:dyDescent="0.2">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39"/>
      <c r="AG67" s="801"/>
      <c r="AH67" s="801"/>
      <c r="AI67" s="801"/>
      <c r="AJ67" s="840"/>
      <c r="AK67" s="841"/>
      <c r="AL67" s="714"/>
      <c r="AM67" s="714"/>
      <c r="AN67" s="714"/>
      <c r="AO67" s="715"/>
      <c r="AP67" s="719"/>
      <c r="AQ67" s="720"/>
      <c r="AR67" s="720"/>
      <c r="AS67" s="720"/>
      <c r="AT67" s="721"/>
      <c r="AU67" s="719"/>
      <c r="AV67" s="720"/>
      <c r="AW67" s="720"/>
      <c r="AX67" s="720"/>
      <c r="AY67" s="721"/>
      <c r="AZ67" s="719"/>
      <c r="BA67" s="720"/>
      <c r="BB67" s="720"/>
      <c r="BC67" s="720"/>
      <c r="BD67" s="725"/>
      <c r="BE67" s="226"/>
      <c r="BF67" s="226"/>
      <c r="BG67" s="226"/>
      <c r="BH67" s="226"/>
      <c r="BI67" s="226"/>
      <c r="BJ67" s="226"/>
      <c r="BK67" s="226"/>
      <c r="BL67" s="226"/>
      <c r="BM67" s="226"/>
      <c r="BN67" s="226"/>
      <c r="BO67" s="226"/>
      <c r="BP67" s="226"/>
      <c r="BQ67" s="223">
        <v>61</v>
      </c>
      <c r="BR67" s="228"/>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15"/>
    </row>
    <row r="68" spans="1:131" ht="26.25" customHeight="1" thickTop="1" x14ac:dyDescent="0.15">
      <c r="A68" s="221">
        <v>1</v>
      </c>
      <c r="B68" s="852" t="s">
        <v>593</v>
      </c>
      <c r="C68" s="853"/>
      <c r="D68" s="853"/>
      <c r="E68" s="853"/>
      <c r="F68" s="853"/>
      <c r="G68" s="853"/>
      <c r="H68" s="853"/>
      <c r="I68" s="853"/>
      <c r="J68" s="853"/>
      <c r="K68" s="853"/>
      <c r="L68" s="853"/>
      <c r="M68" s="853"/>
      <c r="N68" s="853"/>
      <c r="O68" s="853"/>
      <c r="P68" s="854"/>
      <c r="Q68" s="855">
        <v>2896</v>
      </c>
      <c r="R68" s="849"/>
      <c r="S68" s="849"/>
      <c r="T68" s="849"/>
      <c r="U68" s="849"/>
      <c r="V68" s="849">
        <v>2872</v>
      </c>
      <c r="W68" s="849"/>
      <c r="X68" s="849"/>
      <c r="Y68" s="849"/>
      <c r="Z68" s="849"/>
      <c r="AA68" s="849">
        <v>24</v>
      </c>
      <c r="AB68" s="849"/>
      <c r="AC68" s="849"/>
      <c r="AD68" s="849"/>
      <c r="AE68" s="849"/>
      <c r="AF68" s="849">
        <v>24</v>
      </c>
      <c r="AG68" s="849"/>
      <c r="AH68" s="849"/>
      <c r="AI68" s="849"/>
      <c r="AJ68" s="849"/>
      <c r="AK68" s="849" t="s">
        <v>520</v>
      </c>
      <c r="AL68" s="849"/>
      <c r="AM68" s="849"/>
      <c r="AN68" s="849"/>
      <c r="AO68" s="849"/>
      <c r="AP68" s="849">
        <v>570</v>
      </c>
      <c r="AQ68" s="849"/>
      <c r="AR68" s="849"/>
      <c r="AS68" s="849"/>
      <c r="AT68" s="849"/>
      <c r="AU68" s="849">
        <v>258</v>
      </c>
      <c r="AV68" s="849"/>
      <c r="AW68" s="849"/>
      <c r="AX68" s="849"/>
      <c r="AY68" s="849"/>
      <c r="AZ68" s="850"/>
      <c r="BA68" s="850"/>
      <c r="BB68" s="850"/>
      <c r="BC68" s="850"/>
      <c r="BD68" s="851"/>
      <c r="BE68" s="226"/>
      <c r="BF68" s="226"/>
      <c r="BG68" s="226"/>
      <c r="BH68" s="226"/>
      <c r="BI68" s="226"/>
      <c r="BJ68" s="226"/>
      <c r="BK68" s="226"/>
      <c r="BL68" s="226"/>
      <c r="BM68" s="226"/>
      <c r="BN68" s="226"/>
      <c r="BO68" s="226"/>
      <c r="BP68" s="226"/>
      <c r="BQ68" s="223">
        <v>62</v>
      </c>
      <c r="BR68" s="228"/>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15"/>
    </row>
    <row r="69" spans="1:131" ht="26.25" customHeight="1" x14ac:dyDescent="0.15">
      <c r="A69" s="223">
        <v>2</v>
      </c>
      <c r="B69" s="856" t="s">
        <v>594</v>
      </c>
      <c r="C69" s="857"/>
      <c r="D69" s="857"/>
      <c r="E69" s="857"/>
      <c r="F69" s="857"/>
      <c r="G69" s="857"/>
      <c r="H69" s="857"/>
      <c r="I69" s="857"/>
      <c r="J69" s="857"/>
      <c r="K69" s="857"/>
      <c r="L69" s="857"/>
      <c r="M69" s="857"/>
      <c r="N69" s="857"/>
      <c r="O69" s="857"/>
      <c r="P69" s="858"/>
      <c r="Q69" s="859">
        <v>310</v>
      </c>
      <c r="R69" s="813"/>
      <c r="S69" s="813"/>
      <c r="T69" s="813"/>
      <c r="U69" s="813"/>
      <c r="V69" s="813">
        <v>303</v>
      </c>
      <c r="W69" s="813"/>
      <c r="X69" s="813"/>
      <c r="Y69" s="813"/>
      <c r="Z69" s="813"/>
      <c r="AA69" s="813">
        <v>7</v>
      </c>
      <c r="AB69" s="813"/>
      <c r="AC69" s="813"/>
      <c r="AD69" s="813"/>
      <c r="AE69" s="813"/>
      <c r="AF69" s="813">
        <v>7</v>
      </c>
      <c r="AG69" s="813"/>
      <c r="AH69" s="813"/>
      <c r="AI69" s="813"/>
      <c r="AJ69" s="813"/>
      <c r="AK69" s="813">
        <v>66</v>
      </c>
      <c r="AL69" s="813"/>
      <c r="AM69" s="813"/>
      <c r="AN69" s="813"/>
      <c r="AO69" s="813"/>
      <c r="AP69" s="813" t="s">
        <v>520</v>
      </c>
      <c r="AQ69" s="813"/>
      <c r="AR69" s="813"/>
      <c r="AS69" s="813"/>
      <c r="AT69" s="813"/>
      <c r="AU69" s="813" t="s">
        <v>520</v>
      </c>
      <c r="AV69" s="813"/>
      <c r="AW69" s="813"/>
      <c r="AX69" s="813"/>
      <c r="AY69" s="813"/>
      <c r="AZ69" s="815"/>
      <c r="BA69" s="815"/>
      <c r="BB69" s="815"/>
      <c r="BC69" s="815"/>
      <c r="BD69" s="816"/>
      <c r="BE69" s="226"/>
      <c r="BF69" s="226"/>
      <c r="BG69" s="226"/>
      <c r="BH69" s="226"/>
      <c r="BI69" s="226"/>
      <c r="BJ69" s="226"/>
      <c r="BK69" s="226"/>
      <c r="BL69" s="226"/>
      <c r="BM69" s="226"/>
      <c r="BN69" s="226"/>
      <c r="BO69" s="226"/>
      <c r="BP69" s="226"/>
      <c r="BQ69" s="223">
        <v>63</v>
      </c>
      <c r="BR69" s="228"/>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15"/>
    </row>
    <row r="70" spans="1:131" ht="26.25" customHeight="1" x14ac:dyDescent="0.15">
      <c r="A70" s="223">
        <v>3</v>
      </c>
      <c r="B70" s="856" t="s">
        <v>595</v>
      </c>
      <c r="C70" s="857"/>
      <c r="D70" s="857"/>
      <c r="E70" s="857"/>
      <c r="F70" s="857"/>
      <c r="G70" s="857"/>
      <c r="H70" s="857"/>
      <c r="I70" s="857"/>
      <c r="J70" s="857"/>
      <c r="K70" s="857"/>
      <c r="L70" s="857"/>
      <c r="M70" s="857"/>
      <c r="N70" s="857"/>
      <c r="O70" s="857"/>
      <c r="P70" s="858"/>
      <c r="Q70" s="859">
        <v>760</v>
      </c>
      <c r="R70" s="813"/>
      <c r="S70" s="813"/>
      <c r="T70" s="813"/>
      <c r="U70" s="813"/>
      <c r="V70" s="813">
        <v>731</v>
      </c>
      <c r="W70" s="813"/>
      <c r="X70" s="813"/>
      <c r="Y70" s="813"/>
      <c r="Z70" s="813"/>
      <c r="AA70" s="813">
        <v>29</v>
      </c>
      <c r="AB70" s="813"/>
      <c r="AC70" s="813"/>
      <c r="AD70" s="813"/>
      <c r="AE70" s="813"/>
      <c r="AF70" s="813">
        <v>29</v>
      </c>
      <c r="AG70" s="813"/>
      <c r="AH70" s="813"/>
      <c r="AI70" s="813"/>
      <c r="AJ70" s="813"/>
      <c r="AK70" s="813">
        <v>6</v>
      </c>
      <c r="AL70" s="813"/>
      <c r="AM70" s="813"/>
      <c r="AN70" s="813"/>
      <c r="AO70" s="813"/>
      <c r="AP70" s="813" t="s">
        <v>520</v>
      </c>
      <c r="AQ70" s="813"/>
      <c r="AR70" s="813"/>
      <c r="AS70" s="813"/>
      <c r="AT70" s="813"/>
      <c r="AU70" s="813" t="s">
        <v>520</v>
      </c>
      <c r="AV70" s="813"/>
      <c r="AW70" s="813"/>
      <c r="AX70" s="813"/>
      <c r="AY70" s="813"/>
      <c r="AZ70" s="815"/>
      <c r="BA70" s="815"/>
      <c r="BB70" s="815"/>
      <c r="BC70" s="815"/>
      <c r="BD70" s="816"/>
      <c r="BE70" s="226"/>
      <c r="BF70" s="226"/>
      <c r="BG70" s="226"/>
      <c r="BH70" s="226"/>
      <c r="BI70" s="226"/>
      <c r="BJ70" s="226"/>
      <c r="BK70" s="226"/>
      <c r="BL70" s="226"/>
      <c r="BM70" s="226"/>
      <c r="BN70" s="226"/>
      <c r="BO70" s="226"/>
      <c r="BP70" s="226"/>
      <c r="BQ70" s="223">
        <v>64</v>
      </c>
      <c r="BR70" s="228"/>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15"/>
    </row>
    <row r="71" spans="1:131" ht="26.25" customHeight="1" x14ac:dyDescent="0.15">
      <c r="A71" s="223">
        <v>4</v>
      </c>
      <c r="B71" s="856" t="s">
        <v>596</v>
      </c>
      <c r="C71" s="857"/>
      <c r="D71" s="857"/>
      <c r="E71" s="857"/>
      <c r="F71" s="857"/>
      <c r="G71" s="857"/>
      <c r="H71" s="857"/>
      <c r="I71" s="857"/>
      <c r="J71" s="857"/>
      <c r="K71" s="857"/>
      <c r="L71" s="857"/>
      <c r="M71" s="857"/>
      <c r="N71" s="857"/>
      <c r="O71" s="857"/>
      <c r="P71" s="858"/>
      <c r="Q71" s="859">
        <v>171</v>
      </c>
      <c r="R71" s="813"/>
      <c r="S71" s="813"/>
      <c r="T71" s="813"/>
      <c r="U71" s="813"/>
      <c r="V71" s="813">
        <v>168</v>
      </c>
      <c r="W71" s="813"/>
      <c r="X71" s="813"/>
      <c r="Y71" s="813"/>
      <c r="Z71" s="813"/>
      <c r="AA71" s="813">
        <v>3</v>
      </c>
      <c r="AB71" s="813"/>
      <c r="AC71" s="813"/>
      <c r="AD71" s="813"/>
      <c r="AE71" s="813"/>
      <c r="AF71" s="813">
        <v>3</v>
      </c>
      <c r="AG71" s="813"/>
      <c r="AH71" s="813"/>
      <c r="AI71" s="813"/>
      <c r="AJ71" s="813"/>
      <c r="AK71" s="813" t="s">
        <v>520</v>
      </c>
      <c r="AL71" s="813"/>
      <c r="AM71" s="813"/>
      <c r="AN71" s="813"/>
      <c r="AO71" s="813"/>
      <c r="AP71" s="813" t="s">
        <v>520</v>
      </c>
      <c r="AQ71" s="813"/>
      <c r="AR71" s="813"/>
      <c r="AS71" s="813"/>
      <c r="AT71" s="813"/>
      <c r="AU71" s="813" t="s">
        <v>520</v>
      </c>
      <c r="AV71" s="813"/>
      <c r="AW71" s="813"/>
      <c r="AX71" s="813"/>
      <c r="AY71" s="813"/>
      <c r="AZ71" s="815"/>
      <c r="BA71" s="815"/>
      <c r="BB71" s="815"/>
      <c r="BC71" s="815"/>
      <c r="BD71" s="816"/>
      <c r="BE71" s="226"/>
      <c r="BF71" s="226"/>
      <c r="BG71" s="226"/>
      <c r="BH71" s="226"/>
      <c r="BI71" s="226"/>
      <c r="BJ71" s="226"/>
      <c r="BK71" s="226"/>
      <c r="BL71" s="226"/>
      <c r="BM71" s="226"/>
      <c r="BN71" s="226"/>
      <c r="BO71" s="226"/>
      <c r="BP71" s="226"/>
      <c r="BQ71" s="223">
        <v>65</v>
      </c>
      <c r="BR71" s="228"/>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15"/>
    </row>
    <row r="72" spans="1:131" ht="26.25" customHeight="1" x14ac:dyDescent="0.15">
      <c r="A72" s="223">
        <v>5</v>
      </c>
      <c r="B72" s="856" t="s">
        <v>597</v>
      </c>
      <c r="C72" s="857"/>
      <c r="D72" s="857"/>
      <c r="E72" s="857"/>
      <c r="F72" s="857"/>
      <c r="G72" s="857"/>
      <c r="H72" s="857"/>
      <c r="I72" s="857"/>
      <c r="J72" s="857"/>
      <c r="K72" s="857"/>
      <c r="L72" s="857"/>
      <c r="M72" s="857"/>
      <c r="N72" s="857"/>
      <c r="O72" s="857"/>
      <c r="P72" s="858"/>
      <c r="Q72" s="859">
        <v>32</v>
      </c>
      <c r="R72" s="813"/>
      <c r="S72" s="813"/>
      <c r="T72" s="813"/>
      <c r="U72" s="813"/>
      <c r="V72" s="813">
        <v>31</v>
      </c>
      <c r="W72" s="813"/>
      <c r="X72" s="813"/>
      <c r="Y72" s="813"/>
      <c r="Z72" s="813"/>
      <c r="AA72" s="813">
        <v>2</v>
      </c>
      <c r="AB72" s="813"/>
      <c r="AC72" s="813"/>
      <c r="AD72" s="813"/>
      <c r="AE72" s="813"/>
      <c r="AF72" s="813">
        <v>2</v>
      </c>
      <c r="AG72" s="813"/>
      <c r="AH72" s="813"/>
      <c r="AI72" s="813"/>
      <c r="AJ72" s="813"/>
      <c r="AK72" s="813">
        <v>17</v>
      </c>
      <c r="AL72" s="813"/>
      <c r="AM72" s="813"/>
      <c r="AN72" s="813"/>
      <c r="AO72" s="813"/>
      <c r="AP72" s="813" t="s">
        <v>520</v>
      </c>
      <c r="AQ72" s="813"/>
      <c r="AR72" s="813"/>
      <c r="AS72" s="813"/>
      <c r="AT72" s="813"/>
      <c r="AU72" s="813" t="s">
        <v>520</v>
      </c>
      <c r="AV72" s="813"/>
      <c r="AW72" s="813"/>
      <c r="AX72" s="813"/>
      <c r="AY72" s="813"/>
      <c r="AZ72" s="815"/>
      <c r="BA72" s="815"/>
      <c r="BB72" s="815"/>
      <c r="BC72" s="815"/>
      <c r="BD72" s="816"/>
      <c r="BE72" s="226"/>
      <c r="BF72" s="226"/>
      <c r="BG72" s="226"/>
      <c r="BH72" s="226"/>
      <c r="BI72" s="226"/>
      <c r="BJ72" s="226"/>
      <c r="BK72" s="226"/>
      <c r="BL72" s="226"/>
      <c r="BM72" s="226"/>
      <c r="BN72" s="226"/>
      <c r="BO72" s="226"/>
      <c r="BP72" s="226"/>
      <c r="BQ72" s="223">
        <v>66</v>
      </c>
      <c r="BR72" s="228"/>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15"/>
    </row>
    <row r="73" spans="1:131" ht="26.25" customHeight="1" x14ac:dyDescent="0.15">
      <c r="A73" s="223">
        <v>6</v>
      </c>
      <c r="B73" s="856" t="s">
        <v>598</v>
      </c>
      <c r="C73" s="857"/>
      <c r="D73" s="857"/>
      <c r="E73" s="857"/>
      <c r="F73" s="857"/>
      <c r="G73" s="857"/>
      <c r="H73" s="857"/>
      <c r="I73" s="857"/>
      <c r="J73" s="857"/>
      <c r="K73" s="857"/>
      <c r="L73" s="857"/>
      <c r="M73" s="857"/>
      <c r="N73" s="857"/>
      <c r="O73" s="857"/>
      <c r="P73" s="858"/>
      <c r="Q73" s="859">
        <v>16</v>
      </c>
      <c r="R73" s="813"/>
      <c r="S73" s="813"/>
      <c r="T73" s="813"/>
      <c r="U73" s="813"/>
      <c r="V73" s="813">
        <v>9</v>
      </c>
      <c r="W73" s="813"/>
      <c r="X73" s="813"/>
      <c r="Y73" s="813"/>
      <c r="Z73" s="813"/>
      <c r="AA73" s="813">
        <v>7</v>
      </c>
      <c r="AB73" s="813"/>
      <c r="AC73" s="813"/>
      <c r="AD73" s="813"/>
      <c r="AE73" s="813"/>
      <c r="AF73" s="813">
        <v>7</v>
      </c>
      <c r="AG73" s="813"/>
      <c r="AH73" s="813"/>
      <c r="AI73" s="813"/>
      <c r="AJ73" s="813"/>
      <c r="AK73" s="813" t="s">
        <v>520</v>
      </c>
      <c r="AL73" s="813"/>
      <c r="AM73" s="813"/>
      <c r="AN73" s="813"/>
      <c r="AO73" s="813"/>
      <c r="AP73" s="813" t="s">
        <v>520</v>
      </c>
      <c r="AQ73" s="813"/>
      <c r="AR73" s="813"/>
      <c r="AS73" s="813"/>
      <c r="AT73" s="813"/>
      <c r="AU73" s="813" t="s">
        <v>520</v>
      </c>
      <c r="AV73" s="813"/>
      <c r="AW73" s="813"/>
      <c r="AX73" s="813"/>
      <c r="AY73" s="813"/>
      <c r="AZ73" s="815"/>
      <c r="BA73" s="815"/>
      <c r="BB73" s="815"/>
      <c r="BC73" s="815"/>
      <c r="BD73" s="816"/>
      <c r="BE73" s="226"/>
      <c r="BF73" s="226"/>
      <c r="BG73" s="226"/>
      <c r="BH73" s="226"/>
      <c r="BI73" s="226"/>
      <c r="BJ73" s="226"/>
      <c r="BK73" s="226"/>
      <c r="BL73" s="226"/>
      <c r="BM73" s="226"/>
      <c r="BN73" s="226"/>
      <c r="BO73" s="226"/>
      <c r="BP73" s="226"/>
      <c r="BQ73" s="223">
        <v>67</v>
      </c>
      <c r="BR73" s="228"/>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15"/>
    </row>
    <row r="74" spans="1:131" ht="26.25" customHeight="1" x14ac:dyDescent="0.15">
      <c r="A74" s="223">
        <v>7</v>
      </c>
      <c r="B74" s="856" t="s">
        <v>599</v>
      </c>
      <c r="C74" s="857"/>
      <c r="D74" s="857"/>
      <c r="E74" s="857"/>
      <c r="F74" s="857"/>
      <c r="G74" s="857"/>
      <c r="H74" s="857"/>
      <c r="I74" s="857"/>
      <c r="J74" s="857"/>
      <c r="K74" s="857"/>
      <c r="L74" s="857"/>
      <c r="M74" s="857"/>
      <c r="N74" s="857"/>
      <c r="O74" s="857"/>
      <c r="P74" s="858"/>
      <c r="Q74" s="859">
        <v>28</v>
      </c>
      <c r="R74" s="813"/>
      <c r="S74" s="813"/>
      <c r="T74" s="813"/>
      <c r="U74" s="813"/>
      <c r="V74" s="813">
        <v>28</v>
      </c>
      <c r="W74" s="813"/>
      <c r="X74" s="813"/>
      <c r="Y74" s="813"/>
      <c r="Z74" s="813"/>
      <c r="AA74" s="813">
        <v>0</v>
      </c>
      <c r="AB74" s="813"/>
      <c r="AC74" s="813"/>
      <c r="AD74" s="813"/>
      <c r="AE74" s="813"/>
      <c r="AF74" s="813">
        <v>0</v>
      </c>
      <c r="AG74" s="813"/>
      <c r="AH74" s="813"/>
      <c r="AI74" s="813"/>
      <c r="AJ74" s="813"/>
      <c r="AK74" s="813">
        <v>2</v>
      </c>
      <c r="AL74" s="813"/>
      <c r="AM74" s="813"/>
      <c r="AN74" s="813"/>
      <c r="AO74" s="813"/>
      <c r="AP74" s="813" t="s">
        <v>520</v>
      </c>
      <c r="AQ74" s="813"/>
      <c r="AR74" s="813"/>
      <c r="AS74" s="813"/>
      <c r="AT74" s="813"/>
      <c r="AU74" s="813" t="s">
        <v>520</v>
      </c>
      <c r="AV74" s="813"/>
      <c r="AW74" s="813"/>
      <c r="AX74" s="813"/>
      <c r="AY74" s="813"/>
      <c r="AZ74" s="815"/>
      <c r="BA74" s="815"/>
      <c r="BB74" s="815"/>
      <c r="BC74" s="815"/>
      <c r="BD74" s="816"/>
      <c r="BE74" s="226"/>
      <c r="BF74" s="226"/>
      <c r="BG74" s="226"/>
      <c r="BH74" s="226"/>
      <c r="BI74" s="226"/>
      <c r="BJ74" s="226"/>
      <c r="BK74" s="226"/>
      <c r="BL74" s="226"/>
      <c r="BM74" s="226"/>
      <c r="BN74" s="226"/>
      <c r="BO74" s="226"/>
      <c r="BP74" s="226"/>
      <c r="BQ74" s="223">
        <v>68</v>
      </c>
      <c r="BR74" s="228"/>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15"/>
    </row>
    <row r="75" spans="1:131" ht="26.25" customHeight="1" x14ac:dyDescent="0.15">
      <c r="A75" s="223">
        <v>8</v>
      </c>
      <c r="B75" s="856" t="s">
        <v>600</v>
      </c>
      <c r="C75" s="857"/>
      <c r="D75" s="857"/>
      <c r="E75" s="857"/>
      <c r="F75" s="857"/>
      <c r="G75" s="857"/>
      <c r="H75" s="857"/>
      <c r="I75" s="857"/>
      <c r="J75" s="857"/>
      <c r="K75" s="857"/>
      <c r="L75" s="857"/>
      <c r="M75" s="857"/>
      <c r="N75" s="857"/>
      <c r="O75" s="857"/>
      <c r="P75" s="858"/>
      <c r="Q75" s="860">
        <v>37</v>
      </c>
      <c r="R75" s="861"/>
      <c r="S75" s="861"/>
      <c r="T75" s="861"/>
      <c r="U75" s="817"/>
      <c r="V75" s="862">
        <v>34</v>
      </c>
      <c r="W75" s="861"/>
      <c r="X75" s="861"/>
      <c r="Y75" s="861"/>
      <c r="Z75" s="817"/>
      <c r="AA75" s="862">
        <v>3</v>
      </c>
      <c r="AB75" s="861"/>
      <c r="AC75" s="861"/>
      <c r="AD75" s="861"/>
      <c r="AE75" s="817"/>
      <c r="AF75" s="862">
        <v>3</v>
      </c>
      <c r="AG75" s="861"/>
      <c r="AH75" s="861"/>
      <c r="AI75" s="861"/>
      <c r="AJ75" s="817"/>
      <c r="AK75" s="862">
        <v>5</v>
      </c>
      <c r="AL75" s="861"/>
      <c r="AM75" s="861"/>
      <c r="AN75" s="861"/>
      <c r="AO75" s="817"/>
      <c r="AP75" s="862" t="s">
        <v>520</v>
      </c>
      <c r="AQ75" s="861"/>
      <c r="AR75" s="861"/>
      <c r="AS75" s="861"/>
      <c r="AT75" s="817"/>
      <c r="AU75" s="862" t="s">
        <v>520</v>
      </c>
      <c r="AV75" s="861"/>
      <c r="AW75" s="861"/>
      <c r="AX75" s="861"/>
      <c r="AY75" s="817"/>
      <c r="AZ75" s="815"/>
      <c r="BA75" s="815"/>
      <c r="BB75" s="815"/>
      <c r="BC75" s="815"/>
      <c r="BD75" s="816"/>
      <c r="BE75" s="226"/>
      <c r="BF75" s="226"/>
      <c r="BG75" s="226"/>
      <c r="BH75" s="226"/>
      <c r="BI75" s="226"/>
      <c r="BJ75" s="226"/>
      <c r="BK75" s="226"/>
      <c r="BL75" s="226"/>
      <c r="BM75" s="226"/>
      <c r="BN75" s="226"/>
      <c r="BO75" s="226"/>
      <c r="BP75" s="226"/>
      <c r="BQ75" s="223">
        <v>69</v>
      </c>
      <c r="BR75" s="228"/>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15"/>
    </row>
    <row r="76" spans="1:131" ht="26.25" customHeight="1" x14ac:dyDescent="0.15">
      <c r="A76" s="223">
        <v>9</v>
      </c>
      <c r="B76" s="856" t="s">
        <v>601</v>
      </c>
      <c r="C76" s="857"/>
      <c r="D76" s="857"/>
      <c r="E76" s="857"/>
      <c r="F76" s="857"/>
      <c r="G76" s="857"/>
      <c r="H76" s="857"/>
      <c r="I76" s="857"/>
      <c r="J76" s="857"/>
      <c r="K76" s="857"/>
      <c r="L76" s="857"/>
      <c r="M76" s="857"/>
      <c r="N76" s="857"/>
      <c r="O76" s="857"/>
      <c r="P76" s="858"/>
      <c r="Q76" s="860">
        <v>66</v>
      </c>
      <c r="R76" s="861"/>
      <c r="S76" s="861"/>
      <c r="T76" s="861"/>
      <c r="U76" s="817"/>
      <c r="V76" s="862">
        <v>61</v>
      </c>
      <c r="W76" s="861"/>
      <c r="X76" s="861"/>
      <c r="Y76" s="861"/>
      <c r="Z76" s="817"/>
      <c r="AA76" s="862">
        <v>6</v>
      </c>
      <c r="AB76" s="861"/>
      <c r="AC76" s="861"/>
      <c r="AD76" s="861"/>
      <c r="AE76" s="817"/>
      <c r="AF76" s="862">
        <v>6</v>
      </c>
      <c r="AG76" s="861"/>
      <c r="AH76" s="861"/>
      <c r="AI76" s="861"/>
      <c r="AJ76" s="817"/>
      <c r="AK76" s="862" t="s">
        <v>520</v>
      </c>
      <c r="AL76" s="861"/>
      <c r="AM76" s="861"/>
      <c r="AN76" s="861"/>
      <c r="AO76" s="817"/>
      <c r="AP76" s="862" t="s">
        <v>520</v>
      </c>
      <c r="AQ76" s="861"/>
      <c r="AR76" s="861"/>
      <c r="AS76" s="861"/>
      <c r="AT76" s="817"/>
      <c r="AU76" s="862" t="s">
        <v>520</v>
      </c>
      <c r="AV76" s="861"/>
      <c r="AW76" s="861"/>
      <c r="AX76" s="861"/>
      <c r="AY76" s="817"/>
      <c r="AZ76" s="815"/>
      <c r="BA76" s="815"/>
      <c r="BB76" s="815"/>
      <c r="BC76" s="815"/>
      <c r="BD76" s="816"/>
      <c r="BE76" s="226"/>
      <c r="BF76" s="226"/>
      <c r="BG76" s="226"/>
      <c r="BH76" s="226"/>
      <c r="BI76" s="226"/>
      <c r="BJ76" s="226"/>
      <c r="BK76" s="226"/>
      <c r="BL76" s="226"/>
      <c r="BM76" s="226"/>
      <c r="BN76" s="226"/>
      <c r="BO76" s="226"/>
      <c r="BP76" s="226"/>
      <c r="BQ76" s="223">
        <v>70</v>
      </c>
      <c r="BR76" s="228"/>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15"/>
    </row>
    <row r="77" spans="1:131" ht="26.25" customHeight="1" x14ac:dyDescent="0.15">
      <c r="A77" s="223">
        <v>10</v>
      </c>
      <c r="B77" s="856" t="s">
        <v>602</v>
      </c>
      <c r="C77" s="857"/>
      <c r="D77" s="857"/>
      <c r="E77" s="857"/>
      <c r="F77" s="857"/>
      <c r="G77" s="857"/>
      <c r="H77" s="857"/>
      <c r="I77" s="857"/>
      <c r="J77" s="857"/>
      <c r="K77" s="857"/>
      <c r="L77" s="857"/>
      <c r="M77" s="857"/>
      <c r="N77" s="857"/>
      <c r="O77" s="857"/>
      <c r="P77" s="858"/>
      <c r="Q77" s="860">
        <v>247756</v>
      </c>
      <c r="R77" s="861"/>
      <c r="S77" s="861"/>
      <c r="T77" s="861"/>
      <c r="U77" s="817"/>
      <c r="V77" s="862">
        <v>239546</v>
      </c>
      <c r="W77" s="861"/>
      <c r="X77" s="861"/>
      <c r="Y77" s="861"/>
      <c r="Z77" s="817"/>
      <c r="AA77" s="862">
        <v>8210</v>
      </c>
      <c r="AB77" s="861"/>
      <c r="AC77" s="861"/>
      <c r="AD77" s="861"/>
      <c r="AE77" s="817"/>
      <c r="AF77" s="862">
        <v>8210</v>
      </c>
      <c r="AG77" s="861"/>
      <c r="AH77" s="861"/>
      <c r="AI77" s="861"/>
      <c r="AJ77" s="817"/>
      <c r="AK77" s="862" t="s">
        <v>520</v>
      </c>
      <c r="AL77" s="861"/>
      <c r="AM77" s="861"/>
      <c r="AN77" s="861"/>
      <c r="AO77" s="817"/>
      <c r="AP77" s="862" t="s">
        <v>520</v>
      </c>
      <c r="AQ77" s="861"/>
      <c r="AR77" s="861"/>
      <c r="AS77" s="861"/>
      <c r="AT77" s="817"/>
      <c r="AU77" s="862" t="s">
        <v>520</v>
      </c>
      <c r="AV77" s="861"/>
      <c r="AW77" s="861"/>
      <c r="AX77" s="861"/>
      <c r="AY77" s="817"/>
      <c r="AZ77" s="815"/>
      <c r="BA77" s="815"/>
      <c r="BB77" s="815"/>
      <c r="BC77" s="815"/>
      <c r="BD77" s="816"/>
      <c r="BE77" s="226"/>
      <c r="BF77" s="226"/>
      <c r="BG77" s="226"/>
      <c r="BH77" s="226"/>
      <c r="BI77" s="226"/>
      <c r="BJ77" s="226"/>
      <c r="BK77" s="226"/>
      <c r="BL77" s="226"/>
      <c r="BM77" s="226"/>
      <c r="BN77" s="226"/>
      <c r="BO77" s="226"/>
      <c r="BP77" s="226"/>
      <c r="BQ77" s="223">
        <v>71</v>
      </c>
      <c r="BR77" s="228"/>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15"/>
    </row>
    <row r="78" spans="1:131" ht="26.25" customHeight="1" x14ac:dyDescent="0.15">
      <c r="A78" s="223">
        <v>11</v>
      </c>
      <c r="B78" s="856"/>
      <c r="C78" s="857"/>
      <c r="D78" s="857"/>
      <c r="E78" s="857"/>
      <c r="F78" s="857"/>
      <c r="G78" s="857"/>
      <c r="H78" s="857"/>
      <c r="I78" s="857"/>
      <c r="J78" s="857"/>
      <c r="K78" s="857"/>
      <c r="L78" s="857"/>
      <c r="M78" s="857"/>
      <c r="N78" s="857"/>
      <c r="O78" s="857"/>
      <c r="P78" s="858"/>
      <c r="Q78" s="859"/>
      <c r="R78" s="813"/>
      <c r="S78" s="813"/>
      <c r="T78" s="813"/>
      <c r="U78" s="813"/>
      <c r="V78" s="813"/>
      <c r="W78" s="813"/>
      <c r="X78" s="813"/>
      <c r="Y78" s="813"/>
      <c r="Z78" s="813"/>
      <c r="AA78" s="813"/>
      <c r="AB78" s="813"/>
      <c r="AC78" s="813"/>
      <c r="AD78" s="813"/>
      <c r="AE78" s="813"/>
      <c r="AF78" s="813"/>
      <c r="AG78" s="813"/>
      <c r="AH78" s="813"/>
      <c r="AI78" s="813"/>
      <c r="AJ78" s="813"/>
      <c r="AK78" s="813"/>
      <c r="AL78" s="813"/>
      <c r="AM78" s="813"/>
      <c r="AN78" s="813"/>
      <c r="AO78" s="813"/>
      <c r="AP78" s="813"/>
      <c r="AQ78" s="813"/>
      <c r="AR78" s="813"/>
      <c r="AS78" s="813"/>
      <c r="AT78" s="813"/>
      <c r="AU78" s="813"/>
      <c r="AV78" s="813"/>
      <c r="AW78" s="813"/>
      <c r="AX78" s="813"/>
      <c r="AY78" s="813"/>
      <c r="AZ78" s="815"/>
      <c r="BA78" s="815"/>
      <c r="BB78" s="815"/>
      <c r="BC78" s="815"/>
      <c r="BD78" s="816"/>
      <c r="BE78" s="226"/>
      <c r="BF78" s="226"/>
      <c r="BG78" s="226"/>
      <c r="BH78" s="226"/>
      <c r="BI78" s="226"/>
      <c r="BJ78" s="215"/>
      <c r="BK78" s="215"/>
      <c r="BL78" s="215"/>
      <c r="BM78" s="215"/>
      <c r="BN78" s="215"/>
      <c r="BO78" s="226"/>
      <c r="BP78" s="226"/>
      <c r="BQ78" s="223">
        <v>72</v>
      </c>
      <c r="BR78" s="228"/>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15"/>
    </row>
    <row r="79" spans="1:131" ht="26.25" customHeight="1" x14ac:dyDescent="0.15">
      <c r="A79" s="223">
        <v>12</v>
      </c>
      <c r="B79" s="856"/>
      <c r="C79" s="857"/>
      <c r="D79" s="857"/>
      <c r="E79" s="857"/>
      <c r="F79" s="857"/>
      <c r="G79" s="857"/>
      <c r="H79" s="857"/>
      <c r="I79" s="857"/>
      <c r="J79" s="857"/>
      <c r="K79" s="857"/>
      <c r="L79" s="857"/>
      <c r="M79" s="857"/>
      <c r="N79" s="857"/>
      <c r="O79" s="857"/>
      <c r="P79" s="858"/>
      <c r="Q79" s="859"/>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813"/>
      <c r="AP79" s="813"/>
      <c r="AQ79" s="813"/>
      <c r="AR79" s="813"/>
      <c r="AS79" s="813"/>
      <c r="AT79" s="813"/>
      <c r="AU79" s="813"/>
      <c r="AV79" s="813"/>
      <c r="AW79" s="813"/>
      <c r="AX79" s="813"/>
      <c r="AY79" s="813"/>
      <c r="AZ79" s="815"/>
      <c r="BA79" s="815"/>
      <c r="BB79" s="815"/>
      <c r="BC79" s="815"/>
      <c r="BD79" s="816"/>
      <c r="BE79" s="226"/>
      <c r="BF79" s="226"/>
      <c r="BG79" s="226"/>
      <c r="BH79" s="226"/>
      <c r="BI79" s="226"/>
      <c r="BJ79" s="215"/>
      <c r="BK79" s="215"/>
      <c r="BL79" s="215"/>
      <c r="BM79" s="215"/>
      <c r="BN79" s="215"/>
      <c r="BO79" s="226"/>
      <c r="BP79" s="226"/>
      <c r="BQ79" s="223">
        <v>73</v>
      </c>
      <c r="BR79" s="228"/>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15"/>
    </row>
    <row r="80" spans="1:131" ht="26.25" customHeight="1" x14ac:dyDescent="0.15">
      <c r="A80" s="223">
        <v>13</v>
      </c>
      <c r="B80" s="856"/>
      <c r="C80" s="857"/>
      <c r="D80" s="857"/>
      <c r="E80" s="857"/>
      <c r="F80" s="857"/>
      <c r="G80" s="857"/>
      <c r="H80" s="857"/>
      <c r="I80" s="857"/>
      <c r="J80" s="857"/>
      <c r="K80" s="857"/>
      <c r="L80" s="857"/>
      <c r="M80" s="857"/>
      <c r="N80" s="857"/>
      <c r="O80" s="857"/>
      <c r="P80" s="858"/>
      <c r="Q80" s="859"/>
      <c r="R80" s="813"/>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3"/>
      <c r="AY80" s="813"/>
      <c r="AZ80" s="815"/>
      <c r="BA80" s="815"/>
      <c r="BB80" s="815"/>
      <c r="BC80" s="815"/>
      <c r="BD80" s="816"/>
      <c r="BE80" s="226"/>
      <c r="BF80" s="226"/>
      <c r="BG80" s="226"/>
      <c r="BH80" s="226"/>
      <c r="BI80" s="226"/>
      <c r="BJ80" s="226"/>
      <c r="BK80" s="226"/>
      <c r="BL80" s="226"/>
      <c r="BM80" s="226"/>
      <c r="BN80" s="226"/>
      <c r="BO80" s="226"/>
      <c r="BP80" s="226"/>
      <c r="BQ80" s="223">
        <v>74</v>
      </c>
      <c r="BR80" s="228"/>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15"/>
    </row>
    <row r="81" spans="1:131" ht="26.25" customHeight="1" x14ac:dyDescent="0.15">
      <c r="A81" s="223">
        <v>14</v>
      </c>
      <c r="B81" s="856"/>
      <c r="C81" s="857"/>
      <c r="D81" s="857"/>
      <c r="E81" s="857"/>
      <c r="F81" s="857"/>
      <c r="G81" s="857"/>
      <c r="H81" s="857"/>
      <c r="I81" s="857"/>
      <c r="J81" s="857"/>
      <c r="K81" s="857"/>
      <c r="L81" s="857"/>
      <c r="M81" s="857"/>
      <c r="N81" s="857"/>
      <c r="O81" s="857"/>
      <c r="P81" s="858"/>
      <c r="Q81" s="859"/>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c r="AU81" s="813"/>
      <c r="AV81" s="813"/>
      <c r="AW81" s="813"/>
      <c r="AX81" s="813"/>
      <c r="AY81" s="813"/>
      <c r="AZ81" s="815"/>
      <c r="BA81" s="815"/>
      <c r="BB81" s="815"/>
      <c r="BC81" s="815"/>
      <c r="BD81" s="816"/>
      <c r="BE81" s="226"/>
      <c r="BF81" s="226"/>
      <c r="BG81" s="226"/>
      <c r="BH81" s="226"/>
      <c r="BI81" s="226"/>
      <c r="BJ81" s="226"/>
      <c r="BK81" s="226"/>
      <c r="BL81" s="226"/>
      <c r="BM81" s="226"/>
      <c r="BN81" s="226"/>
      <c r="BO81" s="226"/>
      <c r="BP81" s="226"/>
      <c r="BQ81" s="223">
        <v>75</v>
      </c>
      <c r="BR81" s="228"/>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15"/>
    </row>
    <row r="82" spans="1:131" ht="26.25" customHeight="1" x14ac:dyDescent="0.15">
      <c r="A82" s="223">
        <v>15</v>
      </c>
      <c r="B82" s="856"/>
      <c r="C82" s="857"/>
      <c r="D82" s="857"/>
      <c r="E82" s="857"/>
      <c r="F82" s="857"/>
      <c r="G82" s="857"/>
      <c r="H82" s="857"/>
      <c r="I82" s="857"/>
      <c r="J82" s="857"/>
      <c r="K82" s="857"/>
      <c r="L82" s="857"/>
      <c r="M82" s="857"/>
      <c r="N82" s="857"/>
      <c r="O82" s="857"/>
      <c r="P82" s="858"/>
      <c r="Q82" s="859"/>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3"/>
      <c r="AW82" s="813"/>
      <c r="AX82" s="813"/>
      <c r="AY82" s="813"/>
      <c r="AZ82" s="815"/>
      <c r="BA82" s="815"/>
      <c r="BB82" s="815"/>
      <c r="BC82" s="815"/>
      <c r="BD82" s="816"/>
      <c r="BE82" s="226"/>
      <c r="BF82" s="226"/>
      <c r="BG82" s="226"/>
      <c r="BH82" s="226"/>
      <c r="BI82" s="226"/>
      <c r="BJ82" s="226"/>
      <c r="BK82" s="226"/>
      <c r="BL82" s="226"/>
      <c r="BM82" s="226"/>
      <c r="BN82" s="226"/>
      <c r="BO82" s="226"/>
      <c r="BP82" s="226"/>
      <c r="BQ82" s="223">
        <v>76</v>
      </c>
      <c r="BR82" s="228"/>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15"/>
    </row>
    <row r="83" spans="1:131" ht="26.25" customHeight="1" x14ac:dyDescent="0.15">
      <c r="A83" s="223">
        <v>16</v>
      </c>
      <c r="B83" s="856"/>
      <c r="C83" s="857"/>
      <c r="D83" s="857"/>
      <c r="E83" s="857"/>
      <c r="F83" s="857"/>
      <c r="G83" s="857"/>
      <c r="H83" s="857"/>
      <c r="I83" s="857"/>
      <c r="J83" s="857"/>
      <c r="K83" s="857"/>
      <c r="L83" s="857"/>
      <c r="M83" s="857"/>
      <c r="N83" s="857"/>
      <c r="O83" s="857"/>
      <c r="P83" s="858"/>
      <c r="Q83" s="859"/>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15"/>
      <c r="BA83" s="815"/>
      <c r="BB83" s="815"/>
      <c r="BC83" s="815"/>
      <c r="BD83" s="816"/>
      <c r="BE83" s="226"/>
      <c r="BF83" s="226"/>
      <c r="BG83" s="226"/>
      <c r="BH83" s="226"/>
      <c r="BI83" s="226"/>
      <c r="BJ83" s="226"/>
      <c r="BK83" s="226"/>
      <c r="BL83" s="226"/>
      <c r="BM83" s="226"/>
      <c r="BN83" s="226"/>
      <c r="BO83" s="226"/>
      <c r="BP83" s="226"/>
      <c r="BQ83" s="223">
        <v>77</v>
      </c>
      <c r="BR83" s="228"/>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15"/>
    </row>
    <row r="84" spans="1:131" ht="26.25" customHeight="1" x14ac:dyDescent="0.15">
      <c r="A84" s="223">
        <v>17</v>
      </c>
      <c r="B84" s="856"/>
      <c r="C84" s="857"/>
      <c r="D84" s="857"/>
      <c r="E84" s="857"/>
      <c r="F84" s="857"/>
      <c r="G84" s="857"/>
      <c r="H84" s="857"/>
      <c r="I84" s="857"/>
      <c r="J84" s="857"/>
      <c r="K84" s="857"/>
      <c r="L84" s="857"/>
      <c r="M84" s="857"/>
      <c r="N84" s="857"/>
      <c r="O84" s="857"/>
      <c r="P84" s="858"/>
      <c r="Q84" s="859"/>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5"/>
      <c r="BA84" s="815"/>
      <c r="BB84" s="815"/>
      <c r="BC84" s="815"/>
      <c r="BD84" s="816"/>
      <c r="BE84" s="226"/>
      <c r="BF84" s="226"/>
      <c r="BG84" s="226"/>
      <c r="BH84" s="226"/>
      <c r="BI84" s="226"/>
      <c r="BJ84" s="226"/>
      <c r="BK84" s="226"/>
      <c r="BL84" s="226"/>
      <c r="BM84" s="226"/>
      <c r="BN84" s="226"/>
      <c r="BO84" s="226"/>
      <c r="BP84" s="226"/>
      <c r="BQ84" s="223">
        <v>78</v>
      </c>
      <c r="BR84" s="228"/>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15"/>
    </row>
    <row r="85" spans="1:131" ht="26.25" customHeight="1" x14ac:dyDescent="0.15">
      <c r="A85" s="223">
        <v>18</v>
      </c>
      <c r="B85" s="856"/>
      <c r="C85" s="857"/>
      <c r="D85" s="857"/>
      <c r="E85" s="857"/>
      <c r="F85" s="857"/>
      <c r="G85" s="857"/>
      <c r="H85" s="857"/>
      <c r="I85" s="857"/>
      <c r="J85" s="857"/>
      <c r="K85" s="857"/>
      <c r="L85" s="857"/>
      <c r="M85" s="857"/>
      <c r="N85" s="857"/>
      <c r="O85" s="857"/>
      <c r="P85" s="858"/>
      <c r="Q85" s="859"/>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5"/>
      <c r="BA85" s="815"/>
      <c r="BB85" s="815"/>
      <c r="BC85" s="815"/>
      <c r="BD85" s="816"/>
      <c r="BE85" s="226"/>
      <c r="BF85" s="226"/>
      <c r="BG85" s="226"/>
      <c r="BH85" s="226"/>
      <c r="BI85" s="226"/>
      <c r="BJ85" s="226"/>
      <c r="BK85" s="226"/>
      <c r="BL85" s="226"/>
      <c r="BM85" s="226"/>
      <c r="BN85" s="226"/>
      <c r="BO85" s="226"/>
      <c r="BP85" s="226"/>
      <c r="BQ85" s="223">
        <v>79</v>
      </c>
      <c r="BR85" s="228"/>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15"/>
    </row>
    <row r="86" spans="1:131" ht="26.25" customHeight="1" x14ac:dyDescent="0.15">
      <c r="A86" s="223">
        <v>19</v>
      </c>
      <c r="B86" s="856"/>
      <c r="C86" s="857"/>
      <c r="D86" s="857"/>
      <c r="E86" s="857"/>
      <c r="F86" s="857"/>
      <c r="G86" s="857"/>
      <c r="H86" s="857"/>
      <c r="I86" s="857"/>
      <c r="J86" s="857"/>
      <c r="K86" s="857"/>
      <c r="L86" s="857"/>
      <c r="M86" s="857"/>
      <c r="N86" s="857"/>
      <c r="O86" s="857"/>
      <c r="P86" s="858"/>
      <c r="Q86" s="859"/>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5"/>
      <c r="BA86" s="815"/>
      <c r="BB86" s="815"/>
      <c r="BC86" s="815"/>
      <c r="BD86" s="816"/>
      <c r="BE86" s="226"/>
      <c r="BF86" s="226"/>
      <c r="BG86" s="226"/>
      <c r="BH86" s="226"/>
      <c r="BI86" s="226"/>
      <c r="BJ86" s="226"/>
      <c r="BK86" s="226"/>
      <c r="BL86" s="226"/>
      <c r="BM86" s="226"/>
      <c r="BN86" s="226"/>
      <c r="BO86" s="226"/>
      <c r="BP86" s="226"/>
      <c r="BQ86" s="223">
        <v>80</v>
      </c>
      <c r="BR86" s="228"/>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15"/>
    </row>
    <row r="87" spans="1:131" ht="26.25" customHeight="1" x14ac:dyDescent="0.15">
      <c r="A87" s="229">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26"/>
      <c r="BF87" s="226"/>
      <c r="BG87" s="226"/>
      <c r="BH87" s="226"/>
      <c r="BI87" s="226"/>
      <c r="BJ87" s="226"/>
      <c r="BK87" s="226"/>
      <c r="BL87" s="226"/>
      <c r="BM87" s="226"/>
      <c r="BN87" s="226"/>
      <c r="BO87" s="226"/>
      <c r="BP87" s="226"/>
      <c r="BQ87" s="223">
        <v>81</v>
      </c>
      <c r="BR87" s="228"/>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15"/>
    </row>
    <row r="88" spans="1:131" ht="26.25" customHeight="1" thickBot="1" x14ac:dyDescent="0.2">
      <c r="A88" s="225" t="s">
        <v>398</v>
      </c>
      <c r="B88" s="772" t="s">
        <v>429</v>
      </c>
      <c r="C88" s="773"/>
      <c r="D88" s="773"/>
      <c r="E88" s="773"/>
      <c r="F88" s="773"/>
      <c r="G88" s="773"/>
      <c r="H88" s="773"/>
      <c r="I88" s="773"/>
      <c r="J88" s="773"/>
      <c r="K88" s="773"/>
      <c r="L88" s="773"/>
      <c r="M88" s="773"/>
      <c r="N88" s="773"/>
      <c r="O88" s="773"/>
      <c r="P88" s="774"/>
      <c r="Q88" s="823"/>
      <c r="R88" s="824"/>
      <c r="S88" s="824"/>
      <c r="T88" s="824"/>
      <c r="U88" s="824"/>
      <c r="V88" s="824"/>
      <c r="W88" s="824"/>
      <c r="X88" s="824"/>
      <c r="Y88" s="824"/>
      <c r="Z88" s="824"/>
      <c r="AA88" s="824"/>
      <c r="AB88" s="824"/>
      <c r="AC88" s="824"/>
      <c r="AD88" s="824"/>
      <c r="AE88" s="824"/>
      <c r="AF88" s="827">
        <v>8291</v>
      </c>
      <c r="AG88" s="827"/>
      <c r="AH88" s="827"/>
      <c r="AI88" s="827"/>
      <c r="AJ88" s="827"/>
      <c r="AK88" s="824"/>
      <c r="AL88" s="824"/>
      <c r="AM88" s="824"/>
      <c r="AN88" s="824"/>
      <c r="AO88" s="824"/>
      <c r="AP88" s="827">
        <v>570</v>
      </c>
      <c r="AQ88" s="827"/>
      <c r="AR88" s="827"/>
      <c r="AS88" s="827"/>
      <c r="AT88" s="827"/>
      <c r="AU88" s="827">
        <v>258</v>
      </c>
      <c r="AV88" s="827"/>
      <c r="AW88" s="827"/>
      <c r="AX88" s="827"/>
      <c r="AY88" s="827"/>
      <c r="AZ88" s="832"/>
      <c r="BA88" s="832"/>
      <c r="BB88" s="832"/>
      <c r="BC88" s="832"/>
      <c r="BD88" s="833"/>
      <c r="BE88" s="226"/>
      <c r="BF88" s="226"/>
      <c r="BG88" s="226"/>
      <c r="BH88" s="226"/>
      <c r="BI88" s="226"/>
      <c r="BJ88" s="226"/>
      <c r="BK88" s="226"/>
      <c r="BL88" s="226"/>
      <c r="BM88" s="226"/>
      <c r="BN88" s="226"/>
      <c r="BO88" s="226"/>
      <c r="BP88" s="226"/>
      <c r="BQ88" s="223">
        <v>82</v>
      </c>
      <c r="BR88" s="228"/>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15"/>
    </row>
    <row r="89" spans="1:131" ht="26.25" hidden="1" customHeight="1" x14ac:dyDescent="0.15">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15"/>
    </row>
    <row r="90" spans="1:131" ht="26.25" hidden="1" customHeight="1" x14ac:dyDescent="0.15">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15"/>
    </row>
    <row r="91" spans="1:131" ht="26.25" hidden="1" customHeight="1" x14ac:dyDescent="0.15">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15"/>
    </row>
    <row r="92" spans="1:131" ht="26.25" hidden="1" customHeight="1" x14ac:dyDescent="0.15">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15"/>
    </row>
    <row r="93" spans="1:131" ht="26.25" hidden="1" customHeight="1" x14ac:dyDescent="0.15">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15"/>
    </row>
    <row r="94" spans="1:131" ht="26.25" hidden="1" customHeight="1" x14ac:dyDescent="0.15">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15"/>
    </row>
    <row r="95" spans="1:131" ht="26.25" hidden="1" customHeight="1" x14ac:dyDescent="0.15">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15"/>
    </row>
    <row r="96" spans="1:131" ht="26.25" hidden="1" customHeight="1" x14ac:dyDescent="0.15">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15"/>
    </row>
    <row r="97" spans="1:131" ht="26.25" hidden="1" customHeight="1" x14ac:dyDescent="0.15">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15"/>
    </row>
    <row r="98" spans="1:131" ht="26.25" hidden="1" customHeight="1" x14ac:dyDescent="0.15">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15"/>
    </row>
    <row r="99" spans="1:131" ht="26.25" hidden="1" customHeight="1" x14ac:dyDescent="0.15">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15"/>
    </row>
    <row r="100" spans="1:131" ht="26.25" hidden="1" customHeight="1" x14ac:dyDescent="0.15">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15"/>
    </row>
    <row r="101" spans="1:131" ht="26.25" hidden="1" customHeight="1" x14ac:dyDescent="0.15">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15"/>
    </row>
    <row r="102" spans="1:131" ht="26.25" customHeight="1" thickBot="1" x14ac:dyDescent="0.2">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398</v>
      </c>
      <c r="BR102" s="772" t="s">
        <v>430</v>
      </c>
      <c r="BS102" s="773"/>
      <c r="BT102" s="773"/>
      <c r="BU102" s="773"/>
      <c r="BV102" s="773"/>
      <c r="BW102" s="773"/>
      <c r="BX102" s="773"/>
      <c r="BY102" s="773"/>
      <c r="BZ102" s="773"/>
      <c r="CA102" s="773"/>
      <c r="CB102" s="773"/>
      <c r="CC102" s="773"/>
      <c r="CD102" s="773"/>
      <c r="CE102" s="773"/>
      <c r="CF102" s="773"/>
      <c r="CG102" s="774"/>
      <c r="CH102" s="870"/>
      <c r="CI102" s="871"/>
      <c r="CJ102" s="871"/>
      <c r="CK102" s="871"/>
      <c r="CL102" s="872"/>
      <c r="CM102" s="870"/>
      <c r="CN102" s="871"/>
      <c r="CO102" s="871"/>
      <c r="CP102" s="871"/>
      <c r="CQ102" s="872"/>
      <c r="CR102" s="873">
        <v>3796</v>
      </c>
      <c r="CS102" s="835"/>
      <c r="CT102" s="835"/>
      <c r="CU102" s="835"/>
      <c r="CV102" s="874"/>
      <c r="CW102" s="873">
        <v>1643</v>
      </c>
      <c r="CX102" s="835"/>
      <c r="CY102" s="835"/>
      <c r="CZ102" s="835"/>
      <c r="DA102" s="874"/>
      <c r="DB102" s="873" t="s">
        <v>520</v>
      </c>
      <c r="DC102" s="835"/>
      <c r="DD102" s="835"/>
      <c r="DE102" s="835"/>
      <c r="DF102" s="874"/>
      <c r="DG102" s="873">
        <v>920</v>
      </c>
      <c r="DH102" s="835"/>
      <c r="DI102" s="835"/>
      <c r="DJ102" s="835"/>
      <c r="DK102" s="874"/>
      <c r="DL102" s="873" t="s">
        <v>520</v>
      </c>
      <c r="DM102" s="835"/>
      <c r="DN102" s="835"/>
      <c r="DO102" s="835"/>
      <c r="DP102" s="874"/>
      <c r="DQ102" s="873">
        <v>49</v>
      </c>
      <c r="DR102" s="835"/>
      <c r="DS102" s="835"/>
      <c r="DT102" s="835"/>
      <c r="DU102" s="874"/>
      <c r="DV102" s="772"/>
      <c r="DW102" s="773"/>
      <c r="DX102" s="773"/>
      <c r="DY102" s="773"/>
      <c r="DZ102" s="897"/>
      <c r="EA102" s="215"/>
    </row>
    <row r="103" spans="1:131" ht="26.25" customHeight="1" x14ac:dyDescent="0.15">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898" t="s">
        <v>431</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15"/>
    </row>
    <row r="104" spans="1:131" ht="26.25" customHeight="1" x14ac:dyDescent="0.15">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899" t="s">
        <v>432</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15"/>
    </row>
    <row r="105" spans="1:131" ht="11.25" customHeight="1" x14ac:dyDescent="0.15">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5"/>
      <c r="BR105" s="215"/>
      <c r="BS105" s="215"/>
      <c r="BT105" s="215"/>
      <c r="BU105" s="215"/>
      <c r="BV105" s="215"/>
      <c r="BW105" s="215"/>
      <c r="BX105" s="215"/>
      <c r="BY105" s="215"/>
      <c r="BZ105" s="215"/>
      <c r="CA105" s="215"/>
      <c r="CB105" s="215"/>
      <c r="CC105" s="215"/>
      <c r="CD105" s="215"/>
      <c r="CE105" s="215"/>
      <c r="CF105" s="215"/>
      <c r="CG105" s="215"/>
      <c r="CH105" s="215"/>
      <c r="CI105" s="215"/>
      <c r="CJ105" s="215"/>
      <c r="CK105" s="215"/>
      <c r="CL105" s="215"/>
      <c r="CM105" s="215"/>
      <c r="CN105" s="215"/>
      <c r="CO105" s="215"/>
      <c r="CP105" s="215"/>
      <c r="CQ105" s="215"/>
      <c r="CR105" s="215"/>
      <c r="CS105" s="215"/>
      <c r="CT105" s="215"/>
      <c r="CU105" s="215"/>
      <c r="CV105" s="215"/>
      <c r="CW105" s="215"/>
      <c r="CX105" s="215"/>
      <c r="CY105" s="215"/>
      <c r="CZ105" s="215"/>
      <c r="DA105" s="215"/>
      <c r="DB105" s="215"/>
      <c r="DC105" s="215"/>
      <c r="DD105" s="215"/>
      <c r="DE105" s="215"/>
      <c r="DF105" s="215"/>
      <c r="DG105" s="215"/>
      <c r="DH105" s="215"/>
      <c r="DI105" s="215"/>
      <c r="DJ105" s="215"/>
      <c r="DK105" s="215"/>
      <c r="DL105" s="215"/>
      <c r="DM105" s="215"/>
      <c r="DN105" s="215"/>
      <c r="DO105" s="215"/>
      <c r="DP105" s="215"/>
      <c r="DQ105" s="215"/>
      <c r="DR105" s="215"/>
      <c r="DS105" s="215"/>
      <c r="DT105" s="215"/>
      <c r="DU105" s="215"/>
      <c r="DV105" s="215"/>
      <c r="DW105" s="215"/>
      <c r="DX105" s="215"/>
      <c r="DY105" s="215"/>
      <c r="DZ105" s="215"/>
      <c r="EA105" s="215"/>
    </row>
    <row r="106" spans="1:13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5"/>
      <c r="BR106" s="215"/>
      <c r="BS106" s="215"/>
      <c r="BT106" s="215"/>
      <c r="BU106" s="215"/>
      <c r="BV106" s="215"/>
      <c r="BW106" s="215"/>
      <c r="BX106" s="215"/>
      <c r="BY106" s="215"/>
      <c r="BZ106" s="215"/>
      <c r="CA106" s="215"/>
      <c r="CB106" s="215"/>
      <c r="CC106" s="215"/>
      <c r="CD106" s="215"/>
      <c r="CE106" s="215"/>
      <c r="CF106" s="215"/>
      <c r="CG106" s="215"/>
      <c r="CH106" s="215"/>
      <c r="CI106" s="215"/>
      <c r="CJ106" s="215"/>
      <c r="CK106" s="215"/>
      <c r="CL106" s="215"/>
      <c r="CM106" s="215"/>
      <c r="CN106" s="215"/>
      <c r="CO106" s="215"/>
      <c r="CP106" s="215"/>
      <c r="CQ106" s="215"/>
      <c r="CR106" s="215"/>
      <c r="CS106" s="215"/>
      <c r="CT106" s="215"/>
      <c r="CU106" s="215"/>
      <c r="CV106" s="215"/>
      <c r="CW106" s="215"/>
      <c r="CX106" s="215"/>
      <c r="CY106" s="215"/>
      <c r="CZ106" s="215"/>
      <c r="DA106" s="215"/>
      <c r="DB106" s="215"/>
      <c r="DC106" s="215"/>
      <c r="DD106" s="215"/>
      <c r="DE106" s="215"/>
      <c r="DF106" s="215"/>
      <c r="DG106" s="215"/>
      <c r="DH106" s="215"/>
      <c r="DI106" s="215"/>
      <c r="DJ106" s="215"/>
      <c r="DK106" s="215"/>
      <c r="DL106" s="215"/>
      <c r="DM106" s="215"/>
      <c r="DN106" s="215"/>
      <c r="DO106" s="215"/>
      <c r="DP106" s="215"/>
      <c r="DQ106" s="215"/>
      <c r="DR106" s="215"/>
      <c r="DS106" s="215"/>
      <c r="DT106" s="215"/>
      <c r="DU106" s="215"/>
      <c r="DV106" s="215"/>
      <c r="DW106" s="215"/>
      <c r="DX106" s="215"/>
      <c r="DY106" s="215"/>
      <c r="DZ106" s="215"/>
      <c r="EA106" s="215"/>
    </row>
    <row r="107" spans="1:131" s="215" customFormat="1" ht="26.25" customHeight="1" thickBot="1" x14ac:dyDescent="0.2">
      <c r="A107" s="234" t="s">
        <v>433</v>
      </c>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4" t="s">
        <v>434</v>
      </c>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5"/>
      <c r="DB107" s="235"/>
      <c r="DC107" s="235"/>
      <c r="DD107" s="235"/>
      <c r="DE107" s="235"/>
      <c r="DF107" s="235"/>
      <c r="DG107" s="235"/>
      <c r="DH107" s="235"/>
      <c r="DI107" s="235"/>
      <c r="DJ107" s="235"/>
      <c r="DK107" s="235"/>
      <c r="DL107" s="235"/>
      <c r="DM107" s="235"/>
      <c r="DN107" s="235"/>
      <c r="DO107" s="235"/>
      <c r="DP107" s="235"/>
      <c r="DQ107" s="235"/>
      <c r="DR107" s="235"/>
      <c r="DS107" s="235"/>
      <c r="DT107" s="235"/>
      <c r="DU107" s="235"/>
      <c r="DV107" s="235"/>
      <c r="DW107" s="235"/>
      <c r="DX107" s="235"/>
      <c r="DY107" s="235"/>
      <c r="DZ107" s="235"/>
    </row>
    <row r="108" spans="1:131" s="215" customFormat="1" ht="26.25" customHeight="1" x14ac:dyDescent="0.15">
      <c r="A108" s="900" t="s">
        <v>435</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436</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15" customFormat="1" ht="26.25" customHeight="1" x14ac:dyDescent="0.15">
      <c r="A109" s="895" t="s">
        <v>437</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438</v>
      </c>
      <c r="AB109" s="876"/>
      <c r="AC109" s="876"/>
      <c r="AD109" s="876"/>
      <c r="AE109" s="877"/>
      <c r="AF109" s="875" t="s">
        <v>439</v>
      </c>
      <c r="AG109" s="876"/>
      <c r="AH109" s="876"/>
      <c r="AI109" s="876"/>
      <c r="AJ109" s="877"/>
      <c r="AK109" s="875" t="s">
        <v>313</v>
      </c>
      <c r="AL109" s="876"/>
      <c r="AM109" s="876"/>
      <c r="AN109" s="876"/>
      <c r="AO109" s="877"/>
      <c r="AP109" s="875" t="s">
        <v>440</v>
      </c>
      <c r="AQ109" s="876"/>
      <c r="AR109" s="876"/>
      <c r="AS109" s="876"/>
      <c r="AT109" s="878"/>
      <c r="AU109" s="895" t="s">
        <v>437</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438</v>
      </c>
      <c r="BR109" s="876"/>
      <c r="BS109" s="876"/>
      <c r="BT109" s="876"/>
      <c r="BU109" s="877"/>
      <c r="BV109" s="875" t="s">
        <v>439</v>
      </c>
      <c r="BW109" s="876"/>
      <c r="BX109" s="876"/>
      <c r="BY109" s="876"/>
      <c r="BZ109" s="877"/>
      <c r="CA109" s="875" t="s">
        <v>313</v>
      </c>
      <c r="CB109" s="876"/>
      <c r="CC109" s="876"/>
      <c r="CD109" s="876"/>
      <c r="CE109" s="877"/>
      <c r="CF109" s="896" t="s">
        <v>440</v>
      </c>
      <c r="CG109" s="896"/>
      <c r="CH109" s="896"/>
      <c r="CI109" s="896"/>
      <c r="CJ109" s="896"/>
      <c r="CK109" s="875" t="s">
        <v>441</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438</v>
      </c>
      <c r="DH109" s="876"/>
      <c r="DI109" s="876"/>
      <c r="DJ109" s="876"/>
      <c r="DK109" s="877"/>
      <c r="DL109" s="875" t="s">
        <v>439</v>
      </c>
      <c r="DM109" s="876"/>
      <c r="DN109" s="876"/>
      <c r="DO109" s="876"/>
      <c r="DP109" s="877"/>
      <c r="DQ109" s="875" t="s">
        <v>313</v>
      </c>
      <c r="DR109" s="876"/>
      <c r="DS109" s="876"/>
      <c r="DT109" s="876"/>
      <c r="DU109" s="877"/>
      <c r="DV109" s="875" t="s">
        <v>440</v>
      </c>
      <c r="DW109" s="876"/>
      <c r="DX109" s="876"/>
      <c r="DY109" s="876"/>
      <c r="DZ109" s="878"/>
    </row>
    <row r="110" spans="1:131" s="215" customFormat="1" ht="26.25" customHeight="1" x14ac:dyDescent="0.15">
      <c r="A110" s="879" t="s">
        <v>442</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2765555</v>
      </c>
      <c r="AB110" s="883"/>
      <c r="AC110" s="883"/>
      <c r="AD110" s="883"/>
      <c r="AE110" s="884"/>
      <c r="AF110" s="885">
        <v>3156231</v>
      </c>
      <c r="AG110" s="883"/>
      <c r="AH110" s="883"/>
      <c r="AI110" s="883"/>
      <c r="AJ110" s="884"/>
      <c r="AK110" s="885">
        <v>3408022</v>
      </c>
      <c r="AL110" s="883"/>
      <c r="AM110" s="883"/>
      <c r="AN110" s="883"/>
      <c r="AO110" s="884"/>
      <c r="AP110" s="886">
        <v>21</v>
      </c>
      <c r="AQ110" s="887"/>
      <c r="AR110" s="887"/>
      <c r="AS110" s="887"/>
      <c r="AT110" s="888"/>
      <c r="AU110" s="889" t="s">
        <v>72</v>
      </c>
      <c r="AV110" s="890"/>
      <c r="AW110" s="890"/>
      <c r="AX110" s="890"/>
      <c r="AY110" s="890"/>
      <c r="AZ110" s="912" t="s">
        <v>443</v>
      </c>
      <c r="BA110" s="880"/>
      <c r="BB110" s="880"/>
      <c r="BC110" s="880"/>
      <c r="BD110" s="880"/>
      <c r="BE110" s="880"/>
      <c r="BF110" s="880"/>
      <c r="BG110" s="880"/>
      <c r="BH110" s="880"/>
      <c r="BI110" s="880"/>
      <c r="BJ110" s="880"/>
      <c r="BK110" s="880"/>
      <c r="BL110" s="880"/>
      <c r="BM110" s="880"/>
      <c r="BN110" s="880"/>
      <c r="BO110" s="880"/>
      <c r="BP110" s="881"/>
      <c r="BQ110" s="913">
        <v>40767324</v>
      </c>
      <c r="BR110" s="914"/>
      <c r="BS110" s="914"/>
      <c r="BT110" s="914"/>
      <c r="BU110" s="914"/>
      <c r="BV110" s="914">
        <v>40362964</v>
      </c>
      <c r="BW110" s="914"/>
      <c r="BX110" s="914"/>
      <c r="BY110" s="914"/>
      <c r="BZ110" s="914"/>
      <c r="CA110" s="914">
        <v>40152234</v>
      </c>
      <c r="CB110" s="914"/>
      <c r="CC110" s="914"/>
      <c r="CD110" s="914"/>
      <c r="CE110" s="914"/>
      <c r="CF110" s="927">
        <v>247.1</v>
      </c>
      <c r="CG110" s="928"/>
      <c r="CH110" s="928"/>
      <c r="CI110" s="928"/>
      <c r="CJ110" s="928"/>
      <c r="CK110" s="929" t="s">
        <v>444</v>
      </c>
      <c r="CL110" s="930"/>
      <c r="CM110" s="912" t="s">
        <v>445</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t="s">
        <v>423</v>
      </c>
      <c r="DH110" s="914"/>
      <c r="DI110" s="914"/>
      <c r="DJ110" s="914"/>
      <c r="DK110" s="914"/>
      <c r="DL110" s="914" t="s">
        <v>446</v>
      </c>
      <c r="DM110" s="914"/>
      <c r="DN110" s="914"/>
      <c r="DO110" s="914"/>
      <c r="DP110" s="914"/>
      <c r="DQ110" s="914" t="s">
        <v>241</v>
      </c>
      <c r="DR110" s="914"/>
      <c r="DS110" s="914"/>
      <c r="DT110" s="914"/>
      <c r="DU110" s="914"/>
      <c r="DV110" s="915" t="s">
        <v>446</v>
      </c>
      <c r="DW110" s="915"/>
      <c r="DX110" s="915"/>
      <c r="DY110" s="915"/>
      <c r="DZ110" s="916"/>
    </row>
    <row r="111" spans="1:131" s="215" customFormat="1" ht="26.25" customHeight="1" x14ac:dyDescent="0.15">
      <c r="A111" s="917" t="s">
        <v>447</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t="s">
        <v>446</v>
      </c>
      <c r="AB111" s="921"/>
      <c r="AC111" s="921"/>
      <c r="AD111" s="921"/>
      <c r="AE111" s="922"/>
      <c r="AF111" s="923" t="s">
        <v>423</v>
      </c>
      <c r="AG111" s="921"/>
      <c r="AH111" s="921"/>
      <c r="AI111" s="921"/>
      <c r="AJ111" s="922"/>
      <c r="AK111" s="923" t="s">
        <v>241</v>
      </c>
      <c r="AL111" s="921"/>
      <c r="AM111" s="921"/>
      <c r="AN111" s="921"/>
      <c r="AO111" s="922"/>
      <c r="AP111" s="924" t="s">
        <v>241</v>
      </c>
      <c r="AQ111" s="925"/>
      <c r="AR111" s="925"/>
      <c r="AS111" s="925"/>
      <c r="AT111" s="926"/>
      <c r="AU111" s="891"/>
      <c r="AV111" s="892"/>
      <c r="AW111" s="892"/>
      <c r="AX111" s="892"/>
      <c r="AY111" s="892"/>
      <c r="AZ111" s="905" t="s">
        <v>448</v>
      </c>
      <c r="BA111" s="906"/>
      <c r="BB111" s="906"/>
      <c r="BC111" s="906"/>
      <c r="BD111" s="906"/>
      <c r="BE111" s="906"/>
      <c r="BF111" s="906"/>
      <c r="BG111" s="906"/>
      <c r="BH111" s="906"/>
      <c r="BI111" s="906"/>
      <c r="BJ111" s="906"/>
      <c r="BK111" s="906"/>
      <c r="BL111" s="906"/>
      <c r="BM111" s="906"/>
      <c r="BN111" s="906"/>
      <c r="BO111" s="906"/>
      <c r="BP111" s="907"/>
      <c r="BQ111" s="908">
        <v>131633</v>
      </c>
      <c r="BR111" s="909"/>
      <c r="BS111" s="909"/>
      <c r="BT111" s="909"/>
      <c r="BU111" s="909"/>
      <c r="BV111" s="909">
        <v>4075</v>
      </c>
      <c r="BW111" s="909"/>
      <c r="BX111" s="909"/>
      <c r="BY111" s="909"/>
      <c r="BZ111" s="909"/>
      <c r="CA111" s="909">
        <v>819</v>
      </c>
      <c r="CB111" s="909"/>
      <c r="CC111" s="909"/>
      <c r="CD111" s="909"/>
      <c r="CE111" s="909"/>
      <c r="CF111" s="903">
        <v>0</v>
      </c>
      <c r="CG111" s="904"/>
      <c r="CH111" s="904"/>
      <c r="CI111" s="904"/>
      <c r="CJ111" s="904"/>
      <c r="CK111" s="931"/>
      <c r="CL111" s="932"/>
      <c r="CM111" s="905" t="s">
        <v>449</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t="s">
        <v>446</v>
      </c>
      <c r="DH111" s="909"/>
      <c r="DI111" s="909"/>
      <c r="DJ111" s="909"/>
      <c r="DK111" s="909"/>
      <c r="DL111" s="909" t="s">
        <v>446</v>
      </c>
      <c r="DM111" s="909"/>
      <c r="DN111" s="909"/>
      <c r="DO111" s="909"/>
      <c r="DP111" s="909"/>
      <c r="DQ111" s="909" t="s">
        <v>423</v>
      </c>
      <c r="DR111" s="909"/>
      <c r="DS111" s="909"/>
      <c r="DT111" s="909"/>
      <c r="DU111" s="909"/>
      <c r="DV111" s="910" t="s">
        <v>446</v>
      </c>
      <c r="DW111" s="910"/>
      <c r="DX111" s="910"/>
      <c r="DY111" s="910"/>
      <c r="DZ111" s="911"/>
    </row>
    <row r="112" spans="1:131" s="215" customFormat="1" ht="26.25" customHeight="1" x14ac:dyDescent="0.15">
      <c r="A112" s="935" t="s">
        <v>450</v>
      </c>
      <c r="B112" s="936"/>
      <c r="C112" s="906" t="s">
        <v>451</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41" t="s">
        <v>452</v>
      </c>
      <c r="AB112" s="942"/>
      <c r="AC112" s="942"/>
      <c r="AD112" s="942"/>
      <c r="AE112" s="943"/>
      <c r="AF112" s="944" t="s">
        <v>452</v>
      </c>
      <c r="AG112" s="942"/>
      <c r="AH112" s="942"/>
      <c r="AI112" s="942"/>
      <c r="AJ112" s="943"/>
      <c r="AK112" s="944" t="s">
        <v>241</v>
      </c>
      <c r="AL112" s="942"/>
      <c r="AM112" s="942"/>
      <c r="AN112" s="942"/>
      <c r="AO112" s="943"/>
      <c r="AP112" s="945" t="s">
        <v>446</v>
      </c>
      <c r="AQ112" s="946"/>
      <c r="AR112" s="946"/>
      <c r="AS112" s="946"/>
      <c r="AT112" s="947"/>
      <c r="AU112" s="891"/>
      <c r="AV112" s="892"/>
      <c r="AW112" s="892"/>
      <c r="AX112" s="892"/>
      <c r="AY112" s="892"/>
      <c r="AZ112" s="905" t="s">
        <v>453</v>
      </c>
      <c r="BA112" s="906"/>
      <c r="BB112" s="906"/>
      <c r="BC112" s="906"/>
      <c r="BD112" s="906"/>
      <c r="BE112" s="906"/>
      <c r="BF112" s="906"/>
      <c r="BG112" s="906"/>
      <c r="BH112" s="906"/>
      <c r="BI112" s="906"/>
      <c r="BJ112" s="906"/>
      <c r="BK112" s="906"/>
      <c r="BL112" s="906"/>
      <c r="BM112" s="906"/>
      <c r="BN112" s="906"/>
      <c r="BO112" s="906"/>
      <c r="BP112" s="907"/>
      <c r="BQ112" s="908">
        <v>14491786</v>
      </c>
      <c r="BR112" s="909"/>
      <c r="BS112" s="909"/>
      <c r="BT112" s="909"/>
      <c r="BU112" s="909"/>
      <c r="BV112" s="909">
        <v>13465820</v>
      </c>
      <c r="BW112" s="909"/>
      <c r="BX112" s="909"/>
      <c r="BY112" s="909"/>
      <c r="BZ112" s="909"/>
      <c r="CA112" s="909">
        <v>13445040</v>
      </c>
      <c r="CB112" s="909"/>
      <c r="CC112" s="909"/>
      <c r="CD112" s="909"/>
      <c r="CE112" s="909"/>
      <c r="CF112" s="903">
        <v>82.7</v>
      </c>
      <c r="CG112" s="904"/>
      <c r="CH112" s="904"/>
      <c r="CI112" s="904"/>
      <c r="CJ112" s="904"/>
      <c r="CK112" s="931"/>
      <c r="CL112" s="932"/>
      <c r="CM112" s="905" t="s">
        <v>454</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t="s">
        <v>241</v>
      </c>
      <c r="DH112" s="909"/>
      <c r="DI112" s="909"/>
      <c r="DJ112" s="909"/>
      <c r="DK112" s="909"/>
      <c r="DL112" s="909" t="s">
        <v>423</v>
      </c>
      <c r="DM112" s="909"/>
      <c r="DN112" s="909"/>
      <c r="DO112" s="909"/>
      <c r="DP112" s="909"/>
      <c r="DQ112" s="909" t="s">
        <v>446</v>
      </c>
      <c r="DR112" s="909"/>
      <c r="DS112" s="909"/>
      <c r="DT112" s="909"/>
      <c r="DU112" s="909"/>
      <c r="DV112" s="910" t="s">
        <v>446</v>
      </c>
      <c r="DW112" s="910"/>
      <c r="DX112" s="910"/>
      <c r="DY112" s="910"/>
      <c r="DZ112" s="911"/>
    </row>
    <row r="113" spans="1:130" s="215" customFormat="1" ht="26.25" customHeight="1" x14ac:dyDescent="0.15">
      <c r="A113" s="937"/>
      <c r="B113" s="938"/>
      <c r="C113" s="906" t="s">
        <v>455</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20">
        <v>1160011</v>
      </c>
      <c r="AB113" s="921"/>
      <c r="AC113" s="921"/>
      <c r="AD113" s="921"/>
      <c r="AE113" s="922"/>
      <c r="AF113" s="923">
        <v>1083339</v>
      </c>
      <c r="AG113" s="921"/>
      <c r="AH113" s="921"/>
      <c r="AI113" s="921"/>
      <c r="AJ113" s="922"/>
      <c r="AK113" s="923">
        <v>1091177</v>
      </c>
      <c r="AL113" s="921"/>
      <c r="AM113" s="921"/>
      <c r="AN113" s="921"/>
      <c r="AO113" s="922"/>
      <c r="AP113" s="924">
        <v>6.7</v>
      </c>
      <c r="AQ113" s="925"/>
      <c r="AR113" s="925"/>
      <c r="AS113" s="925"/>
      <c r="AT113" s="926"/>
      <c r="AU113" s="891"/>
      <c r="AV113" s="892"/>
      <c r="AW113" s="892"/>
      <c r="AX113" s="892"/>
      <c r="AY113" s="892"/>
      <c r="AZ113" s="905" t="s">
        <v>456</v>
      </c>
      <c r="BA113" s="906"/>
      <c r="BB113" s="906"/>
      <c r="BC113" s="906"/>
      <c r="BD113" s="906"/>
      <c r="BE113" s="906"/>
      <c r="BF113" s="906"/>
      <c r="BG113" s="906"/>
      <c r="BH113" s="906"/>
      <c r="BI113" s="906"/>
      <c r="BJ113" s="906"/>
      <c r="BK113" s="906"/>
      <c r="BL113" s="906"/>
      <c r="BM113" s="906"/>
      <c r="BN113" s="906"/>
      <c r="BO113" s="906"/>
      <c r="BP113" s="907"/>
      <c r="BQ113" s="908">
        <v>103123</v>
      </c>
      <c r="BR113" s="909"/>
      <c r="BS113" s="909"/>
      <c r="BT113" s="909"/>
      <c r="BU113" s="909"/>
      <c r="BV113" s="909">
        <v>292579</v>
      </c>
      <c r="BW113" s="909"/>
      <c r="BX113" s="909"/>
      <c r="BY113" s="909"/>
      <c r="BZ113" s="909"/>
      <c r="CA113" s="909">
        <v>257659</v>
      </c>
      <c r="CB113" s="909"/>
      <c r="CC113" s="909"/>
      <c r="CD113" s="909"/>
      <c r="CE113" s="909"/>
      <c r="CF113" s="903">
        <v>1.6</v>
      </c>
      <c r="CG113" s="904"/>
      <c r="CH113" s="904"/>
      <c r="CI113" s="904"/>
      <c r="CJ113" s="904"/>
      <c r="CK113" s="931"/>
      <c r="CL113" s="932"/>
      <c r="CM113" s="905" t="s">
        <v>457</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41">
        <v>120786</v>
      </c>
      <c r="DH113" s="942"/>
      <c r="DI113" s="942"/>
      <c r="DJ113" s="942"/>
      <c r="DK113" s="943"/>
      <c r="DL113" s="944" t="s">
        <v>241</v>
      </c>
      <c r="DM113" s="942"/>
      <c r="DN113" s="942"/>
      <c r="DO113" s="942"/>
      <c r="DP113" s="943"/>
      <c r="DQ113" s="944" t="s">
        <v>423</v>
      </c>
      <c r="DR113" s="942"/>
      <c r="DS113" s="942"/>
      <c r="DT113" s="942"/>
      <c r="DU113" s="943"/>
      <c r="DV113" s="945" t="s">
        <v>446</v>
      </c>
      <c r="DW113" s="946"/>
      <c r="DX113" s="946"/>
      <c r="DY113" s="946"/>
      <c r="DZ113" s="947"/>
    </row>
    <row r="114" spans="1:130" s="215" customFormat="1" ht="26.25" customHeight="1" x14ac:dyDescent="0.15">
      <c r="A114" s="937"/>
      <c r="B114" s="938"/>
      <c r="C114" s="906" t="s">
        <v>458</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41">
        <v>34038</v>
      </c>
      <c r="AB114" s="942"/>
      <c r="AC114" s="942"/>
      <c r="AD114" s="942"/>
      <c r="AE114" s="943"/>
      <c r="AF114" s="944">
        <v>34674</v>
      </c>
      <c r="AG114" s="942"/>
      <c r="AH114" s="942"/>
      <c r="AI114" s="942"/>
      <c r="AJ114" s="943"/>
      <c r="AK114" s="944">
        <v>34659</v>
      </c>
      <c r="AL114" s="942"/>
      <c r="AM114" s="942"/>
      <c r="AN114" s="942"/>
      <c r="AO114" s="943"/>
      <c r="AP114" s="945">
        <v>0.2</v>
      </c>
      <c r="AQ114" s="946"/>
      <c r="AR114" s="946"/>
      <c r="AS114" s="946"/>
      <c r="AT114" s="947"/>
      <c r="AU114" s="891"/>
      <c r="AV114" s="892"/>
      <c r="AW114" s="892"/>
      <c r="AX114" s="892"/>
      <c r="AY114" s="892"/>
      <c r="AZ114" s="905" t="s">
        <v>459</v>
      </c>
      <c r="BA114" s="906"/>
      <c r="BB114" s="906"/>
      <c r="BC114" s="906"/>
      <c r="BD114" s="906"/>
      <c r="BE114" s="906"/>
      <c r="BF114" s="906"/>
      <c r="BG114" s="906"/>
      <c r="BH114" s="906"/>
      <c r="BI114" s="906"/>
      <c r="BJ114" s="906"/>
      <c r="BK114" s="906"/>
      <c r="BL114" s="906"/>
      <c r="BM114" s="906"/>
      <c r="BN114" s="906"/>
      <c r="BO114" s="906"/>
      <c r="BP114" s="907"/>
      <c r="BQ114" s="908">
        <v>4171170</v>
      </c>
      <c r="BR114" s="909"/>
      <c r="BS114" s="909"/>
      <c r="BT114" s="909"/>
      <c r="BU114" s="909"/>
      <c r="BV114" s="909">
        <v>4282033</v>
      </c>
      <c r="BW114" s="909"/>
      <c r="BX114" s="909"/>
      <c r="BY114" s="909"/>
      <c r="BZ114" s="909"/>
      <c r="CA114" s="909">
        <v>4313235</v>
      </c>
      <c r="CB114" s="909"/>
      <c r="CC114" s="909"/>
      <c r="CD114" s="909"/>
      <c r="CE114" s="909"/>
      <c r="CF114" s="903">
        <v>26.5</v>
      </c>
      <c r="CG114" s="904"/>
      <c r="CH114" s="904"/>
      <c r="CI114" s="904"/>
      <c r="CJ114" s="904"/>
      <c r="CK114" s="931"/>
      <c r="CL114" s="932"/>
      <c r="CM114" s="905" t="s">
        <v>460</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41" t="s">
        <v>423</v>
      </c>
      <c r="DH114" s="942"/>
      <c r="DI114" s="942"/>
      <c r="DJ114" s="942"/>
      <c r="DK114" s="943"/>
      <c r="DL114" s="944" t="s">
        <v>446</v>
      </c>
      <c r="DM114" s="942"/>
      <c r="DN114" s="942"/>
      <c r="DO114" s="942"/>
      <c r="DP114" s="943"/>
      <c r="DQ114" s="944" t="s">
        <v>241</v>
      </c>
      <c r="DR114" s="942"/>
      <c r="DS114" s="942"/>
      <c r="DT114" s="942"/>
      <c r="DU114" s="943"/>
      <c r="DV114" s="945" t="s">
        <v>423</v>
      </c>
      <c r="DW114" s="946"/>
      <c r="DX114" s="946"/>
      <c r="DY114" s="946"/>
      <c r="DZ114" s="947"/>
    </row>
    <row r="115" spans="1:130" s="215" customFormat="1" ht="26.25" customHeight="1" x14ac:dyDescent="0.15">
      <c r="A115" s="937"/>
      <c r="B115" s="938"/>
      <c r="C115" s="906" t="s">
        <v>461</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20">
        <v>156549</v>
      </c>
      <c r="AB115" s="921"/>
      <c r="AC115" s="921"/>
      <c r="AD115" s="921"/>
      <c r="AE115" s="922"/>
      <c r="AF115" s="923">
        <v>130606</v>
      </c>
      <c r="AG115" s="921"/>
      <c r="AH115" s="921"/>
      <c r="AI115" s="921"/>
      <c r="AJ115" s="922"/>
      <c r="AK115" s="923">
        <v>3357</v>
      </c>
      <c r="AL115" s="921"/>
      <c r="AM115" s="921"/>
      <c r="AN115" s="921"/>
      <c r="AO115" s="922"/>
      <c r="AP115" s="924">
        <v>0</v>
      </c>
      <c r="AQ115" s="925"/>
      <c r="AR115" s="925"/>
      <c r="AS115" s="925"/>
      <c r="AT115" s="926"/>
      <c r="AU115" s="891"/>
      <c r="AV115" s="892"/>
      <c r="AW115" s="892"/>
      <c r="AX115" s="892"/>
      <c r="AY115" s="892"/>
      <c r="AZ115" s="905" t="s">
        <v>462</v>
      </c>
      <c r="BA115" s="906"/>
      <c r="BB115" s="906"/>
      <c r="BC115" s="906"/>
      <c r="BD115" s="906"/>
      <c r="BE115" s="906"/>
      <c r="BF115" s="906"/>
      <c r="BG115" s="906"/>
      <c r="BH115" s="906"/>
      <c r="BI115" s="906"/>
      <c r="BJ115" s="906"/>
      <c r="BK115" s="906"/>
      <c r="BL115" s="906"/>
      <c r="BM115" s="906"/>
      <c r="BN115" s="906"/>
      <c r="BO115" s="906"/>
      <c r="BP115" s="907"/>
      <c r="BQ115" s="908">
        <v>72825</v>
      </c>
      <c r="BR115" s="909"/>
      <c r="BS115" s="909"/>
      <c r="BT115" s="909"/>
      <c r="BU115" s="909"/>
      <c r="BV115" s="909">
        <v>118533</v>
      </c>
      <c r="BW115" s="909"/>
      <c r="BX115" s="909"/>
      <c r="BY115" s="909"/>
      <c r="BZ115" s="909"/>
      <c r="CA115" s="909">
        <v>49051</v>
      </c>
      <c r="CB115" s="909"/>
      <c r="CC115" s="909"/>
      <c r="CD115" s="909"/>
      <c r="CE115" s="909"/>
      <c r="CF115" s="903">
        <v>0.3</v>
      </c>
      <c r="CG115" s="904"/>
      <c r="CH115" s="904"/>
      <c r="CI115" s="904"/>
      <c r="CJ115" s="904"/>
      <c r="CK115" s="931"/>
      <c r="CL115" s="932"/>
      <c r="CM115" s="905" t="s">
        <v>463</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41" t="s">
        <v>423</v>
      </c>
      <c r="DH115" s="942"/>
      <c r="DI115" s="942"/>
      <c r="DJ115" s="942"/>
      <c r="DK115" s="943"/>
      <c r="DL115" s="944" t="s">
        <v>423</v>
      </c>
      <c r="DM115" s="942"/>
      <c r="DN115" s="942"/>
      <c r="DO115" s="942"/>
      <c r="DP115" s="943"/>
      <c r="DQ115" s="944" t="s">
        <v>446</v>
      </c>
      <c r="DR115" s="942"/>
      <c r="DS115" s="942"/>
      <c r="DT115" s="942"/>
      <c r="DU115" s="943"/>
      <c r="DV115" s="945" t="s">
        <v>241</v>
      </c>
      <c r="DW115" s="946"/>
      <c r="DX115" s="946"/>
      <c r="DY115" s="946"/>
      <c r="DZ115" s="947"/>
    </row>
    <row r="116" spans="1:130" s="215" customFormat="1" ht="26.25" customHeight="1" x14ac:dyDescent="0.15">
      <c r="A116" s="939"/>
      <c r="B116" s="940"/>
      <c r="C116" s="948" t="s">
        <v>464</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41">
        <v>569</v>
      </c>
      <c r="AB116" s="942"/>
      <c r="AC116" s="942"/>
      <c r="AD116" s="942"/>
      <c r="AE116" s="943"/>
      <c r="AF116" s="944">
        <v>220</v>
      </c>
      <c r="AG116" s="942"/>
      <c r="AH116" s="942"/>
      <c r="AI116" s="942"/>
      <c r="AJ116" s="943"/>
      <c r="AK116" s="944" t="s">
        <v>446</v>
      </c>
      <c r="AL116" s="942"/>
      <c r="AM116" s="942"/>
      <c r="AN116" s="942"/>
      <c r="AO116" s="943"/>
      <c r="AP116" s="945" t="s">
        <v>241</v>
      </c>
      <c r="AQ116" s="946"/>
      <c r="AR116" s="946"/>
      <c r="AS116" s="946"/>
      <c r="AT116" s="947"/>
      <c r="AU116" s="891"/>
      <c r="AV116" s="892"/>
      <c r="AW116" s="892"/>
      <c r="AX116" s="892"/>
      <c r="AY116" s="892"/>
      <c r="AZ116" s="950" t="s">
        <v>465</v>
      </c>
      <c r="BA116" s="951"/>
      <c r="BB116" s="951"/>
      <c r="BC116" s="951"/>
      <c r="BD116" s="951"/>
      <c r="BE116" s="951"/>
      <c r="BF116" s="951"/>
      <c r="BG116" s="951"/>
      <c r="BH116" s="951"/>
      <c r="BI116" s="951"/>
      <c r="BJ116" s="951"/>
      <c r="BK116" s="951"/>
      <c r="BL116" s="951"/>
      <c r="BM116" s="951"/>
      <c r="BN116" s="951"/>
      <c r="BO116" s="951"/>
      <c r="BP116" s="952"/>
      <c r="BQ116" s="908" t="s">
        <v>452</v>
      </c>
      <c r="BR116" s="909"/>
      <c r="BS116" s="909"/>
      <c r="BT116" s="909"/>
      <c r="BU116" s="909"/>
      <c r="BV116" s="909" t="s">
        <v>423</v>
      </c>
      <c r="BW116" s="909"/>
      <c r="BX116" s="909"/>
      <c r="BY116" s="909"/>
      <c r="BZ116" s="909"/>
      <c r="CA116" s="909" t="s">
        <v>423</v>
      </c>
      <c r="CB116" s="909"/>
      <c r="CC116" s="909"/>
      <c r="CD116" s="909"/>
      <c r="CE116" s="909"/>
      <c r="CF116" s="903" t="s">
        <v>446</v>
      </c>
      <c r="CG116" s="904"/>
      <c r="CH116" s="904"/>
      <c r="CI116" s="904"/>
      <c r="CJ116" s="904"/>
      <c r="CK116" s="931"/>
      <c r="CL116" s="932"/>
      <c r="CM116" s="905" t="s">
        <v>466</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41" t="s">
        <v>452</v>
      </c>
      <c r="DH116" s="942"/>
      <c r="DI116" s="942"/>
      <c r="DJ116" s="942"/>
      <c r="DK116" s="943"/>
      <c r="DL116" s="944" t="s">
        <v>452</v>
      </c>
      <c r="DM116" s="942"/>
      <c r="DN116" s="942"/>
      <c r="DO116" s="942"/>
      <c r="DP116" s="943"/>
      <c r="DQ116" s="944" t="s">
        <v>241</v>
      </c>
      <c r="DR116" s="942"/>
      <c r="DS116" s="942"/>
      <c r="DT116" s="942"/>
      <c r="DU116" s="943"/>
      <c r="DV116" s="945" t="s">
        <v>423</v>
      </c>
      <c r="DW116" s="946"/>
      <c r="DX116" s="946"/>
      <c r="DY116" s="946"/>
      <c r="DZ116" s="947"/>
    </row>
    <row r="117" spans="1:130" s="215" customFormat="1" ht="26.25" customHeight="1" x14ac:dyDescent="0.15">
      <c r="A117" s="895" t="s">
        <v>194</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0" t="s">
        <v>467</v>
      </c>
      <c r="Z117" s="877"/>
      <c r="AA117" s="961">
        <v>4116722</v>
      </c>
      <c r="AB117" s="962"/>
      <c r="AC117" s="962"/>
      <c r="AD117" s="962"/>
      <c r="AE117" s="963"/>
      <c r="AF117" s="964">
        <v>4405070</v>
      </c>
      <c r="AG117" s="962"/>
      <c r="AH117" s="962"/>
      <c r="AI117" s="962"/>
      <c r="AJ117" s="963"/>
      <c r="AK117" s="964">
        <v>4537215</v>
      </c>
      <c r="AL117" s="962"/>
      <c r="AM117" s="962"/>
      <c r="AN117" s="962"/>
      <c r="AO117" s="963"/>
      <c r="AP117" s="965"/>
      <c r="AQ117" s="966"/>
      <c r="AR117" s="966"/>
      <c r="AS117" s="966"/>
      <c r="AT117" s="967"/>
      <c r="AU117" s="891"/>
      <c r="AV117" s="892"/>
      <c r="AW117" s="892"/>
      <c r="AX117" s="892"/>
      <c r="AY117" s="892"/>
      <c r="AZ117" s="957" t="s">
        <v>468</v>
      </c>
      <c r="BA117" s="958"/>
      <c r="BB117" s="958"/>
      <c r="BC117" s="958"/>
      <c r="BD117" s="958"/>
      <c r="BE117" s="958"/>
      <c r="BF117" s="958"/>
      <c r="BG117" s="958"/>
      <c r="BH117" s="958"/>
      <c r="BI117" s="958"/>
      <c r="BJ117" s="958"/>
      <c r="BK117" s="958"/>
      <c r="BL117" s="958"/>
      <c r="BM117" s="958"/>
      <c r="BN117" s="958"/>
      <c r="BO117" s="958"/>
      <c r="BP117" s="959"/>
      <c r="BQ117" s="908" t="s">
        <v>423</v>
      </c>
      <c r="BR117" s="909"/>
      <c r="BS117" s="909"/>
      <c r="BT117" s="909"/>
      <c r="BU117" s="909"/>
      <c r="BV117" s="909" t="s">
        <v>423</v>
      </c>
      <c r="BW117" s="909"/>
      <c r="BX117" s="909"/>
      <c r="BY117" s="909"/>
      <c r="BZ117" s="909"/>
      <c r="CA117" s="909" t="s">
        <v>423</v>
      </c>
      <c r="CB117" s="909"/>
      <c r="CC117" s="909"/>
      <c r="CD117" s="909"/>
      <c r="CE117" s="909"/>
      <c r="CF117" s="903" t="s">
        <v>423</v>
      </c>
      <c r="CG117" s="904"/>
      <c r="CH117" s="904"/>
      <c r="CI117" s="904"/>
      <c r="CJ117" s="904"/>
      <c r="CK117" s="931"/>
      <c r="CL117" s="932"/>
      <c r="CM117" s="905" t="s">
        <v>469</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41" t="s">
        <v>423</v>
      </c>
      <c r="DH117" s="942"/>
      <c r="DI117" s="942"/>
      <c r="DJ117" s="942"/>
      <c r="DK117" s="943"/>
      <c r="DL117" s="944" t="s">
        <v>423</v>
      </c>
      <c r="DM117" s="942"/>
      <c r="DN117" s="942"/>
      <c r="DO117" s="942"/>
      <c r="DP117" s="943"/>
      <c r="DQ117" s="944" t="s">
        <v>423</v>
      </c>
      <c r="DR117" s="942"/>
      <c r="DS117" s="942"/>
      <c r="DT117" s="942"/>
      <c r="DU117" s="943"/>
      <c r="DV117" s="945" t="s">
        <v>423</v>
      </c>
      <c r="DW117" s="946"/>
      <c r="DX117" s="946"/>
      <c r="DY117" s="946"/>
      <c r="DZ117" s="947"/>
    </row>
    <row r="118" spans="1:130" s="215" customFormat="1" ht="26.25" customHeight="1" x14ac:dyDescent="0.15">
      <c r="A118" s="895" t="s">
        <v>441</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438</v>
      </c>
      <c r="AB118" s="876"/>
      <c r="AC118" s="876"/>
      <c r="AD118" s="876"/>
      <c r="AE118" s="877"/>
      <c r="AF118" s="875" t="s">
        <v>439</v>
      </c>
      <c r="AG118" s="876"/>
      <c r="AH118" s="876"/>
      <c r="AI118" s="876"/>
      <c r="AJ118" s="877"/>
      <c r="AK118" s="875" t="s">
        <v>313</v>
      </c>
      <c r="AL118" s="876"/>
      <c r="AM118" s="876"/>
      <c r="AN118" s="876"/>
      <c r="AO118" s="877"/>
      <c r="AP118" s="953" t="s">
        <v>440</v>
      </c>
      <c r="AQ118" s="954"/>
      <c r="AR118" s="954"/>
      <c r="AS118" s="954"/>
      <c r="AT118" s="955"/>
      <c r="AU118" s="891"/>
      <c r="AV118" s="892"/>
      <c r="AW118" s="892"/>
      <c r="AX118" s="892"/>
      <c r="AY118" s="892"/>
      <c r="AZ118" s="956" t="s">
        <v>470</v>
      </c>
      <c r="BA118" s="948"/>
      <c r="BB118" s="948"/>
      <c r="BC118" s="948"/>
      <c r="BD118" s="948"/>
      <c r="BE118" s="948"/>
      <c r="BF118" s="948"/>
      <c r="BG118" s="948"/>
      <c r="BH118" s="948"/>
      <c r="BI118" s="948"/>
      <c r="BJ118" s="948"/>
      <c r="BK118" s="948"/>
      <c r="BL118" s="948"/>
      <c r="BM118" s="948"/>
      <c r="BN118" s="948"/>
      <c r="BO118" s="948"/>
      <c r="BP118" s="949"/>
      <c r="BQ118" s="982" t="s">
        <v>446</v>
      </c>
      <c r="BR118" s="983"/>
      <c r="BS118" s="983"/>
      <c r="BT118" s="983"/>
      <c r="BU118" s="983"/>
      <c r="BV118" s="983" t="s">
        <v>446</v>
      </c>
      <c r="BW118" s="983"/>
      <c r="BX118" s="983"/>
      <c r="BY118" s="983"/>
      <c r="BZ118" s="983"/>
      <c r="CA118" s="983" t="s">
        <v>446</v>
      </c>
      <c r="CB118" s="983"/>
      <c r="CC118" s="983"/>
      <c r="CD118" s="983"/>
      <c r="CE118" s="983"/>
      <c r="CF118" s="903" t="s">
        <v>446</v>
      </c>
      <c r="CG118" s="904"/>
      <c r="CH118" s="904"/>
      <c r="CI118" s="904"/>
      <c r="CJ118" s="904"/>
      <c r="CK118" s="931"/>
      <c r="CL118" s="932"/>
      <c r="CM118" s="905" t="s">
        <v>471</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41" t="s">
        <v>446</v>
      </c>
      <c r="DH118" s="942"/>
      <c r="DI118" s="942"/>
      <c r="DJ118" s="942"/>
      <c r="DK118" s="943"/>
      <c r="DL118" s="944" t="s">
        <v>446</v>
      </c>
      <c r="DM118" s="942"/>
      <c r="DN118" s="942"/>
      <c r="DO118" s="942"/>
      <c r="DP118" s="943"/>
      <c r="DQ118" s="944" t="s">
        <v>446</v>
      </c>
      <c r="DR118" s="942"/>
      <c r="DS118" s="942"/>
      <c r="DT118" s="942"/>
      <c r="DU118" s="943"/>
      <c r="DV118" s="945" t="s">
        <v>446</v>
      </c>
      <c r="DW118" s="946"/>
      <c r="DX118" s="946"/>
      <c r="DY118" s="946"/>
      <c r="DZ118" s="947"/>
    </row>
    <row r="119" spans="1:130" s="215" customFormat="1" ht="26.25" customHeight="1" x14ac:dyDescent="0.15">
      <c r="A119" s="1039" t="s">
        <v>444</v>
      </c>
      <c r="B119" s="930"/>
      <c r="C119" s="912" t="s">
        <v>445</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t="s">
        <v>446</v>
      </c>
      <c r="AB119" s="883"/>
      <c r="AC119" s="883"/>
      <c r="AD119" s="883"/>
      <c r="AE119" s="884"/>
      <c r="AF119" s="885" t="s">
        <v>446</v>
      </c>
      <c r="AG119" s="883"/>
      <c r="AH119" s="883"/>
      <c r="AI119" s="883"/>
      <c r="AJ119" s="884"/>
      <c r="AK119" s="885" t="s">
        <v>446</v>
      </c>
      <c r="AL119" s="883"/>
      <c r="AM119" s="883"/>
      <c r="AN119" s="883"/>
      <c r="AO119" s="884"/>
      <c r="AP119" s="886" t="s">
        <v>446</v>
      </c>
      <c r="AQ119" s="887"/>
      <c r="AR119" s="887"/>
      <c r="AS119" s="887"/>
      <c r="AT119" s="888"/>
      <c r="AU119" s="893"/>
      <c r="AV119" s="894"/>
      <c r="AW119" s="894"/>
      <c r="AX119" s="894"/>
      <c r="AY119" s="894"/>
      <c r="AZ119" s="236" t="s">
        <v>194</v>
      </c>
      <c r="BA119" s="236"/>
      <c r="BB119" s="236"/>
      <c r="BC119" s="236"/>
      <c r="BD119" s="236"/>
      <c r="BE119" s="236"/>
      <c r="BF119" s="236"/>
      <c r="BG119" s="236"/>
      <c r="BH119" s="236"/>
      <c r="BI119" s="236"/>
      <c r="BJ119" s="236"/>
      <c r="BK119" s="236"/>
      <c r="BL119" s="236"/>
      <c r="BM119" s="236"/>
      <c r="BN119" s="236"/>
      <c r="BO119" s="960" t="s">
        <v>472</v>
      </c>
      <c r="BP119" s="988"/>
      <c r="BQ119" s="982">
        <v>59737861</v>
      </c>
      <c r="BR119" s="983"/>
      <c r="BS119" s="983"/>
      <c r="BT119" s="983"/>
      <c r="BU119" s="983"/>
      <c r="BV119" s="983">
        <v>58526004</v>
      </c>
      <c r="BW119" s="983"/>
      <c r="BX119" s="983"/>
      <c r="BY119" s="983"/>
      <c r="BZ119" s="983"/>
      <c r="CA119" s="983">
        <v>58218038</v>
      </c>
      <c r="CB119" s="983"/>
      <c r="CC119" s="983"/>
      <c r="CD119" s="983"/>
      <c r="CE119" s="983"/>
      <c r="CF119" s="984"/>
      <c r="CG119" s="985"/>
      <c r="CH119" s="985"/>
      <c r="CI119" s="985"/>
      <c r="CJ119" s="986"/>
      <c r="CK119" s="933"/>
      <c r="CL119" s="934"/>
      <c r="CM119" s="956" t="s">
        <v>473</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87">
        <v>10847</v>
      </c>
      <c r="DH119" s="969"/>
      <c r="DI119" s="969"/>
      <c r="DJ119" s="969"/>
      <c r="DK119" s="970"/>
      <c r="DL119" s="968">
        <v>4075</v>
      </c>
      <c r="DM119" s="969"/>
      <c r="DN119" s="969"/>
      <c r="DO119" s="969"/>
      <c r="DP119" s="970"/>
      <c r="DQ119" s="968">
        <v>819</v>
      </c>
      <c r="DR119" s="969"/>
      <c r="DS119" s="969"/>
      <c r="DT119" s="969"/>
      <c r="DU119" s="970"/>
      <c r="DV119" s="971">
        <v>0</v>
      </c>
      <c r="DW119" s="972"/>
      <c r="DX119" s="972"/>
      <c r="DY119" s="972"/>
      <c r="DZ119" s="973"/>
    </row>
    <row r="120" spans="1:130" s="215" customFormat="1" ht="26.25" customHeight="1" x14ac:dyDescent="0.15">
      <c r="A120" s="1040"/>
      <c r="B120" s="932"/>
      <c r="C120" s="905" t="s">
        <v>449</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41" t="s">
        <v>423</v>
      </c>
      <c r="AB120" s="942"/>
      <c r="AC120" s="942"/>
      <c r="AD120" s="942"/>
      <c r="AE120" s="943"/>
      <c r="AF120" s="944" t="s">
        <v>241</v>
      </c>
      <c r="AG120" s="942"/>
      <c r="AH120" s="942"/>
      <c r="AI120" s="942"/>
      <c r="AJ120" s="943"/>
      <c r="AK120" s="944" t="s">
        <v>241</v>
      </c>
      <c r="AL120" s="942"/>
      <c r="AM120" s="942"/>
      <c r="AN120" s="942"/>
      <c r="AO120" s="943"/>
      <c r="AP120" s="945" t="s">
        <v>241</v>
      </c>
      <c r="AQ120" s="946"/>
      <c r="AR120" s="946"/>
      <c r="AS120" s="946"/>
      <c r="AT120" s="947"/>
      <c r="AU120" s="974" t="s">
        <v>474</v>
      </c>
      <c r="AV120" s="975"/>
      <c r="AW120" s="975"/>
      <c r="AX120" s="975"/>
      <c r="AY120" s="976"/>
      <c r="AZ120" s="912" t="s">
        <v>475</v>
      </c>
      <c r="BA120" s="880"/>
      <c r="BB120" s="880"/>
      <c r="BC120" s="880"/>
      <c r="BD120" s="880"/>
      <c r="BE120" s="880"/>
      <c r="BF120" s="880"/>
      <c r="BG120" s="880"/>
      <c r="BH120" s="880"/>
      <c r="BI120" s="880"/>
      <c r="BJ120" s="880"/>
      <c r="BK120" s="880"/>
      <c r="BL120" s="880"/>
      <c r="BM120" s="880"/>
      <c r="BN120" s="880"/>
      <c r="BO120" s="880"/>
      <c r="BP120" s="881"/>
      <c r="BQ120" s="913">
        <v>9365410</v>
      </c>
      <c r="BR120" s="914"/>
      <c r="BS120" s="914"/>
      <c r="BT120" s="914"/>
      <c r="BU120" s="914"/>
      <c r="BV120" s="914">
        <v>9790884</v>
      </c>
      <c r="BW120" s="914"/>
      <c r="BX120" s="914"/>
      <c r="BY120" s="914"/>
      <c r="BZ120" s="914"/>
      <c r="CA120" s="914">
        <v>10997008</v>
      </c>
      <c r="CB120" s="914"/>
      <c r="CC120" s="914"/>
      <c r="CD120" s="914"/>
      <c r="CE120" s="914"/>
      <c r="CF120" s="927">
        <v>67.7</v>
      </c>
      <c r="CG120" s="928"/>
      <c r="CH120" s="928"/>
      <c r="CI120" s="928"/>
      <c r="CJ120" s="928"/>
      <c r="CK120" s="989" t="s">
        <v>476</v>
      </c>
      <c r="CL120" s="990"/>
      <c r="CM120" s="990"/>
      <c r="CN120" s="990"/>
      <c r="CO120" s="991"/>
      <c r="CP120" s="997" t="s">
        <v>420</v>
      </c>
      <c r="CQ120" s="998"/>
      <c r="CR120" s="998"/>
      <c r="CS120" s="998"/>
      <c r="CT120" s="998"/>
      <c r="CU120" s="998"/>
      <c r="CV120" s="998"/>
      <c r="CW120" s="998"/>
      <c r="CX120" s="998"/>
      <c r="CY120" s="998"/>
      <c r="CZ120" s="998"/>
      <c r="DA120" s="998"/>
      <c r="DB120" s="998"/>
      <c r="DC120" s="998"/>
      <c r="DD120" s="998"/>
      <c r="DE120" s="998"/>
      <c r="DF120" s="999"/>
      <c r="DG120" s="913">
        <v>12206503</v>
      </c>
      <c r="DH120" s="914"/>
      <c r="DI120" s="914"/>
      <c r="DJ120" s="914"/>
      <c r="DK120" s="914"/>
      <c r="DL120" s="914">
        <v>11275965</v>
      </c>
      <c r="DM120" s="914"/>
      <c r="DN120" s="914"/>
      <c r="DO120" s="914"/>
      <c r="DP120" s="914"/>
      <c r="DQ120" s="914">
        <v>11080083</v>
      </c>
      <c r="DR120" s="914"/>
      <c r="DS120" s="914"/>
      <c r="DT120" s="914"/>
      <c r="DU120" s="914"/>
      <c r="DV120" s="915">
        <v>68.2</v>
      </c>
      <c r="DW120" s="915"/>
      <c r="DX120" s="915"/>
      <c r="DY120" s="915"/>
      <c r="DZ120" s="916"/>
    </row>
    <row r="121" spans="1:130" s="215" customFormat="1" ht="26.25" customHeight="1" x14ac:dyDescent="0.15">
      <c r="A121" s="1040"/>
      <c r="B121" s="932"/>
      <c r="C121" s="957" t="s">
        <v>477</v>
      </c>
      <c r="D121" s="958"/>
      <c r="E121" s="958"/>
      <c r="F121" s="958"/>
      <c r="G121" s="958"/>
      <c r="H121" s="958"/>
      <c r="I121" s="958"/>
      <c r="J121" s="958"/>
      <c r="K121" s="958"/>
      <c r="L121" s="958"/>
      <c r="M121" s="958"/>
      <c r="N121" s="958"/>
      <c r="O121" s="958"/>
      <c r="P121" s="958"/>
      <c r="Q121" s="958"/>
      <c r="R121" s="958"/>
      <c r="S121" s="958"/>
      <c r="T121" s="958"/>
      <c r="U121" s="958"/>
      <c r="V121" s="958"/>
      <c r="W121" s="958"/>
      <c r="X121" s="958"/>
      <c r="Y121" s="958"/>
      <c r="Z121" s="959"/>
      <c r="AA121" s="941">
        <v>126839</v>
      </c>
      <c r="AB121" s="942"/>
      <c r="AC121" s="942"/>
      <c r="AD121" s="942"/>
      <c r="AE121" s="943"/>
      <c r="AF121" s="944">
        <v>123380</v>
      </c>
      <c r="AG121" s="942"/>
      <c r="AH121" s="942"/>
      <c r="AI121" s="942"/>
      <c r="AJ121" s="943"/>
      <c r="AK121" s="944" t="s">
        <v>423</v>
      </c>
      <c r="AL121" s="942"/>
      <c r="AM121" s="942"/>
      <c r="AN121" s="942"/>
      <c r="AO121" s="943"/>
      <c r="AP121" s="945" t="s">
        <v>423</v>
      </c>
      <c r="AQ121" s="946"/>
      <c r="AR121" s="946"/>
      <c r="AS121" s="946"/>
      <c r="AT121" s="947"/>
      <c r="AU121" s="977"/>
      <c r="AV121" s="978"/>
      <c r="AW121" s="978"/>
      <c r="AX121" s="978"/>
      <c r="AY121" s="979"/>
      <c r="AZ121" s="905" t="s">
        <v>478</v>
      </c>
      <c r="BA121" s="906"/>
      <c r="BB121" s="906"/>
      <c r="BC121" s="906"/>
      <c r="BD121" s="906"/>
      <c r="BE121" s="906"/>
      <c r="BF121" s="906"/>
      <c r="BG121" s="906"/>
      <c r="BH121" s="906"/>
      <c r="BI121" s="906"/>
      <c r="BJ121" s="906"/>
      <c r="BK121" s="906"/>
      <c r="BL121" s="906"/>
      <c r="BM121" s="906"/>
      <c r="BN121" s="906"/>
      <c r="BO121" s="906"/>
      <c r="BP121" s="907"/>
      <c r="BQ121" s="908">
        <v>5491230</v>
      </c>
      <c r="BR121" s="909"/>
      <c r="BS121" s="909"/>
      <c r="BT121" s="909"/>
      <c r="BU121" s="909"/>
      <c r="BV121" s="909">
        <v>5222774</v>
      </c>
      <c r="BW121" s="909"/>
      <c r="BX121" s="909"/>
      <c r="BY121" s="909"/>
      <c r="BZ121" s="909"/>
      <c r="CA121" s="909">
        <v>5073207</v>
      </c>
      <c r="CB121" s="909"/>
      <c r="CC121" s="909"/>
      <c r="CD121" s="909"/>
      <c r="CE121" s="909"/>
      <c r="CF121" s="903">
        <v>31.2</v>
      </c>
      <c r="CG121" s="904"/>
      <c r="CH121" s="904"/>
      <c r="CI121" s="904"/>
      <c r="CJ121" s="904"/>
      <c r="CK121" s="992"/>
      <c r="CL121" s="993"/>
      <c r="CM121" s="993"/>
      <c r="CN121" s="993"/>
      <c r="CO121" s="994"/>
      <c r="CP121" s="1002" t="s">
        <v>479</v>
      </c>
      <c r="CQ121" s="1003"/>
      <c r="CR121" s="1003"/>
      <c r="CS121" s="1003"/>
      <c r="CT121" s="1003"/>
      <c r="CU121" s="1003"/>
      <c r="CV121" s="1003"/>
      <c r="CW121" s="1003"/>
      <c r="CX121" s="1003"/>
      <c r="CY121" s="1003"/>
      <c r="CZ121" s="1003"/>
      <c r="DA121" s="1003"/>
      <c r="DB121" s="1003"/>
      <c r="DC121" s="1003"/>
      <c r="DD121" s="1003"/>
      <c r="DE121" s="1003"/>
      <c r="DF121" s="1004"/>
      <c r="DG121" s="908">
        <v>2217447</v>
      </c>
      <c r="DH121" s="909"/>
      <c r="DI121" s="909"/>
      <c r="DJ121" s="909"/>
      <c r="DK121" s="909"/>
      <c r="DL121" s="909">
        <v>2127213</v>
      </c>
      <c r="DM121" s="909"/>
      <c r="DN121" s="909"/>
      <c r="DO121" s="909"/>
      <c r="DP121" s="909"/>
      <c r="DQ121" s="909">
        <v>2303355</v>
      </c>
      <c r="DR121" s="909"/>
      <c r="DS121" s="909"/>
      <c r="DT121" s="909"/>
      <c r="DU121" s="909"/>
      <c r="DV121" s="910">
        <v>14.2</v>
      </c>
      <c r="DW121" s="910"/>
      <c r="DX121" s="910"/>
      <c r="DY121" s="910"/>
      <c r="DZ121" s="911"/>
    </row>
    <row r="122" spans="1:130" s="215" customFormat="1" ht="26.25" customHeight="1" x14ac:dyDescent="0.15">
      <c r="A122" s="1040"/>
      <c r="B122" s="932"/>
      <c r="C122" s="905" t="s">
        <v>460</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41" t="s">
        <v>423</v>
      </c>
      <c r="AB122" s="942"/>
      <c r="AC122" s="942"/>
      <c r="AD122" s="942"/>
      <c r="AE122" s="943"/>
      <c r="AF122" s="944" t="s">
        <v>241</v>
      </c>
      <c r="AG122" s="942"/>
      <c r="AH122" s="942"/>
      <c r="AI122" s="942"/>
      <c r="AJ122" s="943"/>
      <c r="AK122" s="944" t="s">
        <v>423</v>
      </c>
      <c r="AL122" s="942"/>
      <c r="AM122" s="942"/>
      <c r="AN122" s="942"/>
      <c r="AO122" s="943"/>
      <c r="AP122" s="945" t="s">
        <v>241</v>
      </c>
      <c r="AQ122" s="946"/>
      <c r="AR122" s="946"/>
      <c r="AS122" s="946"/>
      <c r="AT122" s="947"/>
      <c r="AU122" s="977"/>
      <c r="AV122" s="978"/>
      <c r="AW122" s="978"/>
      <c r="AX122" s="978"/>
      <c r="AY122" s="979"/>
      <c r="AZ122" s="956" t="s">
        <v>480</v>
      </c>
      <c r="BA122" s="948"/>
      <c r="BB122" s="948"/>
      <c r="BC122" s="948"/>
      <c r="BD122" s="948"/>
      <c r="BE122" s="948"/>
      <c r="BF122" s="948"/>
      <c r="BG122" s="948"/>
      <c r="BH122" s="948"/>
      <c r="BI122" s="948"/>
      <c r="BJ122" s="948"/>
      <c r="BK122" s="948"/>
      <c r="BL122" s="948"/>
      <c r="BM122" s="948"/>
      <c r="BN122" s="948"/>
      <c r="BO122" s="948"/>
      <c r="BP122" s="949"/>
      <c r="BQ122" s="982">
        <v>34511419</v>
      </c>
      <c r="BR122" s="983"/>
      <c r="BS122" s="983"/>
      <c r="BT122" s="983"/>
      <c r="BU122" s="983"/>
      <c r="BV122" s="983">
        <v>34303303</v>
      </c>
      <c r="BW122" s="983"/>
      <c r="BX122" s="983"/>
      <c r="BY122" s="983"/>
      <c r="BZ122" s="983"/>
      <c r="CA122" s="983">
        <v>33350254</v>
      </c>
      <c r="CB122" s="983"/>
      <c r="CC122" s="983"/>
      <c r="CD122" s="983"/>
      <c r="CE122" s="983"/>
      <c r="CF122" s="1000">
        <v>205.2</v>
      </c>
      <c r="CG122" s="1001"/>
      <c r="CH122" s="1001"/>
      <c r="CI122" s="1001"/>
      <c r="CJ122" s="1001"/>
      <c r="CK122" s="992"/>
      <c r="CL122" s="993"/>
      <c r="CM122" s="993"/>
      <c r="CN122" s="993"/>
      <c r="CO122" s="994"/>
      <c r="CP122" s="1002" t="s">
        <v>481</v>
      </c>
      <c r="CQ122" s="1003"/>
      <c r="CR122" s="1003"/>
      <c r="CS122" s="1003"/>
      <c r="CT122" s="1003"/>
      <c r="CU122" s="1003"/>
      <c r="CV122" s="1003"/>
      <c r="CW122" s="1003"/>
      <c r="CX122" s="1003"/>
      <c r="CY122" s="1003"/>
      <c r="CZ122" s="1003"/>
      <c r="DA122" s="1003"/>
      <c r="DB122" s="1003"/>
      <c r="DC122" s="1003"/>
      <c r="DD122" s="1003"/>
      <c r="DE122" s="1003"/>
      <c r="DF122" s="1004"/>
      <c r="DG122" s="908">
        <v>67836</v>
      </c>
      <c r="DH122" s="909"/>
      <c r="DI122" s="909"/>
      <c r="DJ122" s="909"/>
      <c r="DK122" s="909"/>
      <c r="DL122" s="909">
        <v>62642</v>
      </c>
      <c r="DM122" s="909"/>
      <c r="DN122" s="909"/>
      <c r="DO122" s="909"/>
      <c r="DP122" s="909"/>
      <c r="DQ122" s="909">
        <v>61602</v>
      </c>
      <c r="DR122" s="909"/>
      <c r="DS122" s="909"/>
      <c r="DT122" s="909"/>
      <c r="DU122" s="909"/>
      <c r="DV122" s="910">
        <v>0.4</v>
      </c>
      <c r="DW122" s="910"/>
      <c r="DX122" s="910"/>
      <c r="DY122" s="910"/>
      <c r="DZ122" s="911"/>
    </row>
    <row r="123" spans="1:130" s="215" customFormat="1" ht="26.25" customHeight="1" x14ac:dyDescent="0.15">
      <c r="A123" s="1040"/>
      <c r="B123" s="932"/>
      <c r="C123" s="905" t="s">
        <v>466</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41" t="s">
        <v>423</v>
      </c>
      <c r="AB123" s="942"/>
      <c r="AC123" s="942"/>
      <c r="AD123" s="942"/>
      <c r="AE123" s="943"/>
      <c r="AF123" s="944" t="s">
        <v>423</v>
      </c>
      <c r="AG123" s="942"/>
      <c r="AH123" s="942"/>
      <c r="AI123" s="942"/>
      <c r="AJ123" s="943"/>
      <c r="AK123" s="944" t="s">
        <v>241</v>
      </c>
      <c r="AL123" s="942"/>
      <c r="AM123" s="942"/>
      <c r="AN123" s="942"/>
      <c r="AO123" s="943"/>
      <c r="AP123" s="945" t="s">
        <v>241</v>
      </c>
      <c r="AQ123" s="946"/>
      <c r="AR123" s="946"/>
      <c r="AS123" s="946"/>
      <c r="AT123" s="947"/>
      <c r="AU123" s="980"/>
      <c r="AV123" s="981"/>
      <c r="AW123" s="981"/>
      <c r="AX123" s="981"/>
      <c r="AY123" s="981"/>
      <c r="AZ123" s="236" t="s">
        <v>194</v>
      </c>
      <c r="BA123" s="236"/>
      <c r="BB123" s="236"/>
      <c r="BC123" s="236"/>
      <c r="BD123" s="236"/>
      <c r="BE123" s="236"/>
      <c r="BF123" s="236"/>
      <c r="BG123" s="236"/>
      <c r="BH123" s="236"/>
      <c r="BI123" s="236"/>
      <c r="BJ123" s="236"/>
      <c r="BK123" s="236"/>
      <c r="BL123" s="236"/>
      <c r="BM123" s="236"/>
      <c r="BN123" s="236"/>
      <c r="BO123" s="960" t="s">
        <v>482</v>
      </c>
      <c r="BP123" s="988"/>
      <c r="BQ123" s="1046">
        <v>49368059</v>
      </c>
      <c r="BR123" s="1047"/>
      <c r="BS123" s="1047"/>
      <c r="BT123" s="1047"/>
      <c r="BU123" s="1047"/>
      <c r="BV123" s="1047">
        <v>49316961</v>
      </c>
      <c r="BW123" s="1047"/>
      <c r="BX123" s="1047"/>
      <c r="BY123" s="1047"/>
      <c r="BZ123" s="1047"/>
      <c r="CA123" s="1047">
        <v>49420469</v>
      </c>
      <c r="CB123" s="1047"/>
      <c r="CC123" s="1047"/>
      <c r="CD123" s="1047"/>
      <c r="CE123" s="1047"/>
      <c r="CF123" s="984"/>
      <c r="CG123" s="985"/>
      <c r="CH123" s="985"/>
      <c r="CI123" s="985"/>
      <c r="CJ123" s="986"/>
      <c r="CK123" s="992"/>
      <c r="CL123" s="993"/>
      <c r="CM123" s="993"/>
      <c r="CN123" s="993"/>
      <c r="CO123" s="994"/>
      <c r="CP123" s="1002" t="s">
        <v>411</v>
      </c>
      <c r="CQ123" s="1003"/>
      <c r="CR123" s="1003"/>
      <c r="CS123" s="1003"/>
      <c r="CT123" s="1003"/>
      <c r="CU123" s="1003"/>
      <c r="CV123" s="1003"/>
      <c r="CW123" s="1003"/>
      <c r="CX123" s="1003"/>
      <c r="CY123" s="1003"/>
      <c r="CZ123" s="1003"/>
      <c r="DA123" s="1003"/>
      <c r="DB123" s="1003"/>
      <c r="DC123" s="1003"/>
      <c r="DD123" s="1003"/>
      <c r="DE123" s="1003"/>
      <c r="DF123" s="1004"/>
      <c r="DG123" s="941" t="s">
        <v>241</v>
      </c>
      <c r="DH123" s="942"/>
      <c r="DI123" s="942"/>
      <c r="DJ123" s="942"/>
      <c r="DK123" s="943"/>
      <c r="DL123" s="944" t="s">
        <v>423</v>
      </c>
      <c r="DM123" s="942"/>
      <c r="DN123" s="942"/>
      <c r="DO123" s="942"/>
      <c r="DP123" s="943"/>
      <c r="DQ123" s="944" t="s">
        <v>423</v>
      </c>
      <c r="DR123" s="942"/>
      <c r="DS123" s="942"/>
      <c r="DT123" s="942"/>
      <c r="DU123" s="943"/>
      <c r="DV123" s="945" t="s">
        <v>423</v>
      </c>
      <c r="DW123" s="946"/>
      <c r="DX123" s="946"/>
      <c r="DY123" s="946"/>
      <c r="DZ123" s="947"/>
    </row>
    <row r="124" spans="1:130" s="215" customFormat="1" ht="26.25" customHeight="1" thickBot="1" x14ac:dyDescent="0.2">
      <c r="A124" s="1040"/>
      <c r="B124" s="932"/>
      <c r="C124" s="905" t="s">
        <v>469</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41" t="s">
        <v>423</v>
      </c>
      <c r="AB124" s="942"/>
      <c r="AC124" s="942"/>
      <c r="AD124" s="942"/>
      <c r="AE124" s="943"/>
      <c r="AF124" s="944" t="s">
        <v>241</v>
      </c>
      <c r="AG124" s="942"/>
      <c r="AH124" s="942"/>
      <c r="AI124" s="942"/>
      <c r="AJ124" s="943"/>
      <c r="AK124" s="944" t="s">
        <v>241</v>
      </c>
      <c r="AL124" s="942"/>
      <c r="AM124" s="942"/>
      <c r="AN124" s="942"/>
      <c r="AO124" s="943"/>
      <c r="AP124" s="945" t="s">
        <v>423</v>
      </c>
      <c r="AQ124" s="946"/>
      <c r="AR124" s="946"/>
      <c r="AS124" s="946"/>
      <c r="AT124" s="947"/>
      <c r="AU124" s="1042" t="s">
        <v>483</v>
      </c>
      <c r="AV124" s="1043"/>
      <c r="AW124" s="1043"/>
      <c r="AX124" s="1043"/>
      <c r="AY124" s="1043"/>
      <c r="AZ124" s="1043"/>
      <c r="BA124" s="1043"/>
      <c r="BB124" s="1043"/>
      <c r="BC124" s="1043"/>
      <c r="BD124" s="1043"/>
      <c r="BE124" s="1043"/>
      <c r="BF124" s="1043"/>
      <c r="BG124" s="1043"/>
      <c r="BH124" s="1043"/>
      <c r="BI124" s="1043"/>
      <c r="BJ124" s="1043"/>
      <c r="BK124" s="1043"/>
      <c r="BL124" s="1043"/>
      <c r="BM124" s="1043"/>
      <c r="BN124" s="1043"/>
      <c r="BO124" s="1043"/>
      <c r="BP124" s="1044"/>
      <c r="BQ124" s="1045">
        <v>69.099999999999994</v>
      </c>
      <c r="BR124" s="1010"/>
      <c r="BS124" s="1010"/>
      <c r="BT124" s="1010"/>
      <c r="BU124" s="1010"/>
      <c r="BV124" s="1010">
        <v>58.6</v>
      </c>
      <c r="BW124" s="1010"/>
      <c r="BX124" s="1010"/>
      <c r="BY124" s="1010"/>
      <c r="BZ124" s="1010"/>
      <c r="CA124" s="1010">
        <v>54.1</v>
      </c>
      <c r="CB124" s="1010"/>
      <c r="CC124" s="1010"/>
      <c r="CD124" s="1010"/>
      <c r="CE124" s="1010"/>
      <c r="CF124" s="1011"/>
      <c r="CG124" s="1012"/>
      <c r="CH124" s="1012"/>
      <c r="CI124" s="1012"/>
      <c r="CJ124" s="1013"/>
      <c r="CK124" s="995"/>
      <c r="CL124" s="995"/>
      <c r="CM124" s="995"/>
      <c r="CN124" s="995"/>
      <c r="CO124" s="996"/>
      <c r="CP124" s="1002" t="s">
        <v>484</v>
      </c>
      <c r="CQ124" s="1003"/>
      <c r="CR124" s="1003"/>
      <c r="CS124" s="1003"/>
      <c r="CT124" s="1003"/>
      <c r="CU124" s="1003"/>
      <c r="CV124" s="1003"/>
      <c r="CW124" s="1003"/>
      <c r="CX124" s="1003"/>
      <c r="CY124" s="1003"/>
      <c r="CZ124" s="1003"/>
      <c r="DA124" s="1003"/>
      <c r="DB124" s="1003"/>
      <c r="DC124" s="1003"/>
      <c r="DD124" s="1003"/>
      <c r="DE124" s="1003"/>
      <c r="DF124" s="1004"/>
      <c r="DG124" s="987" t="s">
        <v>241</v>
      </c>
      <c r="DH124" s="969"/>
      <c r="DI124" s="969"/>
      <c r="DJ124" s="969"/>
      <c r="DK124" s="970"/>
      <c r="DL124" s="968" t="s">
        <v>423</v>
      </c>
      <c r="DM124" s="969"/>
      <c r="DN124" s="969"/>
      <c r="DO124" s="969"/>
      <c r="DP124" s="970"/>
      <c r="DQ124" s="968" t="s">
        <v>423</v>
      </c>
      <c r="DR124" s="969"/>
      <c r="DS124" s="969"/>
      <c r="DT124" s="969"/>
      <c r="DU124" s="970"/>
      <c r="DV124" s="971" t="s">
        <v>423</v>
      </c>
      <c r="DW124" s="972"/>
      <c r="DX124" s="972"/>
      <c r="DY124" s="972"/>
      <c r="DZ124" s="973"/>
    </row>
    <row r="125" spans="1:130" s="215" customFormat="1" ht="26.25" customHeight="1" x14ac:dyDescent="0.15">
      <c r="A125" s="1040"/>
      <c r="B125" s="932"/>
      <c r="C125" s="905" t="s">
        <v>471</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41" t="s">
        <v>241</v>
      </c>
      <c r="AB125" s="942"/>
      <c r="AC125" s="942"/>
      <c r="AD125" s="942"/>
      <c r="AE125" s="943"/>
      <c r="AF125" s="944" t="s">
        <v>423</v>
      </c>
      <c r="AG125" s="942"/>
      <c r="AH125" s="942"/>
      <c r="AI125" s="942"/>
      <c r="AJ125" s="943"/>
      <c r="AK125" s="944" t="s">
        <v>241</v>
      </c>
      <c r="AL125" s="942"/>
      <c r="AM125" s="942"/>
      <c r="AN125" s="942"/>
      <c r="AO125" s="943"/>
      <c r="AP125" s="945" t="s">
        <v>423</v>
      </c>
      <c r="AQ125" s="946"/>
      <c r="AR125" s="946"/>
      <c r="AS125" s="946"/>
      <c r="AT125" s="947"/>
      <c r="AU125" s="237"/>
      <c r="AV125" s="238"/>
      <c r="AW125" s="238"/>
      <c r="AX125" s="238"/>
      <c r="AY125" s="238"/>
      <c r="AZ125" s="238"/>
      <c r="BA125" s="238"/>
      <c r="BB125" s="238"/>
      <c r="BC125" s="238"/>
      <c r="BD125" s="238"/>
      <c r="BE125" s="238"/>
      <c r="BF125" s="238"/>
      <c r="BG125" s="238"/>
      <c r="BH125" s="238"/>
      <c r="BI125" s="238"/>
      <c r="BJ125" s="238"/>
      <c r="BK125" s="238"/>
      <c r="BL125" s="238"/>
      <c r="BM125" s="238"/>
      <c r="BN125" s="238"/>
      <c r="BO125" s="238"/>
      <c r="BP125" s="238"/>
      <c r="BQ125" s="217"/>
      <c r="BR125" s="217"/>
      <c r="BS125" s="217"/>
      <c r="BT125" s="217"/>
      <c r="BU125" s="217"/>
      <c r="BV125" s="217"/>
      <c r="BW125" s="217"/>
      <c r="BX125" s="217"/>
      <c r="BY125" s="217"/>
      <c r="BZ125" s="217"/>
      <c r="CA125" s="217"/>
      <c r="CB125" s="217"/>
      <c r="CC125" s="217"/>
      <c r="CD125" s="217"/>
      <c r="CE125" s="217"/>
      <c r="CF125" s="217"/>
      <c r="CG125" s="217"/>
      <c r="CH125" s="217"/>
      <c r="CI125" s="217"/>
      <c r="CJ125" s="239"/>
      <c r="CK125" s="1005" t="s">
        <v>485</v>
      </c>
      <c r="CL125" s="990"/>
      <c r="CM125" s="990"/>
      <c r="CN125" s="990"/>
      <c r="CO125" s="991"/>
      <c r="CP125" s="912" t="s">
        <v>486</v>
      </c>
      <c r="CQ125" s="880"/>
      <c r="CR125" s="880"/>
      <c r="CS125" s="880"/>
      <c r="CT125" s="880"/>
      <c r="CU125" s="880"/>
      <c r="CV125" s="880"/>
      <c r="CW125" s="880"/>
      <c r="CX125" s="880"/>
      <c r="CY125" s="880"/>
      <c r="CZ125" s="880"/>
      <c r="DA125" s="880"/>
      <c r="DB125" s="880"/>
      <c r="DC125" s="880"/>
      <c r="DD125" s="880"/>
      <c r="DE125" s="880"/>
      <c r="DF125" s="881"/>
      <c r="DG125" s="913" t="s">
        <v>241</v>
      </c>
      <c r="DH125" s="914"/>
      <c r="DI125" s="914"/>
      <c r="DJ125" s="914"/>
      <c r="DK125" s="914"/>
      <c r="DL125" s="914" t="s">
        <v>423</v>
      </c>
      <c r="DM125" s="914"/>
      <c r="DN125" s="914"/>
      <c r="DO125" s="914"/>
      <c r="DP125" s="914"/>
      <c r="DQ125" s="914" t="s">
        <v>241</v>
      </c>
      <c r="DR125" s="914"/>
      <c r="DS125" s="914"/>
      <c r="DT125" s="914"/>
      <c r="DU125" s="914"/>
      <c r="DV125" s="915" t="s">
        <v>241</v>
      </c>
      <c r="DW125" s="915"/>
      <c r="DX125" s="915"/>
      <c r="DY125" s="915"/>
      <c r="DZ125" s="916"/>
    </row>
    <row r="126" spans="1:130" s="215" customFormat="1" ht="26.25" customHeight="1" thickBot="1" x14ac:dyDescent="0.2">
      <c r="A126" s="1040"/>
      <c r="B126" s="932"/>
      <c r="C126" s="905" t="s">
        <v>473</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41">
        <v>28522</v>
      </c>
      <c r="AB126" s="942"/>
      <c r="AC126" s="942"/>
      <c r="AD126" s="942"/>
      <c r="AE126" s="943"/>
      <c r="AF126" s="944">
        <v>6772</v>
      </c>
      <c r="AG126" s="942"/>
      <c r="AH126" s="942"/>
      <c r="AI126" s="942"/>
      <c r="AJ126" s="943"/>
      <c r="AK126" s="944">
        <v>3257</v>
      </c>
      <c r="AL126" s="942"/>
      <c r="AM126" s="942"/>
      <c r="AN126" s="942"/>
      <c r="AO126" s="943"/>
      <c r="AP126" s="945">
        <v>0</v>
      </c>
      <c r="AQ126" s="946"/>
      <c r="AR126" s="946"/>
      <c r="AS126" s="946"/>
      <c r="AT126" s="947"/>
      <c r="AU126" s="217"/>
      <c r="AV126" s="217"/>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7"/>
      <c r="BU126" s="217"/>
      <c r="BV126" s="217"/>
      <c r="BW126" s="217"/>
      <c r="BX126" s="217"/>
      <c r="BY126" s="217"/>
      <c r="BZ126" s="217"/>
      <c r="CA126" s="217"/>
      <c r="CB126" s="217"/>
      <c r="CC126" s="217"/>
      <c r="CD126" s="240"/>
      <c r="CE126" s="240"/>
      <c r="CF126" s="240"/>
      <c r="CG126" s="217"/>
      <c r="CH126" s="217"/>
      <c r="CI126" s="217"/>
      <c r="CJ126" s="239"/>
      <c r="CK126" s="1006"/>
      <c r="CL126" s="993"/>
      <c r="CM126" s="993"/>
      <c r="CN126" s="993"/>
      <c r="CO126" s="994"/>
      <c r="CP126" s="905" t="s">
        <v>487</v>
      </c>
      <c r="CQ126" s="906"/>
      <c r="CR126" s="906"/>
      <c r="CS126" s="906"/>
      <c r="CT126" s="906"/>
      <c r="CU126" s="906"/>
      <c r="CV126" s="906"/>
      <c r="CW126" s="906"/>
      <c r="CX126" s="906"/>
      <c r="CY126" s="906"/>
      <c r="CZ126" s="906"/>
      <c r="DA126" s="906"/>
      <c r="DB126" s="906"/>
      <c r="DC126" s="906"/>
      <c r="DD126" s="906"/>
      <c r="DE126" s="906"/>
      <c r="DF126" s="907"/>
      <c r="DG126" s="908">
        <v>72644</v>
      </c>
      <c r="DH126" s="909"/>
      <c r="DI126" s="909"/>
      <c r="DJ126" s="909"/>
      <c r="DK126" s="909"/>
      <c r="DL126" s="909">
        <v>118443</v>
      </c>
      <c r="DM126" s="909"/>
      <c r="DN126" s="909"/>
      <c r="DO126" s="909"/>
      <c r="DP126" s="909"/>
      <c r="DQ126" s="909">
        <v>49004</v>
      </c>
      <c r="DR126" s="909"/>
      <c r="DS126" s="909"/>
      <c r="DT126" s="909"/>
      <c r="DU126" s="909"/>
      <c r="DV126" s="910">
        <v>0.3</v>
      </c>
      <c r="DW126" s="910"/>
      <c r="DX126" s="910"/>
      <c r="DY126" s="910"/>
      <c r="DZ126" s="911"/>
    </row>
    <row r="127" spans="1:130" s="215" customFormat="1" ht="26.25" customHeight="1" x14ac:dyDescent="0.15">
      <c r="A127" s="1041"/>
      <c r="B127" s="934"/>
      <c r="C127" s="956" t="s">
        <v>488</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41">
        <v>1188</v>
      </c>
      <c r="AB127" s="942"/>
      <c r="AC127" s="942"/>
      <c r="AD127" s="942"/>
      <c r="AE127" s="943"/>
      <c r="AF127" s="944">
        <v>454</v>
      </c>
      <c r="AG127" s="942"/>
      <c r="AH127" s="942"/>
      <c r="AI127" s="942"/>
      <c r="AJ127" s="943"/>
      <c r="AK127" s="944">
        <v>100</v>
      </c>
      <c r="AL127" s="942"/>
      <c r="AM127" s="942"/>
      <c r="AN127" s="942"/>
      <c r="AO127" s="943"/>
      <c r="AP127" s="945">
        <v>0</v>
      </c>
      <c r="AQ127" s="946"/>
      <c r="AR127" s="946"/>
      <c r="AS127" s="946"/>
      <c r="AT127" s="947"/>
      <c r="AU127" s="217"/>
      <c r="AV127" s="217"/>
      <c r="AW127" s="217"/>
      <c r="AX127" s="1014" t="s">
        <v>489</v>
      </c>
      <c r="AY127" s="1015"/>
      <c r="AZ127" s="1015"/>
      <c r="BA127" s="1015"/>
      <c r="BB127" s="1015"/>
      <c r="BC127" s="1015"/>
      <c r="BD127" s="1015"/>
      <c r="BE127" s="1016"/>
      <c r="BF127" s="1017" t="s">
        <v>490</v>
      </c>
      <c r="BG127" s="1015"/>
      <c r="BH127" s="1015"/>
      <c r="BI127" s="1015"/>
      <c r="BJ127" s="1015"/>
      <c r="BK127" s="1015"/>
      <c r="BL127" s="1016"/>
      <c r="BM127" s="1017" t="s">
        <v>491</v>
      </c>
      <c r="BN127" s="1015"/>
      <c r="BO127" s="1015"/>
      <c r="BP127" s="1015"/>
      <c r="BQ127" s="1015"/>
      <c r="BR127" s="1015"/>
      <c r="BS127" s="1016"/>
      <c r="BT127" s="1017" t="s">
        <v>492</v>
      </c>
      <c r="BU127" s="1015"/>
      <c r="BV127" s="1015"/>
      <c r="BW127" s="1015"/>
      <c r="BX127" s="1015"/>
      <c r="BY127" s="1015"/>
      <c r="BZ127" s="1038"/>
      <c r="CA127" s="217"/>
      <c r="CB127" s="217"/>
      <c r="CC127" s="217"/>
      <c r="CD127" s="240"/>
      <c r="CE127" s="240"/>
      <c r="CF127" s="240"/>
      <c r="CG127" s="217"/>
      <c r="CH127" s="217"/>
      <c r="CI127" s="217"/>
      <c r="CJ127" s="239"/>
      <c r="CK127" s="1006"/>
      <c r="CL127" s="993"/>
      <c r="CM127" s="993"/>
      <c r="CN127" s="993"/>
      <c r="CO127" s="994"/>
      <c r="CP127" s="905" t="s">
        <v>493</v>
      </c>
      <c r="CQ127" s="906"/>
      <c r="CR127" s="906"/>
      <c r="CS127" s="906"/>
      <c r="CT127" s="906"/>
      <c r="CU127" s="906"/>
      <c r="CV127" s="906"/>
      <c r="CW127" s="906"/>
      <c r="CX127" s="906"/>
      <c r="CY127" s="906"/>
      <c r="CZ127" s="906"/>
      <c r="DA127" s="906"/>
      <c r="DB127" s="906"/>
      <c r="DC127" s="906"/>
      <c r="DD127" s="906"/>
      <c r="DE127" s="906"/>
      <c r="DF127" s="907"/>
      <c r="DG127" s="908" t="s">
        <v>423</v>
      </c>
      <c r="DH127" s="909"/>
      <c r="DI127" s="909"/>
      <c r="DJ127" s="909"/>
      <c r="DK127" s="909"/>
      <c r="DL127" s="909" t="s">
        <v>423</v>
      </c>
      <c r="DM127" s="909"/>
      <c r="DN127" s="909"/>
      <c r="DO127" s="909"/>
      <c r="DP127" s="909"/>
      <c r="DQ127" s="909" t="s">
        <v>423</v>
      </c>
      <c r="DR127" s="909"/>
      <c r="DS127" s="909"/>
      <c r="DT127" s="909"/>
      <c r="DU127" s="909"/>
      <c r="DV127" s="910" t="s">
        <v>423</v>
      </c>
      <c r="DW127" s="910"/>
      <c r="DX127" s="910"/>
      <c r="DY127" s="910"/>
      <c r="DZ127" s="911"/>
    </row>
    <row r="128" spans="1:130" s="215" customFormat="1" ht="26.25" customHeight="1" thickBot="1" x14ac:dyDescent="0.2">
      <c r="A128" s="1024" t="s">
        <v>494</v>
      </c>
      <c r="B128" s="1025"/>
      <c r="C128" s="1025"/>
      <c r="D128" s="1025"/>
      <c r="E128" s="1025"/>
      <c r="F128" s="1025"/>
      <c r="G128" s="1025"/>
      <c r="H128" s="1025"/>
      <c r="I128" s="1025"/>
      <c r="J128" s="1025"/>
      <c r="K128" s="1025"/>
      <c r="L128" s="1025"/>
      <c r="M128" s="1025"/>
      <c r="N128" s="1025"/>
      <c r="O128" s="1025"/>
      <c r="P128" s="1025"/>
      <c r="Q128" s="1025"/>
      <c r="R128" s="1025"/>
      <c r="S128" s="1025"/>
      <c r="T128" s="1025"/>
      <c r="U128" s="1025"/>
      <c r="V128" s="1025"/>
      <c r="W128" s="1026" t="s">
        <v>495</v>
      </c>
      <c r="X128" s="1026"/>
      <c r="Y128" s="1026"/>
      <c r="Z128" s="1027"/>
      <c r="AA128" s="1028">
        <v>515219</v>
      </c>
      <c r="AB128" s="1029"/>
      <c r="AC128" s="1029"/>
      <c r="AD128" s="1029"/>
      <c r="AE128" s="1030"/>
      <c r="AF128" s="1031">
        <v>488333</v>
      </c>
      <c r="AG128" s="1029"/>
      <c r="AH128" s="1029"/>
      <c r="AI128" s="1029"/>
      <c r="AJ128" s="1030"/>
      <c r="AK128" s="1031">
        <v>494058</v>
      </c>
      <c r="AL128" s="1029"/>
      <c r="AM128" s="1029"/>
      <c r="AN128" s="1029"/>
      <c r="AO128" s="1030"/>
      <c r="AP128" s="1032"/>
      <c r="AQ128" s="1033"/>
      <c r="AR128" s="1033"/>
      <c r="AS128" s="1033"/>
      <c r="AT128" s="1034"/>
      <c r="AU128" s="217"/>
      <c r="AV128" s="217"/>
      <c r="AW128" s="217"/>
      <c r="AX128" s="879" t="s">
        <v>496</v>
      </c>
      <c r="AY128" s="880"/>
      <c r="AZ128" s="880"/>
      <c r="BA128" s="880"/>
      <c r="BB128" s="880"/>
      <c r="BC128" s="880"/>
      <c r="BD128" s="880"/>
      <c r="BE128" s="881"/>
      <c r="BF128" s="1035" t="s">
        <v>423</v>
      </c>
      <c r="BG128" s="1036"/>
      <c r="BH128" s="1036"/>
      <c r="BI128" s="1036"/>
      <c r="BJ128" s="1036"/>
      <c r="BK128" s="1036"/>
      <c r="BL128" s="1037"/>
      <c r="BM128" s="1035">
        <v>12.55</v>
      </c>
      <c r="BN128" s="1036"/>
      <c r="BO128" s="1036"/>
      <c r="BP128" s="1036"/>
      <c r="BQ128" s="1036"/>
      <c r="BR128" s="1036"/>
      <c r="BS128" s="1037"/>
      <c r="BT128" s="1035">
        <v>20</v>
      </c>
      <c r="BU128" s="1036"/>
      <c r="BV128" s="1036"/>
      <c r="BW128" s="1036"/>
      <c r="BX128" s="1036"/>
      <c r="BY128" s="1036"/>
      <c r="BZ128" s="1059"/>
      <c r="CA128" s="240"/>
      <c r="CB128" s="240"/>
      <c r="CC128" s="240"/>
      <c r="CD128" s="240"/>
      <c r="CE128" s="240"/>
      <c r="CF128" s="240"/>
      <c r="CG128" s="217"/>
      <c r="CH128" s="217"/>
      <c r="CI128" s="217"/>
      <c r="CJ128" s="239"/>
      <c r="CK128" s="1007"/>
      <c r="CL128" s="1008"/>
      <c r="CM128" s="1008"/>
      <c r="CN128" s="1008"/>
      <c r="CO128" s="1009"/>
      <c r="CP128" s="1018" t="s">
        <v>497</v>
      </c>
      <c r="CQ128" s="709"/>
      <c r="CR128" s="709"/>
      <c r="CS128" s="709"/>
      <c r="CT128" s="709"/>
      <c r="CU128" s="709"/>
      <c r="CV128" s="709"/>
      <c r="CW128" s="709"/>
      <c r="CX128" s="709"/>
      <c r="CY128" s="709"/>
      <c r="CZ128" s="709"/>
      <c r="DA128" s="709"/>
      <c r="DB128" s="709"/>
      <c r="DC128" s="709"/>
      <c r="DD128" s="709"/>
      <c r="DE128" s="709"/>
      <c r="DF128" s="1019"/>
      <c r="DG128" s="1020">
        <v>181</v>
      </c>
      <c r="DH128" s="1021"/>
      <c r="DI128" s="1021"/>
      <c r="DJ128" s="1021"/>
      <c r="DK128" s="1021"/>
      <c r="DL128" s="1021">
        <v>90</v>
      </c>
      <c r="DM128" s="1021"/>
      <c r="DN128" s="1021"/>
      <c r="DO128" s="1021"/>
      <c r="DP128" s="1021"/>
      <c r="DQ128" s="1021">
        <v>47</v>
      </c>
      <c r="DR128" s="1021"/>
      <c r="DS128" s="1021"/>
      <c r="DT128" s="1021"/>
      <c r="DU128" s="1021"/>
      <c r="DV128" s="1022">
        <v>0</v>
      </c>
      <c r="DW128" s="1022"/>
      <c r="DX128" s="1022"/>
      <c r="DY128" s="1022"/>
      <c r="DZ128" s="1023"/>
    </row>
    <row r="129" spans="1:131" s="215" customFormat="1" ht="26.25" customHeight="1" x14ac:dyDescent="0.15">
      <c r="A129" s="917" t="s">
        <v>106</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3" t="s">
        <v>498</v>
      </c>
      <c r="X129" s="1054"/>
      <c r="Y129" s="1054"/>
      <c r="Z129" s="1055"/>
      <c r="AA129" s="941">
        <v>17546058</v>
      </c>
      <c r="AB129" s="942"/>
      <c r="AC129" s="942"/>
      <c r="AD129" s="942"/>
      <c r="AE129" s="943"/>
      <c r="AF129" s="944">
        <v>18300829</v>
      </c>
      <c r="AG129" s="942"/>
      <c r="AH129" s="942"/>
      <c r="AI129" s="942"/>
      <c r="AJ129" s="943"/>
      <c r="AK129" s="944">
        <v>18957499</v>
      </c>
      <c r="AL129" s="942"/>
      <c r="AM129" s="942"/>
      <c r="AN129" s="942"/>
      <c r="AO129" s="943"/>
      <c r="AP129" s="1056"/>
      <c r="AQ129" s="1057"/>
      <c r="AR129" s="1057"/>
      <c r="AS129" s="1057"/>
      <c r="AT129" s="1058"/>
      <c r="AU129" s="218"/>
      <c r="AV129" s="218"/>
      <c r="AW129" s="218"/>
      <c r="AX129" s="1048" t="s">
        <v>499</v>
      </c>
      <c r="AY129" s="906"/>
      <c r="AZ129" s="906"/>
      <c r="BA129" s="906"/>
      <c r="BB129" s="906"/>
      <c r="BC129" s="906"/>
      <c r="BD129" s="906"/>
      <c r="BE129" s="907"/>
      <c r="BF129" s="1049" t="s">
        <v>423</v>
      </c>
      <c r="BG129" s="1050"/>
      <c r="BH129" s="1050"/>
      <c r="BI129" s="1050"/>
      <c r="BJ129" s="1050"/>
      <c r="BK129" s="1050"/>
      <c r="BL129" s="1051"/>
      <c r="BM129" s="1049">
        <v>17.55</v>
      </c>
      <c r="BN129" s="1050"/>
      <c r="BO129" s="1050"/>
      <c r="BP129" s="1050"/>
      <c r="BQ129" s="1050"/>
      <c r="BR129" s="1050"/>
      <c r="BS129" s="1051"/>
      <c r="BT129" s="1049">
        <v>30</v>
      </c>
      <c r="BU129" s="1050"/>
      <c r="BV129" s="1050"/>
      <c r="BW129" s="1050"/>
      <c r="BX129" s="1050"/>
      <c r="BY129" s="1050"/>
      <c r="BZ129" s="1052"/>
      <c r="CA129" s="241"/>
      <c r="CB129" s="241"/>
      <c r="CC129" s="241"/>
      <c r="CD129" s="241"/>
      <c r="CE129" s="241"/>
      <c r="CF129" s="241"/>
      <c r="CG129" s="241"/>
      <c r="CH129" s="241"/>
      <c r="CI129" s="241"/>
      <c r="CJ129" s="241"/>
      <c r="CK129" s="241"/>
      <c r="CL129" s="241"/>
      <c r="CM129" s="241"/>
      <c r="CN129" s="241"/>
      <c r="CO129" s="241"/>
      <c r="CP129" s="241"/>
      <c r="CQ129" s="241"/>
      <c r="CR129" s="241"/>
      <c r="CS129" s="241"/>
      <c r="CT129" s="241"/>
      <c r="CU129" s="241"/>
      <c r="CV129" s="241"/>
      <c r="CW129" s="241"/>
      <c r="CX129" s="241"/>
      <c r="CY129" s="241"/>
      <c r="CZ129" s="241"/>
      <c r="DA129" s="241"/>
      <c r="DB129" s="241"/>
      <c r="DC129" s="241"/>
      <c r="DD129" s="241"/>
      <c r="DE129" s="241"/>
      <c r="DF129" s="241"/>
      <c r="DG129" s="241"/>
      <c r="DH129" s="241"/>
      <c r="DI129" s="241"/>
      <c r="DJ129" s="241"/>
      <c r="DK129" s="241"/>
      <c r="DL129" s="241"/>
      <c r="DM129" s="241"/>
      <c r="DN129" s="241"/>
      <c r="DO129" s="241"/>
      <c r="DP129" s="218"/>
      <c r="DQ129" s="218"/>
      <c r="DR129" s="218"/>
      <c r="DS129" s="218"/>
      <c r="DT129" s="218"/>
      <c r="DU129" s="218"/>
      <c r="DV129" s="218"/>
      <c r="DW129" s="218"/>
      <c r="DX129" s="218"/>
      <c r="DY129" s="218"/>
      <c r="DZ129" s="218"/>
    </row>
    <row r="130" spans="1:131" s="215" customFormat="1" ht="26.25" customHeight="1" x14ac:dyDescent="0.15">
      <c r="A130" s="917" t="s">
        <v>500</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3" t="s">
        <v>501</v>
      </c>
      <c r="X130" s="1054"/>
      <c r="Y130" s="1054"/>
      <c r="Z130" s="1055"/>
      <c r="AA130" s="941">
        <v>2540606</v>
      </c>
      <c r="AB130" s="942"/>
      <c r="AC130" s="942"/>
      <c r="AD130" s="942"/>
      <c r="AE130" s="943"/>
      <c r="AF130" s="944">
        <v>2609276</v>
      </c>
      <c r="AG130" s="942"/>
      <c r="AH130" s="942"/>
      <c r="AI130" s="942"/>
      <c r="AJ130" s="943"/>
      <c r="AK130" s="944">
        <v>2708815</v>
      </c>
      <c r="AL130" s="942"/>
      <c r="AM130" s="942"/>
      <c r="AN130" s="942"/>
      <c r="AO130" s="943"/>
      <c r="AP130" s="1056"/>
      <c r="AQ130" s="1057"/>
      <c r="AR130" s="1057"/>
      <c r="AS130" s="1057"/>
      <c r="AT130" s="1058"/>
      <c r="AU130" s="218"/>
      <c r="AV130" s="218"/>
      <c r="AW130" s="218"/>
      <c r="AX130" s="1048" t="s">
        <v>502</v>
      </c>
      <c r="AY130" s="906"/>
      <c r="AZ130" s="906"/>
      <c r="BA130" s="906"/>
      <c r="BB130" s="906"/>
      <c r="BC130" s="906"/>
      <c r="BD130" s="906"/>
      <c r="BE130" s="907"/>
      <c r="BF130" s="1084">
        <v>7.8</v>
      </c>
      <c r="BG130" s="1085"/>
      <c r="BH130" s="1085"/>
      <c r="BI130" s="1085"/>
      <c r="BJ130" s="1085"/>
      <c r="BK130" s="1085"/>
      <c r="BL130" s="1086"/>
      <c r="BM130" s="1084">
        <v>25</v>
      </c>
      <c r="BN130" s="1085"/>
      <c r="BO130" s="1085"/>
      <c r="BP130" s="1085"/>
      <c r="BQ130" s="1085"/>
      <c r="BR130" s="1085"/>
      <c r="BS130" s="1086"/>
      <c r="BT130" s="1084">
        <v>35</v>
      </c>
      <c r="BU130" s="1085"/>
      <c r="BV130" s="1085"/>
      <c r="BW130" s="1085"/>
      <c r="BX130" s="1085"/>
      <c r="BY130" s="1085"/>
      <c r="BZ130" s="1087"/>
      <c r="CA130" s="241"/>
      <c r="CB130" s="241"/>
      <c r="CC130" s="241"/>
      <c r="CD130" s="241"/>
      <c r="CE130" s="241"/>
      <c r="CF130" s="241"/>
      <c r="CG130" s="241"/>
      <c r="CH130" s="241"/>
      <c r="CI130" s="241"/>
      <c r="CJ130" s="241"/>
      <c r="CK130" s="241"/>
      <c r="CL130" s="241"/>
      <c r="CM130" s="241"/>
      <c r="CN130" s="241"/>
      <c r="CO130" s="241"/>
      <c r="CP130" s="241"/>
      <c r="CQ130" s="241"/>
      <c r="CR130" s="241"/>
      <c r="CS130" s="241"/>
      <c r="CT130" s="241"/>
      <c r="CU130" s="241"/>
      <c r="CV130" s="241"/>
      <c r="CW130" s="241"/>
      <c r="CX130" s="241"/>
      <c r="CY130" s="241"/>
      <c r="CZ130" s="241"/>
      <c r="DA130" s="241"/>
      <c r="DB130" s="241"/>
      <c r="DC130" s="241"/>
      <c r="DD130" s="241"/>
      <c r="DE130" s="241"/>
      <c r="DF130" s="241"/>
      <c r="DG130" s="241"/>
      <c r="DH130" s="241"/>
      <c r="DI130" s="241"/>
      <c r="DJ130" s="241"/>
      <c r="DK130" s="241"/>
      <c r="DL130" s="241"/>
      <c r="DM130" s="241"/>
      <c r="DN130" s="241"/>
      <c r="DO130" s="241"/>
      <c r="DP130" s="218"/>
      <c r="DQ130" s="218"/>
      <c r="DR130" s="218"/>
      <c r="DS130" s="218"/>
      <c r="DT130" s="218"/>
      <c r="DU130" s="218"/>
      <c r="DV130" s="218"/>
      <c r="DW130" s="218"/>
      <c r="DX130" s="218"/>
      <c r="DY130" s="218"/>
      <c r="DZ130" s="218"/>
    </row>
    <row r="131" spans="1:131" s="215" customFormat="1" ht="26.25" customHeight="1" thickBot="1" x14ac:dyDescent="0.2">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503</v>
      </c>
      <c r="X131" s="1091"/>
      <c r="Y131" s="1091"/>
      <c r="Z131" s="1092"/>
      <c r="AA131" s="987">
        <v>15005452</v>
      </c>
      <c r="AB131" s="969"/>
      <c r="AC131" s="969"/>
      <c r="AD131" s="969"/>
      <c r="AE131" s="970"/>
      <c r="AF131" s="968">
        <v>15691553</v>
      </c>
      <c r="AG131" s="969"/>
      <c r="AH131" s="969"/>
      <c r="AI131" s="969"/>
      <c r="AJ131" s="970"/>
      <c r="AK131" s="968">
        <v>16248684</v>
      </c>
      <c r="AL131" s="969"/>
      <c r="AM131" s="969"/>
      <c r="AN131" s="969"/>
      <c r="AO131" s="970"/>
      <c r="AP131" s="1093"/>
      <c r="AQ131" s="1094"/>
      <c r="AR131" s="1094"/>
      <c r="AS131" s="1094"/>
      <c r="AT131" s="1095"/>
      <c r="AU131" s="218"/>
      <c r="AV131" s="218"/>
      <c r="AW131" s="218"/>
      <c r="AX131" s="1066" t="s">
        <v>504</v>
      </c>
      <c r="AY131" s="709"/>
      <c r="AZ131" s="709"/>
      <c r="BA131" s="709"/>
      <c r="BB131" s="709"/>
      <c r="BC131" s="709"/>
      <c r="BD131" s="709"/>
      <c r="BE131" s="1019"/>
      <c r="BF131" s="1067">
        <v>54.1</v>
      </c>
      <c r="BG131" s="1068"/>
      <c r="BH131" s="1068"/>
      <c r="BI131" s="1068"/>
      <c r="BJ131" s="1068"/>
      <c r="BK131" s="1068"/>
      <c r="BL131" s="1069"/>
      <c r="BM131" s="1067">
        <v>350</v>
      </c>
      <c r="BN131" s="1068"/>
      <c r="BO131" s="1068"/>
      <c r="BP131" s="1068"/>
      <c r="BQ131" s="1068"/>
      <c r="BR131" s="1068"/>
      <c r="BS131" s="1069"/>
      <c r="BT131" s="1070"/>
      <c r="BU131" s="1071"/>
      <c r="BV131" s="1071"/>
      <c r="BW131" s="1071"/>
      <c r="BX131" s="1071"/>
      <c r="BY131" s="1071"/>
      <c r="BZ131" s="1072"/>
      <c r="CA131" s="241"/>
      <c r="CB131" s="241"/>
      <c r="CC131" s="241"/>
      <c r="CD131" s="241"/>
      <c r="CE131" s="241"/>
      <c r="CF131" s="241"/>
      <c r="CG131" s="241"/>
      <c r="CH131" s="241"/>
      <c r="CI131" s="241"/>
      <c r="CJ131" s="241"/>
      <c r="CK131" s="241"/>
      <c r="CL131" s="241"/>
      <c r="CM131" s="241"/>
      <c r="CN131" s="241"/>
      <c r="CO131" s="241"/>
      <c r="CP131" s="241"/>
      <c r="CQ131" s="241"/>
      <c r="CR131" s="241"/>
      <c r="CS131" s="241"/>
      <c r="CT131" s="241"/>
      <c r="CU131" s="241"/>
      <c r="CV131" s="241"/>
      <c r="CW131" s="241"/>
      <c r="CX131" s="241"/>
      <c r="CY131" s="241"/>
      <c r="CZ131" s="241"/>
      <c r="DA131" s="241"/>
      <c r="DB131" s="241"/>
      <c r="DC131" s="241"/>
      <c r="DD131" s="241"/>
      <c r="DE131" s="241"/>
      <c r="DF131" s="241"/>
      <c r="DG131" s="241"/>
      <c r="DH131" s="241"/>
      <c r="DI131" s="241"/>
      <c r="DJ131" s="241"/>
      <c r="DK131" s="241"/>
      <c r="DL131" s="241"/>
      <c r="DM131" s="241"/>
      <c r="DN131" s="241"/>
      <c r="DO131" s="241"/>
      <c r="DP131" s="218"/>
      <c r="DQ131" s="218"/>
      <c r="DR131" s="218"/>
      <c r="DS131" s="218"/>
      <c r="DT131" s="218"/>
      <c r="DU131" s="218"/>
      <c r="DV131" s="218"/>
      <c r="DW131" s="218"/>
      <c r="DX131" s="218"/>
      <c r="DY131" s="218"/>
      <c r="DZ131" s="218"/>
    </row>
    <row r="132" spans="1:131" s="215" customFormat="1" ht="26.25" customHeight="1" x14ac:dyDescent="0.15">
      <c r="A132" s="1073" t="s">
        <v>505</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506</v>
      </c>
      <c r="W132" s="1077"/>
      <c r="X132" s="1077"/>
      <c r="Y132" s="1077"/>
      <c r="Z132" s="1078"/>
      <c r="AA132" s="1079">
        <v>7.0700769289999998</v>
      </c>
      <c r="AB132" s="1080"/>
      <c r="AC132" s="1080"/>
      <c r="AD132" s="1080"/>
      <c r="AE132" s="1081"/>
      <c r="AF132" s="1082">
        <v>8.3322600379999994</v>
      </c>
      <c r="AG132" s="1080"/>
      <c r="AH132" s="1080"/>
      <c r="AI132" s="1080"/>
      <c r="AJ132" s="1081"/>
      <c r="AK132" s="1082">
        <v>8.2120004299999998</v>
      </c>
      <c r="AL132" s="1080"/>
      <c r="AM132" s="1080"/>
      <c r="AN132" s="1080"/>
      <c r="AO132" s="1081"/>
      <c r="AP132" s="984"/>
      <c r="AQ132" s="985"/>
      <c r="AR132" s="985"/>
      <c r="AS132" s="985"/>
      <c r="AT132" s="1083"/>
      <c r="AU132" s="242"/>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1"/>
      <c r="CB132" s="241"/>
      <c r="CC132" s="241"/>
      <c r="CD132" s="241"/>
      <c r="CE132" s="241"/>
      <c r="CF132" s="241"/>
      <c r="CG132" s="241"/>
      <c r="CH132" s="241"/>
      <c r="CI132" s="241"/>
      <c r="CJ132" s="241"/>
      <c r="CK132" s="241"/>
      <c r="CL132" s="241"/>
      <c r="CM132" s="241"/>
      <c r="CN132" s="241"/>
      <c r="CO132" s="241"/>
      <c r="CP132" s="241"/>
      <c r="CQ132" s="241"/>
      <c r="CR132" s="241"/>
      <c r="CS132" s="241"/>
      <c r="CT132" s="241"/>
      <c r="CU132" s="241"/>
      <c r="CV132" s="241"/>
      <c r="CW132" s="241"/>
      <c r="CX132" s="241"/>
      <c r="CY132" s="241"/>
      <c r="CZ132" s="241"/>
      <c r="DA132" s="241"/>
      <c r="DB132" s="241"/>
      <c r="DC132" s="241"/>
      <c r="DD132" s="241"/>
      <c r="DE132" s="241"/>
      <c r="DF132" s="241"/>
      <c r="DG132" s="241"/>
      <c r="DH132" s="241"/>
      <c r="DI132" s="241"/>
      <c r="DJ132" s="241"/>
      <c r="DK132" s="241"/>
      <c r="DL132" s="241"/>
      <c r="DM132" s="241"/>
      <c r="DN132" s="241"/>
      <c r="DO132" s="241"/>
      <c r="DP132" s="218"/>
      <c r="DQ132" s="218"/>
      <c r="DR132" s="218"/>
      <c r="DS132" s="218"/>
      <c r="DT132" s="218"/>
      <c r="DU132" s="218"/>
      <c r="DV132" s="218"/>
      <c r="DW132" s="218"/>
      <c r="DX132" s="218"/>
      <c r="DY132" s="218"/>
      <c r="DZ132" s="218"/>
    </row>
    <row r="133" spans="1:131" s="215" customFormat="1" ht="26.25" customHeight="1" thickBot="1" x14ac:dyDescent="0.2">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60" t="s">
        <v>507</v>
      </c>
      <c r="W133" s="1060"/>
      <c r="X133" s="1060"/>
      <c r="Y133" s="1060"/>
      <c r="Z133" s="1061"/>
      <c r="AA133" s="1062">
        <v>8.1</v>
      </c>
      <c r="AB133" s="1063"/>
      <c r="AC133" s="1063"/>
      <c r="AD133" s="1063"/>
      <c r="AE133" s="1064"/>
      <c r="AF133" s="1062">
        <v>7.9</v>
      </c>
      <c r="AG133" s="1063"/>
      <c r="AH133" s="1063"/>
      <c r="AI133" s="1063"/>
      <c r="AJ133" s="1064"/>
      <c r="AK133" s="1062">
        <v>7.8</v>
      </c>
      <c r="AL133" s="1063"/>
      <c r="AM133" s="1063"/>
      <c r="AN133" s="1063"/>
      <c r="AO133" s="1064"/>
      <c r="AP133" s="1011"/>
      <c r="AQ133" s="1012"/>
      <c r="AR133" s="1012"/>
      <c r="AS133" s="1012"/>
      <c r="AT133" s="1065"/>
      <c r="AU133" s="218"/>
      <c r="AV133" s="218"/>
      <c r="AW133" s="218"/>
      <c r="AX133" s="218"/>
      <c r="AY133" s="218"/>
      <c r="AZ133" s="218"/>
      <c r="BA133" s="218"/>
      <c r="BB133" s="218"/>
      <c r="BC133" s="218"/>
      <c r="BD133" s="218"/>
      <c r="BE133" s="218"/>
      <c r="BF133" s="218"/>
      <c r="BG133" s="218"/>
      <c r="BH133" s="218"/>
      <c r="BI133" s="218"/>
      <c r="BJ133" s="218"/>
      <c r="BK133" s="218"/>
      <c r="BL133" s="218"/>
      <c r="BM133" s="218"/>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c r="CO133" s="241"/>
      <c r="CP133" s="241"/>
      <c r="CQ133" s="241"/>
      <c r="CR133" s="241"/>
      <c r="CS133" s="241"/>
      <c r="CT133" s="241"/>
      <c r="CU133" s="241"/>
      <c r="CV133" s="241"/>
      <c r="CW133" s="241"/>
      <c r="CX133" s="241"/>
      <c r="CY133" s="241"/>
      <c r="CZ133" s="241"/>
      <c r="DA133" s="241"/>
      <c r="DB133" s="241"/>
      <c r="DC133" s="241"/>
      <c r="DD133" s="241"/>
      <c r="DE133" s="241"/>
      <c r="DF133" s="241"/>
      <c r="DG133" s="241"/>
      <c r="DH133" s="241"/>
      <c r="DI133" s="241"/>
      <c r="DJ133" s="241"/>
      <c r="DK133" s="241"/>
      <c r="DL133" s="241"/>
      <c r="DM133" s="241"/>
      <c r="DN133" s="241"/>
      <c r="DO133" s="241"/>
      <c r="DP133" s="218"/>
      <c r="DQ133" s="218"/>
      <c r="DR133" s="218"/>
      <c r="DS133" s="218"/>
      <c r="DT133" s="218"/>
      <c r="DU133" s="218"/>
      <c r="DV133" s="218"/>
      <c r="DW133" s="218"/>
      <c r="DX133" s="218"/>
      <c r="DY133" s="218"/>
      <c r="DZ133" s="218"/>
    </row>
    <row r="134" spans="1:131" ht="11.25" customHeight="1" x14ac:dyDescent="0.15">
      <c r="A134" s="24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18"/>
      <c r="AV134" s="218"/>
      <c r="AW134" s="218"/>
      <c r="AX134" s="218"/>
      <c r="AY134" s="218"/>
      <c r="AZ134" s="218"/>
      <c r="BA134" s="218"/>
      <c r="BB134" s="218"/>
      <c r="BC134" s="218"/>
      <c r="BD134" s="218"/>
      <c r="BE134" s="218"/>
      <c r="BF134" s="218"/>
      <c r="BG134" s="218"/>
      <c r="BH134" s="218"/>
      <c r="BI134" s="218"/>
      <c r="BJ134" s="218"/>
      <c r="BK134" s="218"/>
      <c r="BL134" s="218"/>
      <c r="BM134" s="218"/>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c r="CO134" s="241"/>
      <c r="CP134" s="241"/>
      <c r="CQ134" s="241"/>
      <c r="CR134" s="241"/>
      <c r="CS134" s="241"/>
      <c r="CT134" s="241"/>
      <c r="CU134" s="241"/>
      <c r="CV134" s="241"/>
      <c r="CW134" s="241"/>
      <c r="CX134" s="241"/>
      <c r="CY134" s="241"/>
      <c r="CZ134" s="241"/>
      <c r="DA134" s="241"/>
      <c r="DB134" s="241"/>
      <c r="DC134" s="241"/>
      <c r="DD134" s="241"/>
      <c r="DE134" s="241"/>
      <c r="DF134" s="241"/>
      <c r="DG134" s="241"/>
      <c r="DH134" s="241"/>
      <c r="DI134" s="241"/>
      <c r="DJ134" s="241"/>
      <c r="DK134" s="241"/>
      <c r="DL134" s="241"/>
      <c r="DM134" s="241"/>
      <c r="DN134" s="241"/>
      <c r="DO134" s="241"/>
      <c r="DP134" s="218"/>
      <c r="DQ134" s="218"/>
      <c r="DR134" s="218"/>
      <c r="DS134" s="218"/>
      <c r="DT134" s="218"/>
      <c r="DU134" s="218"/>
      <c r="DV134" s="218"/>
      <c r="DW134" s="218"/>
      <c r="DX134" s="218"/>
      <c r="DY134" s="218"/>
      <c r="DZ134" s="218"/>
      <c r="EA134" s="215"/>
    </row>
    <row r="135" spans="1:131" ht="14.25" hidden="1" x14ac:dyDescent="0.15">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c r="CO135" s="243"/>
      <c r="CP135" s="243"/>
      <c r="CQ135" s="243"/>
      <c r="CR135" s="243"/>
      <c r="CS135" s="243"/>
      <c r="CT135" s="243"/>
      <c r="CU135" s="243"/>
      <c r="CV135" s="243"/>
      <c r="CW135" s="243"/>
      <c r="CX135" s="243"/>
      <c r="CY135" s="243"/>
      <c r="CZ135" s="243"/>
      <c r="DA135" s="243"/>
      <c r="DB135" s="243"/>
      <c r="DC135" s="243"/>
      <c r="DD135" s="243"/>
      <c r="DE135" s="243"/>
      <c r="DF135" s="243"/>
      <c r="DG135" s="243"/>
      <c r="DH135" s="243"/>
      <c r="DI135" s="243"/>
      <c r="DJ135" s="243"/>
      <c r="DK135" s="243"/>
      <c r="DL135" s="243"/>
      <c r="DM135" s="243"/>
      <c r="DN135" s="243"/>
      <c r="DO135" s="243"/>
      <c r="DP135" s="243"/>
      <c r="DQ135" s="243"/>
      <c r="DR135" s="243"/>
      <c r="DS135" s="243"/>
      <c r="DT135" s="243"/>
      <c r="DU135" s="243"/>
      <c r="DV135" s="243"/>
      <c r="DW135" s="243"/>
      <c r="DX135" s="243"/>
      <c r="DY135" s="243"/>
      <c r="DZ135" s="243"/>
    </row>
  </sheetData>
  <sheetProtection algorithmName="SHA-512" hashValue="ScvmGXqHPQULgm3KJ4/Z8NfAsp3xx0zd1bBvlRgubuyUhDCp0y1oQaac0BIFS0M01eNeUWbQW36xIxSWyvYUXQ==" saltValue="xTo3TKP9JEqyILyss3R/D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5" customWidth="1"/>
    <col min="121" max="121" width="0" style="244" hidden="1" customWidth="1"/>
    <col min="122" max="16384" width="9" style="244" hidden="1"/>
  </cols>
  <sheetData>
    <row r="1" spans="1:120"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4"/>
    </row>
    <row r="17" spans="119:120" x14ac:dyDescent="0.15">
      <c r="DP17" s="244"/>
    </row>
    <row r="18" spans="119:120" x14ac:dyDescent="0.15"/>
    <row r="19" spans="119:120" x14ac:dyDescent="0.15"/>
    <row r="20" spans="119:120" x14ac:dyDescent="0.15">
      <c r="DO20" s="244"/>
      <c r="DP20" s="244"/>
    </row>
    <row r="21" spans="119:120" x14ac:dyDescent="0.15">
      <c r="DP21" s="244"/>
    </row>
    <row r="22" spans="119:120" x14ac:dyDescent="0.15"/>
    <row r="23" spans="119:120" x14ac:dyDescent="0.15">
      <c r="DO23" s="244"/>
      <c r="DP23" s="244"/>
    </row>
    <row r="24" spans="119:120" x14ac:dyDescent="0.15">
      <c r="DP24" s="244"/>
    </row>
    <row r="25" spans="119:120" x14ac:dyDescent="0.15">
      <c r="DP25" s="244"/>
    </row>
    <row r="26" spans="119:120" x14ac:dyDescent="0.15">
      <c r="DO26" s="244"/>
      <c r="DP26" s="244"/>
    </row>
    <row r="27" spans="119:120" x14ac:dyDescent="0.15"/>
    <row r="28" spans="119:120" x14ac:dyDescent="0.15">
      <c r="DO28" s="244"/>
      <c r="DP28" s="244"/>
    </row>
    <row r="29" spans="119:120" x14ac:dyDescent="0.15">
      <c r="DP29" s="244"/>
    </row>
    <row r="30" spans="119:120" x14ac:dyDescent="0.15"/>
    <row r="31" spans="119:120" x14ac:dyDescent="0.15">
      <c r="DO31" s="244"/>
      <c r="DP31" s="244"/>
    </row>
    <row r="32" spans="119:120" x14ac:dyDescent="0.15"/>
    <row r="33" spans="98:120" x14ac:dyDescent="0.15">
      <c r="DO33" s="244"/>
      <c r="DP33" s="244"/>
    </row>
    <row r="34" spans="98:120" x14ac:dyDescent="0.15">
      <c r="DM34" s="244"/>
    </row>
    <row r="35" spans="98:120" x14ac:dyDescent="0.15">
      <c r="CT35" s="244"/>
      <c r="CU35" s="244"/>
      <c r="CV35" s="244"/>
      <c r="CY35" s="244"/>
      <c r="CZ35" s="244"/>
      <c r="DA35" s="244"/>
      <c r="DD35" s="244"/>
      <c r="DE35" s="244"/>
      <c r="DF35" s="244"/>
      <c r="DI35" s="244"/>
      <c r="DJ35" s="244"/>
      <c r="DK35" s="244"/>
      <c r="DM35" s="244"/>
      <c r="DN35" s="244"/>
      <c r="DO35" s="244"/>
      <c r="DP35" s="244"/>
    </row>
    <row r="36" spans="98:120" x14ac:dyDescent="0.15"/>
    <row r="37" spans="98:120" x14ac:dyDescent="0.15">
      <c r="CW37" s="244"/>
      <c r="DB37" s="244"/>
      <c r="DG37" s="244"/>
      <c r="DL37" s="244"/>
      <c r="DP37" s="244"/>
    </row>
    <row r="38" spans="98:120" x14ac:dyDescent="0.15">
      <c r="CT38" s="244"/>
      <c r="CU38" s="244"/>
      <c r="CV38" s="244"/>
      <c r="CW38" s="244"/>
      <c r="CY38" s="244"/>
      <c r="CZ38" s="244"/>
      <c r="DA38" s="244"/>
      <c r="DB38" s="244"/>
      <c r="DD38" s="244"/>
      <c r="DE38" s="244"/>
      <c r="DF38" s="244"/>
      <c r="DG38" s="244"/>
      <c r="DI38" s="244"/>
      <c r="DJ38" s="244"/>
      <c r="DK38" s="244"/>
      <c r="DL38" s="244"/>
      <c r="DN38" s="244"/>
      <c r="DO38" s="244"/>
      <c r="DP38" s="24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4"/>
      <c r="DO49" s="244"/>
      <c r="DP49" s="24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4"/>
      <c r="CS63" s="244"/>
      <c r="CX63" s="244"/>
      <c r="DC63" s="244"/>
      <c r="DH63" s="244"/>
    </row>
    <row r="64" spans="22:120" x14ac:dyDescent="0.15">
      <c r="V64" s="244"/>
    </row>
    <row r="65" spans="15:120" x14ac:dyDescent="0.15">
      <c r="X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U65" s="244"/>
      <c r="CZ65" s="244"/>
      <c r="DE65" s="244"/>
      <c r="DJ65" s="244"/>
    </row>
    <row r="66" spans="15:120" x14ac:dyDescent="0.15">
      <c r="Q66" s="244"/>
      <c r="S66" s="244"/>
      <c r="U66" s="244"/>
      <c r="DM66" s="244"/>
    </row>
    <row r="67" spans="15:120" x14ac:dyDescent="0.15">
      <c r="O67" s="244"/>
      <c r="P67" s="244"/>
      <c r="R67" s="244"/>
      <c r="T67" s="244"/>
      <c r="Y67" s="244"/>
      <c r="CT67" s="244"/>
      <c r="CV67" s="244"/>
      <c r="CW67" s="244"/>
      <c r="CY67" s="244"/>
      <c r="DA67" s="244"/>
      <c r="DB67" s="244"/>
      <c r="DD67" s="244"/>
      <c r="DF67" s="244"/>
      <c r="DG67" s="244"/>
      <c r="DI67" s="244"/>
      <c r="DK67" s="244"/>
      <c r="DL67" s="244"/>
      <c r="DN67" s="244"/>
      <c r="DO67" s="244"/>
      <c r="DP67" s="244"/>
    </row>
    <row r="68" spans="15:120" x14ac:dyDescent="0.15"/>
    <row r="69" spans="15:120" x14ac:dyDescent="0.15"/>
    <row r="70" spans="15:120" x14ac:dyDescent="0.15"/>
    <row r="71" spans="15:120" x14ac:dyDescent="0.15"/>
    <row r="72" spans="15:120" x14ac:dyDescent="0.15">
      <c r="DP72" s="244"/>
    </row>
    <row r="73" spans="15:120" x14ac:dyDescent="0.15">
      <c r="DP73" s="24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4"/>
      <c r="CX96" s="244"/>
      <c r="DC96" s="244"/>
      <c r="DH96" s="244"/>
    </row>
    <row r="97" spans="24:120" x14ac:dyDescent="0.15">
      <c r="CS97" s="244"/>
      <c r="CX97" s="244"/>
      <c r="DC97" s="244"/>
      <c r="DH97" s="244"/>
      <c r="DP97" s="245" t="s">
        <v>508</v>
      </c>
    </row>
    <row r="98" spans="24:120" hidden="1" x14ac:dyDescent="0.15">
      <c r="CS98" s="244"/>
      <c r="CX98" s="244"/>
      <c r="DC98" s="244"/>
      <c r="DH98" s="244"/>
    </row>
    <row r="99" spans="24:120" hidden="1" x14ac:dyDescent="0.15">
      <c r="CS99" s="244"/>
      <c r="CX99" s="244"/>
      <c r="DC99" s="244"/>
      <c r="DH99" s="244"/>
    </row>
    <row r="101" spans="24:120" ht="12" hidden="1" customHeight="1" x14ac:dyDescent="0.15">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U101" s="244"/>
      <c r="CZ101" s="244"/>
      <c r="DE101" s="244"/>
      <c r="DJ101" s="244"/>
    </row>
    <row r="102" spans="24:120" ht="1.5" hidden="1" customHeight="1" x14ac:dyDescent="0.15">
      <c r="CU102" s="244"/>
      <c r="CZ102" s="244"/>
      <c r="DE102" s="244"/>
      <c r="DJ102" s="244"/>
      <c r="DM102" s="244"/>
    </row>
    <row r="103" spans="24:120" hidden="1" x14ac:dyDescent="0.15">
      <c r="CT103" s="244"/>
      <c r="CV103" s="244"/>
      <c r="CW103" s="244"/>
      <c r="CY103" s="244"/>
      <c r="DA103" s="244"/>
      <c r="DB103" s="244"/>
      <c r="DD103" s="244"/>
      <c r="DF103" s="244"/>
      <c r="DG103" s="244"/>
      <c r="DI103" s="244"/>
      <c r="DK103" s="244"/>
      <c r="DL103" s="244"/>
      <c r="DM103" s="244"/>
      <c r="DN103" s="244"/>
      <c r="DO103" s="244"/>
      <c r="DP103" s="244"/>
    </row>
    <row r="104" spans="24:120" hidden="1" x14ac:dyDescent="0.15">
      <c r="CV104" s="244"/>
      <c r="CW104" s="244"/>
      <c r="DA104" s="244"/>
      <c r="DB104" s="244"/>
      <c r="DF104" s="244"/>
      <c r="DG104" s="244"/>
      <c r="DK104" s="244"/>
      <c r="DL104" s="244"/>
      <c r="DN104" s="244"/>
      <c r="DO104" s="244"/>
      <c r="DP104" s="244"/>
    </row>
    <row r="105" spans="24:120" ht="12.75" hidden="1" customHeight="1" x14ac:dyDescent="0.15"/>
  </sheetData>
  <sheetProtection algorithmName="SHA-512" hashValue="5sQm3bboHztK0MKmmw/+M+apw/vM35WeGPFdMybp90TOv0ZqkQOX/V6EwhH/Rz84uWMqBLII77JFi0gFI1VIBQ==" saltValue="PBVl9qiWVLtQLjzZFCsK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5" customWidth="1"/>
    <col min="117" max="16384" width="9" style="244" hidden="1"/>
  </cols>
  <sheetData>
    <row r="1" spans="2:116"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row>
    <row r="2" spans="2:116" x14ac:dyDescent="0.15"/>
    <row r="3" spans="2:116" x14ac:dyDescent="0.15"/>
    <row r="4" spans="2:116" x14ac:dyDescent="0.15">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row>
    <row r="5" spans="2:116" x14ac:dyDescent="0.15">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row>
    <row r="19" spans="9:116" x14ac:dyDescent="0.15"/>
    <row r="20" spans="9:116" x14ac:dyDescent="0.15"/>
    <row r="21" spans="9:116" x14ac:dyDescent="0.15">
      <c r="DL21" s="244"/>
    </row>
    <row r="22" spans="9:116" x14ac:dyDescent="0.15">
      <c r="DI22" s="244"/>
      <c r="DJ22" s="244"/>
      <c r="DK22" s="244"/>
      <c r="DL22" s="244"/>
    </row>
    <row r="23" spans="9:116" x14ac:dyDescent="0.15">
      <c r="CY23" s="244"/>
      <c r="CZ23" s="244"/>
      <c r="DA23" s="244"/>
      <c r="DB23" s="244"/>
      <c r="DC23" s="244"/>
      <c r="DD23" s="244"/>
      <c r="DE23" s="244"/>
      <c r="DF23" s="244"/>
      <c r="DG23" s="244"/>
      <c r="DH23" s="244"/>
      <c r="DI23" s="244"/>
      <c r="DJ23" s="244"/>
      <c r="DK23" s="244"/>
      <c r="DL23" s="244"/>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4"/>
      <c r="DA35" s="244"/>
      <c r="DB35" s="244"/>
      <c r="DC35" s="244"/>
      <c r="DD35" s="244"/>
      <c r="DE35" s="244"/>
      <c r="DF35" s="244"/>
      <c r="DG35" s="244"/>
      <c r="DH35" s="244"/>
      <c r="DI35" s="244"/>
      <c r="DJ35" s="244"/>
      <c r="DK35" s="244"/>
      <c r="DL35" s="244"/>
    </row>
    <row r="36" spans="15:116" x14ac:dyDescent="0.15"/>
    <row r="37" spans="15:116" x14ac:dyDescent="0.15">
      <c r="DL37" s="244"/>
    </row>
    <row r="38" spans="15:116" x14ac:dyDescent="0.15">
      <c r="DI38" s="244"/>
      <c r="DJ38" s="244"/>
      <c r="DK38" s="244"/>
      <c r="DL38" s="244"/>
    </row>
    <row r="39" spans="15:116" x14ac:dyDescent="0.15"/>
    <row r="40" spans="15:116" x14ac:dyDescent="0.15"/>
    <row r="41" spans="15:116" x14ac:dyDescent="0.15"/>
    <row r="42" spans="15:116" x14ac:dyDescent="0.15"/>
    <row r="43" spans="15:116" x14ac:dyDescent="0.15">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row>
    <row r="44" spans="15:116" x14ac:dyDescent="0.15">
      <c r="DL44" s="244"/>
    </row>
    <row r="45" spans="15:116" x14ac:dyDescent="0.15"/>
    <row r="46" spans="15:116" x14ac:dyDescent="0.15">
      <c r="DA46" s="244"/>
      <c r="DB46" s="244"/>
      <c r="DC46" s="244"/>
      <c r="DD46" s="244"/>
      <c r="DE46" s="244"/>
      <c r="DF46" s="244"/>
      <c r="DG46" s="244"/>
      <c r="DH46" s="244"/>
      <c r="DI46" s="244"/>
      <c r="DJ46" s="244"/>
      <c r="DK46" s="244"/>
      <c r="DL46" s="244"/>
    </row>
    <row r="47" spans="15:116" x14ac:dyDescent="0.15"/>
    <row r="48" spans="15:116" x14ac:dyDescent="0.15"/>
    <row r="49" spans="104:116" x14ac:dyDescent="0.15"/>
    <row r="50" spans="104:116" x14ac:dyDescent="0.15">
      <c r="CZ50" s="244"/>
      <c r="DA50" s="244"/>
      <c r="DB50" s="244"/>
      <c r="DC50" s="244"/>
      <c r="DD50" s="244"/>
      <c r="DE50" s="244"/>
      <c r="DF50" s="244"/>
      <c r="DG50" s="244"/>
      <c r="DH50" s="244"/>
      <c r="DI50" s="244"/>
      <c r="DJ50" s="244"/>
      <c r="DK50" s="244"/>
      <c r="DL50" s="244"/>
    </row>
    <row r="51" spans="104:116" x14ac:dyDescent="0.15"/>
    <row r="52" spans="104:116" x14ac:dyDescent="0.15"/>
    <row r="53" spans="104:116" x14ac:dyDescent="0.15">
      <c r="DL53" s="244"/>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4"/>
      <c r="DD67" s="244"/>
      <c r="DE67" s="244"/>
      <c r="DF67" s="244"/>
      <c r="DG67" s="244"/>
      <c r="DH67" s="244"/>
      <c r="DI67" s="244"/>
      <c r="DJ67" s="244"/>
      <c r="DK67" s="244"/>
      <c r="DL67" s="244"/>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yIKwKzDRZyba/HkzP6fhy0/54fwqCK0O/X6GNdJseazActWS5wDt3p8aEodM0JBDYB+b2gqZBvwrxpjCF/PWw==" saltValue="yGmy35j5GG/iPtODjixu8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46" customWidth="1"/>
    <col min="37" max="44" width="17" style="246" customWidth="1"/>
    <col min="45" max="45" width="6.125" style="252" customWidth="1"/>
    <col min="46" max="46" width="3" style="250" customWidth="1"/>
    <col min="47" max="47" width="19.125" style="246" hidden="1" customWidth="1"/>
    <col min="48" max="52" width="12.625" style="246" hidden="1" customWidth="1"/>
    <col min="53" max="16384" width="8.625" style="246" hidden="1"/>
  </cols>
  <sheetData>
    <row r="1" spans="1:46" x14ac:dyDescent="0.15">
      <c r="AS1" s="246"/>
      <c r="AT1" s="246"/>
    </row>
    <row r="2" spans="1:46" x14ac:dyDescent="0.15">
      <c r="AS2" s="246"/>
      <c r="AT2" s="246"/>
    </row>
    <row r="3" spans="1:46" x14ac:dyDescent="0.15">
      <c r="AS3" s="246"/>
      <c r="AT3" s="246"/>
    </row>
    <row r="4" spans="1:46" x14ac:dyDescent="0.15">
      <c r="AS4" s="246"/>
      <c r="AT4" s="246"/>
    </row>
    <row r="5" spans="1:46" ht="17.25" x14ac:dyDescent="0.15">
      <c r="A5" s="247" t="s">
        <v>509</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9"/>
    </row>
    <row r="6" spans="1:46" x14ac:dyDescent="0.15">
      <c r="A6" s="250"/>
      <c r="AK6" s="251" t="s">
        <v>510</v>
      </c>
      <c r="AL6" s="251"/>
      <c r="AM6" s="251"/>
      <c r="AN6" s="251"/>
    </row>
    <row r="7" spans="1:46" ht="13.5" customHeight="1" x14ac:dyDescent="0.15">
      <c r="A7" s="250"/>
      <c r="AK7" s="253"/>
      <c r="AL7" s="254"/>
      <c r="AM7" s="254"/>
      <c r="AN7" s="255"/>
      <c r="AO7" s="1097" t="s">
        <v>511</v>
      </c>
      <c r="AP7" s="256"/>
      <c r="AQ7" s="257" t="s">
        <v>512</v>
      </c>
      <c r="AR7" s="258"/>
    </row>
    <row r="8" spans="1:46" x14ac:dyDescent="0.15">
      <c r="A8" s="250"/>
      <c r="AK8" s="259"/>
      <c r="AL8" s="260"/>
      <c r="AM8" s="260"/>
      <c r="AN8" s="261"/>
      <c r="AO8" s="1098"/>
      <c r="AP8" s="262" t="s">
        <v>513</v>
      </c>
      <c r="AQ8" s="263" t="s">
        <v>514</v>
      </c>
      <c r="AR8" s="264" t="s">
        <v>515</v>
      </c>
    </row>
    <row r="9" spans="1:46" x14ac:dyDescent="0.15">
      <c r="A9" s="250"/>
      <c r="AK9" s="1099" t="s">
        <v>516</v>
      </c>
      <c r="AL9" s="1100"/>
      <c r="AM9" s="1100"/>
      <c r="AN9" s="1101"/>
      <c r="AO9" s="265">
        <v>4320807</v>
      </c>
      <c r="AP9" s="265">
        <v>71008</v>
      </c>
      <c r="AQ9" s="266">
        <v>72345</v>
      </c>
      <c r="AR9" s="267">
        <v>-1.8</v>
      </c>
    </row>
    <row r="10" spans="1:46" ht="13.5" customHeight="1" x14ac:dyDescent="0.15">
      <c r="A10" s="250"/>
      <c r="AK10" s="1099" t="s">
        <v>517</v>
      </c>
      <c r="AL10" s="1100"/>
      <c r="AM10" s="1100"/>
      <c r="AN10" s="1101"/>
      <c r="AO10" s="268">
        <v>785368</v>
      </c>
      <c r="AP10" s="268">
        <v>12907</v>
      </c>
      <c r="AQ10" s="269">
        <v>6087</v>
      </c>
      <c r="AR10" s="270">
        <v>112</v>
      </c>
    </row>
    <row r="11" spans="1:46" ht="13.5" customHeight="1" x14ac:dyDescent="0.15">
      <c r="A11" s="250"/>
      <c r="AK11" s="1099" t="s">
        <v>518</v>
      </c>
      <c r="AL11" s="1100"/>
      <c r="AM11" s="1100"/>
      <c r="AN11" s="1101"/>
      <c r="AO11" s="268">
        <v>99486</v>
      </c>
      <c r="AP11" s="268">
        <v>1635</v>
      </c>
      <c r="AQ11" s="269">
        <v>1128</v>
      </c>
      <c r="AR11" s="270">
        <v>44.9</v>
      </c>
    </row>
    <row r="12" spans="1:46" ht="13.5" customHeight="1" x14ac:dyDescent="0.15">
      <c r="A12" s="250"/>
      <c r="AK12" s="1099" t="s">
        <v>519</v>
      </c>
      <c r="AL12" s="1100"/>
      <c r="AM12" s="1100"/>
      <c r="AN12" s="1101"/>
      <c r="AO12" s="268" t="s">
        <v>520</v>
      </c>
      <c r="AP12" s="268" t="s">
        <v>520</v>
      </c>
      <c r="AQ12" s="269">
        <v>9</v>
      </c>
      <c r="AR12" s="270" t="s">
        <v>520</v>
      </c>
    </row>
    <row r="13" spans="1:46" ht="13.5" customHeight="1" x14ac:dyDescent="0.15">
      <c r="A13" s="250"/>
      <c r="AK13" s="1099" t="s">
        <v>521</v>
      </c>
      <c r="AL13" s="1100"/>
      <c r="AM13" s="1100"/>
      <c r="AN13" s="1101"/>
      <c r="AO13" s="268">
        <v>224823</v>
      </c>
      <c r="AP13" s="268">
        <v>3695</v>
      </c>
      <c r="AQ13" s="269">
        <v>2326</v>
      </c>
      <c r="AR13" s="270">
        <v>58.9</v>
      </c>
    </row>
    <row r="14" spans="1:46" ht="13.5" customHeight="1" x14ac:dyDescent="0.15">
      <c r="A14" s="250"/>
      <c r="AK14" s="1099" t="s">
        <v>522</v>
      </c>
      <c r="AL14" s="1100"/>
      <c r="AM14" s="1100"/>
      <c r="AN14" s="1101"/>
      <c r="AO14" s="268">
        <v>54758</v>
      </c>
      <c r="AP14" s="268">
        <v>900</v>
      </c>
      <c r="AQ14" s="269">
        <v>1625</v>
      </c>
      <c r="AR14" s="270">
        <v>-44.6</v>
      </c>
    </row>
    <row r="15" spans="1:46" ht="13.5" customHeight="1" x14ac:dyDescent="0.15">
      <c r="A15" s="250"/>
      <c r="AK15" s="1102" t="s">
        <v>523</v>
      </c>
      <c r="AL15" s="1103"/>
      <c r="AM15" s="1103"/>
      <c r="AN15" s="1104"/>
      <c r="AO15" s="268">
        <v>-280284</v>
      </c>
      <c r="AP15" s="268">
        <v>-4606</v>
      </c>
      <c r="AQ15" s="269">
        <v>-4515</v>
      </c>
      <c r="AR15" s="270">
        <v>2</v>
      </c>
    </row>
    <row r="16" spans="1:46" x14ac:dyDescent="0.15">
      <c r="A16" s="250"/>
      <c r="AK16" s="1102" t="s">
        <v>194</v>
      </c>
      <c r="AL16" s="1103"/>
      <c r="AM16" s="1103"/>
      <c r="AN16" s="1104"/>
      <c r="AO16" s="268">
        <v>5204958</v>
      </c>
      <c r="AP16" s="268">
        <v>85538</v>
      </c>
      <c r="AQ16" s="269">
        <v>79005</v>
      </c>
      <c r="AR16" s="270">
        <v>8.3000000000000007</v>
      </c>
    </row>
    <row r="17" spans="1:46" x14ac:dyDescent="0.15">
      <c r="A17" s="250"/>
    </row>
    <row r="18" spans="1:46" x14ac:dyDescent="0.15">
      <c r="A18" s="250"/>
      <c r="AQ18" s="271"/>
      <c r="AR18" s="271"/>
    </row>
    <row r="19" spans="1:46" x14ac:dyDescent="0.15">
      <c r="A19" s="250"/>
      <c r="AK19" s="246" t="s">
        <v>524</v>
      </c>
    </row>
    <row r="20" spans="1:46" x14ac:dyDescent="0.15">
      <c r="A20" s="250"/>
      <c r="AK20" s="272"/>
      <c r="AL20" s="273"/>
      <c r="AM20" s="273"/>
      <c r="AN20" s="274"/>
      <c r="AO20" s="275" t="s">
        <v>525</v>
      </c>
      <c r="AP20" s="276" t="s">
        <v>526</v>
      </c>
      <c r="AQ20" s="277" t="s">
        <v>527</v>
      </c>
      <c r="AR20" s="278"/>
    </row>
    <row r="21" spans="1:46" s="251" customFormat="1" x14ac:dyDescent="0.15">
      <c r="A21" s="279"/>
      <c r="AK21" s="1105" t="s">
        <v>528</v>
      </c>
      <c r="AL21" s="1106"/>
      <c r="AM21" s="1106"/>
      <c r="AN21" s="1107"/>
      <c r="AO21" s="280">
        <v>7.25</v>
      </c>
      <c r="AP21" s="281">
        <v>7.5</v>
      </c>
      <c r="AQ21" s="282">
        <v>-0.25</v>
      </c>
      <c r="AS21" s="283"/>
      <c r="AT21" s="279"/>
    </row>
    <row r="22" spans="1:46" s="251" customFormat="1" x14ac:dyDescent="0.15">
      <c r="A22" s="279"/>
      <c r="AK22" s="1105" t="s">
        <v>529</v>
      </c>
      <c r="AL22" s="1106"/>
      <c r="AM22" s="1106"/>
      <c r="AN22" s="1107"/>
      <c r="AO22" s="284">
        <v>100.2</v>
      </c>
      <c r="AP22" s="285">
        <v>98.5</v>
      </c>
      <c r="AQ22" s="286">
        <v>1.7</v>
      </c>
      <c r="AR22" s="271"/>
      <c r="AS22" s="283"/>
      <c r="AT22" s="279"/>
    </row>
    <row r="23" spans="1:46" s="251" customFormat="1" x14ac:dyDescent="0.15">
      <c r="A23" s="279"/>
      <c r="AP23" s="271"/>
      <c r="AQ23" s="271"/>
      <c r="AR23" s="271"/>
      <c r="AS23" s="283"/>
      <c r="AT23" s="279"/>
    </row>
    <row r="24" spans="1:46" s="251" customFormat="1" x14ac:dyDescent="0.15">
      <c r="A24" s="279"/>
      <c r="AP24" s="271"/>
      <c r="AQ24" s="271"/>
      <c r="AR24" s="271"/>
      <c r="AS24" s="283"/>
      <c r="AT24" s="279"/>
    </row>
    <row r="25" spans="1:46" s="251"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9"/>
    </row>
    <row r="26" spans="1:46" s="251" customFormat="1" x14ac:dyDescent="0.15">
      <c r="A26" s="1096" t="s">
        <v>530</v>
      </c>
      <c r="B26" s="1096"/>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c r="AF26" s="1096"/>
      <c r="AG26" s="1096"/>
      <c r="AH26" s="1096"/>
      <c r="AI26" s="1096"/>
      <c r="AJ26" s="1096"/>
      <c r="AK26" s="1096"/>
      <c r="AL26" s="1096"/>
      <c r="AM26" s="1096"/>
      <c r="AN26" s="1096"/>
      <c r="AO26" s="1096"/>
      <c r="AP26" s="1096"/>
      <c r="AQ26" s="1096"/>
      <c r="AR26" s="1096"/>
      <c r="AS26" s="1096"/>
    </row>
    <row r="27" spans="1:46" x14ac:dyDescent="0.15">
      <c r="A27" s="291"/>
      <c r="AS27" s="246"/>
      <c r="AT27" s="246"/>
    </row>
    <row r="28" spans="1:46" ht="17.25" x14ac:dyDescent="0.15">
      <c r="A28" s="247" t="s">
        <v>531</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92"/>
    </row>
    <row r="29" spans="1:46" x14ac:dyDescent="0.15">
      <c r="A29" s="250"/>
      <c r="AK29" s="251" t="s">
        <v>532</v>
      </c>
      <c r="AL29" s="251"/>
      <c r="AM29" s="251"/>
      <c r="AN29" s="251"/>
      <c r="AS29" s="293"/>
    </row>
    <row r="30" spans="1:46" ht="13.5" customHeight="1" x14ac:dyDescent="0.15">
      <c r="A30" s="250"/>
      <c r="AK30" s="253"/>
      <c r="AL30" s="254"/>
      <c r="AM30" s="254"/>
      <c r="AN30" s="255"/>
      <c r="AO30" s="1097" t="s">
        <v>511</v>
      </c>
      <c r="AP30" s="256"/>
      <c r="AQ30" s="257" t="s">
        <v>512</v>
      </c>
      <c r="AR30" s="258"/>
    </row>
    <row r="31" spans="1:46" x14ac:dyDescent="0.15">
      <c r="A31" s="250"/>
      <c r="AK31" s="259"/>
      <c r="AL31" s="260"/>
      <c r="AM31" s="260"/>
      <c r="AN31" s="261"/>
      <c r="AO31" s="1098"/>
      <c r="AP31" s="262" t="s">
        <v>513</v>
      </c>
      <c r="AQ31" s="263" t="s">
        <v>514</v>
      </c>
      <c r="AR31" s="264" t="s">
        <v>515</v>
      </c>
    </row>
    <row r="32" spans="1:46" ht="27" customHeight="1" x14ac:dyDescent="0.15">
      <c r="A32" s="250"/>
      <c r="AK32" s="1113" t="s">
        <v>533</v>
      </c>
      <c r="AL32" s="1114"/>
      <c r="AM32" s="1114"/>
      <c r="AN32" s="1115"/>
      <c r="AO32" s="294">
        <v>3408022</v>
      </c>
      <c r="AP32" s="294">
        <v>56007</v>
      </c>
      <c r="AQ32" s="295">
        <v>42274</v>
      </c>
      <c r="AR32" s="296">
        <v>32.5</v>
      </c>
    </row>
    <row r="33" spans="1:46" ht="13.5" customHeight="1" x14ac:dyDescent="0.15">
      <c r="A33" s="250"/>
      <c r="AK33" s="1113" t="s">
        <v>534</v>
      </c>
      <c r="AL33" s="1114"/>
      <c r="AM33" s="1114"/>
      <c r="AN33" s="1115"/>
      <c r="AO33" s="294" t="s">
        <v>520</v>
      </c>
      <c r="AP33" s="294" t="s">
        <v>520</v>
      </c>
      <c r="AQ33" s="295" t="s">
        <v>520</v>
      </c>
      <c r="AR33" s="296" t="s">
        <v>520</v>
      </c>
    </row>
    <row r="34" spans="1:46" ht="27" customHeight="1" x14ac:dyDescent="0.15">
      <c r="A34" s="250"/>
      <c r="AK34" s="1113" t="s">
        <v>535</v>
      </c>
      <c r="AL34" s="1114"/>
      <c r="AM34" s="1114"/>
      <c r="AN34" s="1115"/>
      <c r="AO34" s="294" t="s">
        <v>520</v>
      </c>
      <c r="AP34" s="294" t="s">
        <v>520</v>
      </c>
      <c r="AQ34" s="295">
        <v>53</v>
      </c>
      <c r="AR34" s="296" t="s">
        <v>520</v>
      </c>
    </row>
    <row r="35" spans="1:46" ht="27" customHeight="1" x14ac:dyDescent="0.15">
      <c r="A35" s="250"/>
      <c r="AK35" s="1113" t="s">
        <v>536</v>
      </c>
      <c r="AL35" s="1114"/>
      <c r="AM35" s="1114"/>
      <c r="AN35" s="1115"/>
      <c r="AO35" s="294">
        <v>1091177</v>
      </c>
      <c r="AP35" s="294">
        <v>17932</v>
      </c>
      <c r="AQ35" s="295">
        <v>12769</v>
      </c>
      <c r="AR35" s="296">
        <v>40.4</v>
      </c>
    </row>
    <row r="36" spans="1:46" ht="27" customHeight="1" x14ac:dyDescent="0.15">
      <c r="A36" s="250"/>
      <c r="AK36" s="1113" t="s">
        <v>537</v>
      </c>
      <c r="AL36" s="1114"/>
      <c r="AM36" s="1114"/>
      <c r="AN36" s="1115"/>
      <c r="AO36" s="294">
        <v>34659</v>
      </c>
      <c r="AP36" s="294">
        <v>570</v>
      </c>
      <c r="AQ36" s="295">
        <v>1973</v>
      </c>
      <c r="AR36" s="296">
        <v>-71.099999999999994</v>
      </c>
    </row>
    <row r="37" spans="1:46" ht="13.5" customHeight="1" x14ac:dyDescent="0.15">
      <c r="A37" s="250"/>
      <c r="AK37" s="1113" t="s">
        <v>538</v>
      </c>
      <c r="AL37" s="1114"/>
      <c r="AM37" s="1114"/>
      <c r="AN37" s="1115"/>
      <c r="AO37" s="294">
        <v>3357</v>
      </c>
      <c r="AP37" s="294">
        <v>55</v>
      </c>
      <c r="AQ37" s="295">
        <v>635</v>
      </c>
      <c r="AR37" s="296">
        <v>-91.3</v>
      </c>
    </row>
    <row r="38" spans="1:46" ht="27" customHeight="1" x14ac:dyDescent="0.15">
      <c r="A38" s="250"/>
      <c r="AK38" s="1116" t="s">
        <v>539</v>
      </c>
      <c r="AL38" s="1117"/>
      <c r="AM38" s="1117"/>
      <c r="AN38" s="1118"/>
      <c r="AO38" s="297" t="s">
        <v>520</v>
      </c>
      <c r="AP38" s="297" t="s">
        <v>520</v>
      </c>
      <c r="AQ38" s="298">
        <v>1</v>
      </c>
      <c r="AR38" s="286" t="s">
        <v>520</v>
      </c>
      <c r="AS38" s="293"/>
    </row>
    <row r="39" spans="1:46" x14ac:dyDescent="0.15">
      <c r="A39" s="250"/>
      <c r="AK39" s="1116" t="s">
        <v>540</v>
      </c>
      <c r="AL39" s="1117"/>
      <c r="AM39" s="1117"/>
      <c r="AN39" s="1118"/>
      <c r="AO39" s="294">
        <v>-494058</v>
      </c>
      <c r="AP39" s="294">
        <v>-8119</v>
      </c>
      <c r="AQ39" s="295">
        <v>-5447</v>
      </c>
      <c r="AR39" s="296">
        <v>49.1</v>
      </c>
      <c r="AS39" s="293"/>
    </row>
    <row r="40" spans="1:46" ht="27" customHeight="1" x14ac:dyDescent="0.15">
      <c r="A40" s="250"/>
      <c r="AK40" s="1113" t="s">
        <v>541</v>
      </c>
      <c r="AL40" s="1114"/>
      <c r="AM40" s="1114"/>
      <c r="AN40" s="1115"/>
      <c r="AO40" s="294">
        <v>-2708815</v>
      </c>
      <c r="AP40" s="294">
        <v>-44516</v>
      </c>
      <c r="AQ40" s="295">
        <v>-37418</v>
      </c>
      <c r="AR40" s="296">
        <v>19</v>
      </c>
      <c r="AS40" s="293"/>
    </row>
    <row r="41" spans="1:46" x14ac:dyDescent="0.15">
      <c r="A41" s="250"/>
      <c r="AK41" s="1119" t="s">
        <v>306</v>
      </c>
      <c r="AL41" s="1120"/>
      <c r="AM41" s="1120"/>
      <c r="AN41" s="1121"/>
      <c r="AO41" s="294">
        <v>1334342</v>
      </c>
      <c r="AP41" s="294">
        <v>21928</v>
      </c>
      <c r="AQ41" s="295">
        <v>14840</v>
      </c>
      <c r="AR41" s="296">
        <v>47.8</v>
      </c>
      <c r="AS41" s="293"/>
    </row>
    <row r="42" spans="1:46" x14ac:dyDescent="0.15">
      <c r="A42" s="250"/>
      <c r="AK42" s="299" t="s">
        <v>542</v>
      </c>
      <c r="AQ42" s="271"/>
      <c r="AR42" s="271"/>
      <c r="AS42" s="293"/>
    </row>
    <row r="43" spans="1:46" x14ac:dyDescent="0.15">
      <c r="A43" s="250"/>
      <c r="AP43" s="300"/>
      <c r="AQ43" s="271"/>
      <c r="AS43" s="293"/>
    </row>
    <row r="44" spans="1:46" x14ac:dyDescent="0.15">
      <c r="A44" s="250"/>
      <c r="AQ44" s="271"/>
    </row>
    <row r="45" spans="1:46" x14ac:dyDescent="0.15">
      <c r="A45" s="248"/>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301"/>
      <c r="AR45" s="248"/>
      <c r="AS45" s="248"/>
      <c r="AT45" s="246"/>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6"/>
    </row>
    <row r="47" spans="1:46" ht="17.25" customHeight="1" x14ac:dyDescent="0.15">
      <c r="A47" s="303" t="s">
        <v>543</v>
      </c>
    </row>
    <row r="48" spans="1:46" x14ac:dyDescent="0.15">
      <c r="A48" s="250"/>
      <c r="AK48" s="304" t="s">
        <v>544</v>
      </c>
      <c r="AL48" s="304"/>
      <c r="AM48" s="304"/>
      <c r="AN48" s="304"/>
      <c r="AO48" s="304"/>
      <c r="AP48" s="304"/>
      <c r="AQ48" s="305"/>
      <c r="AR48" s="304"/>
    </row>
    <row r="49" spans="1:44" ht="13.5" customHeight="1" x14ac:dyDescent="0.15">
      <c r="A49" s="250"/>
      <c r="AK49" s="306"/>
      <c r="AL49" s="307"/>
      <c r="AM49" s="1108" t="s">
        <v>511</v>
      </c>
      <c r="AN49" s="1110" t="s">
        <v>545</v>
      </c>
      <c r="AO49" s="1111"/>
      <c r="AP49" s="1111"/>
      <c r="AQ49" s="1111"/>
      <c r="AR49" s="1112"/>
    </row>
    <row r="50" spans="1:44" x14ac:dyDescent="0.15">
      <c r="A50" s="250"/>
      <c r="AK50" s="308"/>
      <c r="AL50" s="309"/>
      <c r="AM50" s="1109"/>
      <c r="AN50" s="310" t="s">
        <v>546</v>
      </c>
      <c r="AO50" s="311" t="s">
        <v>547</v>
      </c>
      <c r="AP50" s="312" t="s">
        <v>548</v>
      </c>
      <c r="AQ50" s="313" t="s">
        <v>549</v>
      </c>
      <c r="AR50" s="314" t="s">
        <v>550</v>
      </c>
    </row>
    <row r="51" spans="1:44" x14ac:dyDescent="0.15">
      <c r="A51" s="250"/>
      <c r="AK51" s="306" t="s">
        <v>551</v>
      </c>
      <c r="AL51" s="307"/>
      <c r="AM51" s="315">
        <v>7068859</v>
      </c>
      <c r="AN51" s="316">
        <v>111105</v>
      </c>
      <c r="AO51" s="317">
        <v>33.200000000000003</v>
      </c>
      <c r="AP51" s="318">
        <v>54110</v>
      </c>
      <c r="AQ51" s="319">
        <v>-5.6</v>
      </c>
      <c r="AR51" s="320">
        <v>38.799999999999997</v>
      </c>
    </row>
    <row r="52" spans="1:44" x14ac:dyDescent="0.15">
      <c r="A52" s="250"/>
      <c r="AK52" s="321"/>
      <c r="AL52" s="322" t="s">
        <v>552</v>
      </c>
      <c r="AM52" s="323">
        <v>5991164</v>
      </c>
      <c r="AN52" s="324">
        <v>94167</v>
      </c>
      <c r="AO52" s="325">
        <v>29</v>
      </c>
      <c r="AP52" s="326">
        <v>30620</v>
      </c>
      <c r="AQ52" s="327">
        <v>-6.6</v>
      </c>
      <c r="AR52" s="328">
        <v>35.6</v>
      </c>
    </row>
    <row r="53" spans="1:44" x14ac:dyDescent="0.15">
      <c r="A53" s="250"/>
      <c r="AK53" s="306" t="s">
        <v>553</v>
      </c>
      <c r="AL53" s="307"/>
      <c r="AM53" s="315">
        <v>6735523</v>
      </c>
      <c r="AN53" s="316">
        <v>106629</v>
      </c>
      <c r="AO53" s="317">
        <v>-4</v>
      </c>
      <c r="AP53" s="318">
        <v>54684</v>
      </c>
      <c r="AQ53" s="319">
        <v>1.1000000000000001</v>
      </c>
      <c r="AR53" s="320">
        <v>-5.0999999999999996</v>
      </c>
    </row>
    <row r="54" spans="1:44" x14ac:dyDescent="0.15">
      <c r="A54" s="250"/>
      <c r="AK54" s="321"/>
      <c r="AL54" s="322" t="s">
        <v>552</v>
      </c>
      <c r="AM54" s="323">
        <v>5798101</v>
      </c>
      <c r="AN54" s="324">
        <v>91789</v>
      </c>
      <c r="AO54" s="325">
        <v>-2.5</v>
      </c>
      <c r="AP54" s="326">
        <v>32829</v>
      </c>
      <c r="AQ54" s="327">
        <v>7.2</v>
      </c>
      <c r="AR54" s="328">
        <v>-9.6999999999999993</v>
      </c>
    </row>
    <row r="55" spans="1:44" x14ac:dyDescent="0.15">
      <c r="A55" s="250"/>
      <c r="AK55" s="306" t="s">
        <v>554</v>
      </c>
      <c r="AL55" s="307"/>
      <c r="AM55" s="315">
        <v>4728370</v>
      </c>
      <c r="AN55" s="316">
        <v>75790</v>
      </c>
      <c r="AO55" s="317">
        <v>-28.9</v>
      </c>
      <c r="AP55" s="318">
        <v>62383</v>
      </c>
      <c r="AQ55" s="319">
        <v>14.1</v>
      </c>
      <c r="AR55" s="320">
        <v>-43</v>
      </c>
    </row>
    <row r="56" spans="1:44" x14ac:dyDescent="0.15">
      <c r="A56" s="250"/>
      <c r="AK56" s="321"/>
      <c r="AL56" s="322" t="s">
        <v>552</v>
      </c>
      <c r="AM56" s="323">
        <v>3576665</v>
      </c>
      <c r="AN56" s="324">
        <v>57329</v>
      </c>
      <c r="AO56" s="325">
        <v>-37.5</v>
      </c>
      <c r="AP56" s="326">
        <v>35325</v>
      </c>
      <c r="AQ56" s="327">
        <v>7.6</v>
      </c>
      <c r="AR56" s="328">
        <v>-45.1</v>
      </c>
    </row>
    <row r="57" spans="1:44" x14ac:dyDescent="0.15">
      <c r="A57" s="250"/>
      <c r="AK57" s="306" t="s">
        <v>555</v>
      </c>
      <c r="AL57" s="307"/>
      <c r="AM57" s="315">
        <v>2401526</v>
      </c>
      <c r="AN57" s="316">
        <v>39008</v>
      </c>
      <c r="AO57" s="317">
        <v>-48.5</v>
      </c>
      <c r="AP57" s="318">
        <v>63812</v>
      </c>
      <c r="AQ57" s="319">
        <v>2.2999999999999998</v>
      </c>
      <c r="AR57" s="320">
        <v>-50.8</v>
      </c>
    </row>
    <row r="58" spans="1:44" x14ac:dyDescent="0.15">
      <c r="A58" s="250"/>
      <c r="AK58" s="321"/>
      <c r="AL58" s="322" t="s">
        <v>552</v>
      </c>
      <c r="AM58" s="323">
        <v>1845299</v>
      </c>
      <c r="AN58" s="324">
        <v>29973</v>
      </c>
      <c r="AO58" s="325">
        <v>-47.7</v>
      </c>
      <c r="AP58" s="326">
        <v>33848</v>
      </c>
      <c r="AQ58" s="327">
        <v>-4.2</v>
      </c>
      <c r="AR58" s="328">
        <v>-43.5</v>
      </c>
    </row>
    <row r="59" spans="1:44" x14ac:dyDescent="0.15">
      <c r="A59" s="250"/>
      <c r="AK59" s="306" t="s">
        <v>556</v>
      </c>
      <c r="AL59" s="307"/>
      <c r="AM59" s="315">
        <v>2691174</v>
      </c>
      <c r="AN59" s="316">
        <v>44226</v>
      </c>
      <c r="AO59" s="317">
        <v>13.4</v>
      </c>
      <c r="AP59" s="318">
        <v>54225</v>
      </c>
      <c r="AQ59" s="319">
        <v>-15</v>
      </c>
      <c r="AR59" s="320">
        <v>28.4</v>
      </c>
    </row>
    <row r="60" spans="1:44" x14ac:dyDescent="0.15">
      <c r="A60" s="250"/>
      <c r="AK60" s="321"/>
      <c r="AL60" s="322" t="s">
        <v>552</v>
      </c>
      <c r="AM60" s="323">
        <v>2071517</v>
      </c>
      <c r="AN60" s="324">
        <v>34043</v>
      </c>
      <c r="AO60" s="325">
        <v>13.6</v>
      </c>
      <c r="AP60" s="326">
        <v>27337</v>
      </c>
      <c r="AQ60" s="327">
        <v>-19.2</v>
      </c>
      <c r="AR60" s="328">
        <v>32.799999999999997</v>
      </c>
    </row>
    <row r="61" spans="1:44" x14ac:dyDescent="0.15">
      <c r="A61" s="250"/>
      <c r="AK61" s="306" t="s">
        <v>557</v>
      </c>
      <c r="AL61" s="329"/>
      <c r="AM61" s="315">
        <v>4725090</v>
      </c>
      <c r="AN61" s="316">
        <v>75352</v>
      </c>
      <c r="AO61" s="317">
        <v>-7</v>
      </c>
      <c r="AP61" s="318">
        <v>57843</v>
      </c>
      <c r="AQ61" s="330">
        <v>-0.6</v>
      </c>
      <c r="AR61" s="320">
        <v>-6.4</v>
      </c>
    </row>
    <row r="62" spans="1:44" x14ac:dyDescent="0.15">
      <c r="A62" s="250"/>
      <c r="AK62" s="321"/>
      <c r="AL62" s="322" t="s">
        <v>552</v>
      </c>
      <c r="AM62" s="323">
        <v>3856549</v>
      </c>
      <c r="AN62" s="324">
        <v>61460</v>
      </c>
      <c r="AO62" s="325">
        <v>-9</v>
      </c>
      <c r="AP62" s="326">
        <v>31992</v>
      </c>
      <c r="AQ62" s="327">
        <v>-3</v>
      </c>
      <c r="AR62" s="328">
        <v>-6</v>
      </c>
    </row>
    <row r="63" spans="1:44" x14ac:dyDescent="0.15">
      <c r="A63" s="250"/>
    </row>
    <row r="64" spans="1:44" x14ac:dyDescent="0.15">
      <c r="A64" s="250"/>
    </row>
    <row r="65" spans="1:46" x14ac:dyDescent="0.15">
      <c r="A65" s="250"/>
    </row>
    <row r="66" spans="1:46" x14ac:dyDescent="0.15">
      <c r="A66" s="331"/>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2"/>
    </row>
    <row r="67" spans="1:46" ht="13.5" hidden="1" customHeight="1" x14ac:dyDescent="0.15">
      <c r="AS67" s="246"/>
      <c r="AT67" s="246"/>
    </row>
    <row r="70" spans="1:46" hidden="1" x14ac:dyDescent="0.15"/>
    <row r="71" spans="1:46" hidden="1" x14ac:dyDescent="0.15"/>
    <row r="72" spans="1:46" hidden="1" x14ac:dyDescent="0.15"/>
    <row r="73" spans="1:46" hidden="1" x14ac:dyDescent="0.15"/>
  </sheetData>
  <sheetProtection algorithmName="SHA-512" hashValue="+IJCTR+JxgRVWBAHULZj4tJWJafdfDp5Yz+/UKCnXGVzXxZO04L1T4KVCx+O+JqQ1EAZeRQP358KKSLdziUm3A==" saltValue="K/nnK8cXIImnX6cSWz3M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5" customWidth="1"/>
    <col min="126" max="16384" width="9" style="244" hidden="1"/>
  </cols>
  <sheetData>
    <row r="1" spans="2:125"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2:125" x14ac:dyDescent="0.15">
      <c r="B2" s="244"/>
      <c r="DG2" s="244"/>
    </row>
    <row r="3" spans="2:125" x14ac:dyDescent="0.15">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H3" s="244"/>
      <c r="DI3" s="244"/>
      <c r="DJ3" s="244"/>
      <c r="DK3" s="244"/>
      <c r="DL3" s="244"/>
      <c r="DM3" s="244"/>
      <c r="DN3" s="244"/>
      <c r="DO3" s="244"/>
      <c r="DP3" s="244"/>
      <c r="DQ3" s="244"/>
      <c r="DR3" s="244"/>
      <c r="DS3" s="244"/>
      <c r="DT3" s="244"/>
      <c r="DU3" s="244"/>
    </row>
    <row r="4" spans="2:125" x14ac:dyDescent="0.15"/>
    <row r="5" spans="2:125" x14ac:dyDescent="0.15"/>
    <row r="6" spans="2:125" x14ac:dyDescent="0.15"/>
    <row r="7" spans="2:125" x14ac:dyDescent="0.15"/>
    <row r="8" spans="2:125" x14ac:dyDescent="0.15"/>
    <row r="9" spans="2:125" x14ac:dyDescent="0.15">
      <c r="DU9" s="24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4"/>
    </row>
    <row r="18" spans="125:125" x14ac:dyDescent="0.15"/>
    <row r="19" spans="125:125" x14ac:dyDescent="0.15"/>
    <row r="20" spans="125:125" x14ac:dyDescent="0.15">
      <c r="DU20" s="244"/>
    </row>
    <row r="21" spans="125:125" x14ac:dyDescent="0.15">
      <c r="DU21" s="24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4"/>
    </row>
    <row r="29" spans="125:125" x14ac:dyDescent="0.15"/>
    <row r="30" spans="125:125" x14ac:dyDescent="0.15"/>
    <row r="31" spans="125:125" x14ac:dyDescent="0.15"/>
    <row r="32" spans="125:125" x14ac:dyDescent="0.15"/>
    <row r="33" spans="2:125" x14ac:dyDescent="0.15">
      <c r="B33" s="244"/>
      <c r="G33" s="244"/>
      <c r="I33" s="244"/>
    </row>
    <row r="34" spans="2:125" x14ac:dyDescent="0.15">
      <c r="C34" s="244"/>
      <c r="P34" s="244"/>
      <c r="DE34" s="244"/>
      <c r="DH34" s="244"/>
    </row>
    <row r="35" spans="2:125" x14ac:dyDescent="0.15">
      <c r="D35" s="244"/>
      <c r="E35" s="244"/>
      <c r="DG35" s="244"/>
      <c r="DJ35" s="244"/>
      <c r="DP35" s="244"/>
      <c r="DQ35" s="244"/>
      <c r="DR35" s="244"/>
      <c r="DS35" s="244"/>
      <c r="DT35" s="244"/>
      <c r="DU35" s="244"/>
    </row>
    <row r="36" spans="2:125" x14ac:dyDescent="0.15">
      <c r="F36" s="244"/>
      <c r="H36" s="244"/>
      <c r="J36" s="244"/>
      <c r="K36" s="244"/>
      <c r="L36" s="244"/>
      <c r="M36" s="244"/>
      <c r="N36" s="244"/>
      <c r="O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F36" s="244"/>
      <c r="DI36" s="244"/>
      <c r="DK36" s="244"/>
      <c r="DL36" s="244"/>
      <c r="DM36" s="244"/>
      <c r="DN36" s="244"/>
      <c r="DO36" s="244"/>
      <c r="DP36" s="244"/>
      <c r="DQ36" s="244"/>
      <c r="DR36" s="244"/>
      <c r="DS36" s="244"/>
      <c r="DT36" s="244"/>
      <c r="DU36" s="244"/>
    </row>
    <row r="37" spans="2:125" x14ac:dyDescent="0.15">
      <c r="DU37" s="244"/>
    </row>
    <row r="38" spans="2:125" x14ac:dyDescent="0.15">
      <c r="DT38" s="244"/>
      <c r="DU38" s="244"/>
    </row>
    <row r="39" spans="2:125" x14ac:dyDescent="0.15"/>
    <row r="40" spans="2:125" x14ac:dyDescent="0.15">
      <c r="DH40" s="244"/>
    </row>
    <row r="41" spans="2:125" x14ac:dyDescent="0.15">
      <c r="DE41" s="244"/>
    </row>
    <row r="42" spans="2:125" x14ac:dyDescent="0.15">
      <c r="DG42" s="244"/>
      <c r="DJ42" s="244"/>
    </row>
    <row r="43" spans="2:125" x14ac:dyDescent="0.15">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F43" s="244"/>
      <c r="DI43" s="244"/>
      <c r="DK43" s="244"/>
      <c r="DL43" s="244"/>
      <c r="DM43" s="244"/>
      <c r="DN43" s="244"/>
      <c r="DO43" s="244"/>
      <c r="DP43" s="244"/>
      <c r="DQ43" s="244"/>
      <c r="DR43" s="244"/>
      <c r="DS43" s="244"/>
      <c r="DT43" s="244"/>
      <c r="DU43" s="244"/>
    </row>
    <row r="44" spans="2:125" x14ac:dyDescent="0.15">
      <c r="DU44" s="244"/>
    </row>
    <row r="45" spans="2:125" x14ac:dyDescent="0.15"/>
    <row r="46" spans="2:125" x14ac:dyDescent="0.15"/>
    <row r="47" spans="2:125" x14ac:dyDescent="0.15"/>
    <row r="48" spans="2:125" x14ac:dyDescent="0.15">
      <c r="DT48" s="244"/>
      <c r="DU48" s="244"/>
    </row>
    <row r="49" spans="120:125" x14ac:dyDescent="0.15">
      <c r="DU49" s="244"/>
    </row>
    <row r="50" spans="120:125" x14ac:dyDescent="0.15">
      <c r="DU50" s="244"/>
    </row>
    <row r="51" spans="120:125" x14ac:dyDescent="0.15">
      <c r="DP51" s="244"/>
      <c r="DQ51" s="244"/>
      <c r="DR51" s="244"/>
      <c r="DS51" s="244"/>
      <c r="DT51" s="244"/>
      <c r="DU51" s="244"/>
    </row>
    <row r="52" spans="120:125" x14ac:dyDescent="0.15"/>
    <row r="53" spans="120:125" x14ac:dyDescent="0.15"/>
    <row r="54" spans="120:125" x14ac:dyDescent="0.15">
      <c r="DU54" s="244"/>
    </row>
    <row r="55" spans="120:125" x14ac:dyDescent="0.15"/>
    <row r="56" spans="120:125" x14ac:dyDescent="0.15"/>
    <row r="57" spans="120:125" x14ac:dyDescent="0.15"/>
    <row r="58" spans="120:125" x14ac:dyDescent="0.15">
      <c r="DU58" s="244"/>
    </row>
    <row r="59" spans="120:125" x14ac:dyDescent="0.15"/>
    <row r="60" spans="120:125" x14ac:dyDescent="0.15"/>
    <row r="61" spans="120:125" x14ac:dyDescent="0.15"/>
    <row r="62" spans="120:125" x14ac:dyDescent="0.15"/>
    <row r="63" spans="120:125" x14ac:dyDescent="0.15">
      <c r="DU63" s="244"/>
    </row>
    <row r="64" spans="120:125" x14ac:dyDescent="0.15">
      <c r="DT64" s="244"/>
      <c r="DU64" s="244"/>
    </row>
    <row r="65" spans="123:125" x14ac:dyDescent="0.15"/>
    <row r="66" spans="123:125" x14ac:dyDescent="0.15"/>
    <row r="67" spans="123:125" x14ac:dyDescent="0.15"/>
    <row r="68" spans="123:125" x14ac:dyDescent="0.15"/>
    <row r="69" spans="123:125" x14ac:dyDescent="0.15">
      <c r="DS69" s="244"/>
      <c r="DT69" s="244"/>
      <c r="DU69" s="24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4"/>
    </row>
    <row r="83" spans="116:125" x14ac:dyDescent="0.15">
      <c r="DM83" s="244"/>
      <c r="DN83" s="244"/>
      <c r="DO83" s="244"/>
      <c r="DP83" s="244"/>
      <c r="DQ83" s="244"/>
      <c r="DR83" s="244"/>
      <c r="DS83" s="244"/>
      <c r="DT83" s="244"/>
      <c r="DU83" s="244"/>
    </row>
    <row r="84" spans="116:125" x14ac:dyDescent="0.15"/>
    <row r="85" spans="116:125" x14ac:dyDescent="0.15"/>
    <row r="86" spans="116:125" x14ac:dyDescent="0.15"/>
    <row r="87" spans="116:125" x14ac:dyDescent="0.15"/>
    <row r="88" spans="116:125" x14ac:dyDescent="0.15">
      <c r="DU88" s="24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4"/>
      <c r="DT94" s="244"/>
      <c r="DU94" s="244"/>
    </row>
    <row r="95" spans="116:125" ht="13.5" customHeight="1" x14ac:dyDescent="0.15">
      <c r="DU95" s="24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4"/>
    </row>
    <row r="102" spans="124:125" ht="13.5" customHeight="1" x14ac:dyDescent="0.15"/>
    <row r="103" spans="124:125" ht="13.5" customHeight="1" x14ac:dyDescent="0.15"/>
    <row r="104" spans="124:125" ht="13.5" customHeight="1" x14ac:dyDescent="0.15">
      <c r="DT104" s="244"/>
      <c r="DU104" s="24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559</v>
      </c>
    </row>
    <row r="121" spans="125:125" ht="13.5" hidden="1" customHeight="1" x14ac:dyDescent="0.15">
      <c r="DU121" s="244"/>
    </row>
  </sheetData>
  <sheetProtection algorithmName="SHA-512" hashValue="j5bbNjZESM5UvjVFa5Ld/EMPV9fEFQIHoUdk98dLOTUrM7rIFbZU0MF43aXR3/6Mt95t9WPJoGL73pkXbyZCaw==" saltValue="Z3JnA5cmTm3H1SbuNxJF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5" customWidth="1"/>
    <col min="126" max="142" width="0" style="244" hidden="1" customWidth="1"/>
    <col min="143" max="16384" width="9" style="244" hidden="1"/>
  </cols>
  <sheetData>
    <row r="1" spans="1:125"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1:125" x14ac:dyDescent="0.15">
      <c r="B2" s="244"/>
      <c r="T2" s="244"/>
    </row>
    <row r="3" spans="1:125"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4"/>
      <c r="G33" s="244"/>
      <c r="I33" s="244"/>
    </row>
    <row r="34" spans="2:125" x14ac:dyDescent="0.15">
      <c r="C34" s="244"/>
      <c r="P34" s="244"/>
      <c r="R34" s="244"/>
      <c r="U34" s="244"/>
    </row>
    <row r="35" spans="2:125" x14ac:dyDescent="0.15">
      <c r="D35" s="244"/>
      <c r="E35" s="244"/>
      <c r="T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row>
    <row r="36" spans="2:125" x14ac:dyDescent="0.15">
      <c r="F36" s="244"/>
      <c r="H36" s="244"/>
      <c r="J36" s="244"/>
      <c r="K36" s="244"/>
      <c r="L36" s="244"/>
      <c r="M36" s="244"/>
      <c r="N36" s="244"/>
      <c r="O36" s="244"/>
      <c r="Q36" s="244"/>
      <c r="S36" s="244"/>
      <c r="V36" s="244"/>
    </row>
    <row r="37" spans="2:125" x14ac:dyDescent="0.15"/>
    <row r="38" spans="2:125" x14ac:dyDescent="0.15"/>
    <row r="39" spans="2:125" x14ac:dyDescent="0.15"/>
    <row r="40" spans="2:125" x14ac:dyDescent="0.15">
      <c r="U40" s="244"/>
    </row>
    <row r="41" spans="2:125" x14ac:dyDescent="0.15">
      <c r="R41" s="244"/>
    </row>
    <row r="42" spans="2:125" x14ac:dyDescent="0.15">
      <c r="T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row>
    <row r="43" spans="2:125" x14ac:dyDescent="0.15">
      <c r="Q43" s="244"/>
      <c r="S43" s="244"/>
      <c r="V43" s="24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560</v>
      </c>
    </row>
  </sheetData>
  <sheetProtection algorithmName="SHA-512" hashValue="1WYmiOd+kDgBlaCQa7S1URaiWviiEZ8SXp3YgtS95HeB5Q0XV+ZiYl9UONRpR7g3p9UpPQcbkY3lXU4N/nRlXQ==" saltValue="OD7l3opbzmjCBYJPukBew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22" t="s">
        <v>3</v>
      </c>
      <c r="D47" s="1122"/>
      <c r="E47" s="1123"/>
      <c r="F47" s="11">
        <v>20.77</v>
      </c>
      <c r="G47" s="12">
        <v>23.39</v>
      </c>
      <c r="H47" s="12">
        <v>25.48</v>
      </c>
      <c r="I47" s="12">
        <v>24.05</v>
      </c>
      <c r="J47" s="13">
        <v>24.28</v>
      </c>
    </row>
    <row r="48" spans="2:10" ht="57.75" customHeight="1" x14ac:dyDescent="0.15">
      <c r="B48" s="14"/>
      <c r="C48" s="1124" t="s">
        <v>4</v>
      </c>
      <c r="D48" s="1124"/>
      <c r="E48" s="1125"/>
      <c r="F48" s="15">
        <v>2.42</v>
      </c>
      <c r="G48" s="16">
        <v>6.52</v>
      </c>
      <c r="H48" s="16">
        <v>2.46</v>
      </c>
      <c r="I48" s="16">
        <v>2.4700000000000002</v>
      </c>
      <c r="J48" s="17">
        <v>6.27</v>
      </c>
    </row>
    <row r="49" spans="2:10" ht="57.75" customHeight="1" thickBot="1" x14ac:dyDescent="0.2">
      <c r="B49" s="18"/>
      <c r="C49" s="1126" t="s">
        <v>5</v>
      </c>
      <c r="D49" s="1126"/>
      <c r="E49" s="1127"/>
      <c r="F49" s="19" t="s">
        <v>566</v>
      </c>
      <c r="G49" s="20">
        <v>7.01</v>
      </c>
      <c r="H49" s="20" t="s">
        <v>567</v>
      </c>
      <c r="I49" s="20" t="s">
        <v>568</v>
      </c>
      <c r="J49" s="21">
        <v>4.95</v>
      </c>
    </row>
    <row r="50" spans="2:10" x14ac:dyDescent="0.15"/>
  </sheetData>
  <sheetProtection algorithmName="SHA-512" hashValue="E3wuQAGymlnab3WhrTk84BLMB0cTk/EP2m3ay1y8+nApgksJvCQiPPNGRkizIKm9x91IIs3rlUht8Fpub8JA3Q==" saltValue="OlBMO88VfZeBsFhv697o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21429@city.sanyo-onoda.local</cp:lastModifiedBy>
  <cp:lastPrinted>2023-03-17T09:08:32Z</cp:lastPrinted>
  <dcterms:created xsi:type="dcterms:W3CDTF">2023-02-20T06:48:39Z</dcterms:created>
  <dcterms:modified xsi:type="dcterms:W3CDTF">2023-09-29T05:53:07Z</dcterms:modified>
  <cp:category/>
</cp:coreProperties>
</file>