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N:\文書管理フォルダ（新）\01 管理係\L6039 ◇地方公営企業関係書\◇経営比較分析表\R4\"/>
    </mc:Choice>
  </mc:AlternateContent>
  <xr:revisionPtr revIDLastSave="0" documentId="13_ncr:1_{DA805880-A5CB-4270-960A-776B2FDB270A}" xr6:coauthVersionLast="47" xr6:coauthVersionMax="47" xr10:uidLastSave="{00000000-0000-0000-0000-000000000000}"/>
  <workbookProtection workbookAlgorithmName="SHA-512" workbookHashValue="vS2/CER8NmdUNvD30HZJ0gJmG7x0lUppHmQPdtjphuTWv1HkHxxrqvdZp+7lUygsQ2JHoifPASvA9RIt28IjcQ==" workbookSaltValue="C/1z1XQ5355LkkeRmdv00w=="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G85" i="4"/>
  <c r="BB10" i="4"/>
  <c r="AT10" i="4"/>
  <c r="AD10" i="4"/>
  <c r="W10" i="4"/>
  <c r="P10" i="4"/>
  <c r="I10" i="4"/>
  <c r="AT8" i="4"/>
  <c r="AL8" i="4"/>
  <c r="AD8" i="4"/>
  <c r="W8" i="4"/>
  <c r="P8" i="4"/>
  <c r="B8" i="4"/>
  <c r="B6" i="4"/>
</calcChain>
</file>

<file path=xl/sharedStrings.xml><?xml version="1.0" encoding="utf-8"?>
<sst xmlns="http://schemas.openxmlformats.org/spreadsheetml/2006/main" count="275" uniqueCount="117">
  <si>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</si>
  <si>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</si>
  <si>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</si>
  <si>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</si>
  <si>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</si>
  <si>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</si>
  <si>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</si>
  <si>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</si>
  <si>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</si>
  <si>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</si>
  <si>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</si>
  <si>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</si>
  <si>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</si>
  <si>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</si>
  <si>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</si>
  <si>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</si>
  <si>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</si>
  <si>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</si>
  <si>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</si>
  <si>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</si>
  <si>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</si>
  <si>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</si>
  <si>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</si>
  <si>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</si>
  <si>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</si>
  <si>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</si>
  <si>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</si>
  <si>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</si>
  <si>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</si>
  <si>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</si>
  <si>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</si>
  <si>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</si>
  <si>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</si>
  <si>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</si>
  <si>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</si>
  <si>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</si>
  <si>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</si>
  <si>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</si>
  <si>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</si>
  <si>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</si>
  <si>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</si>
  <si>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</si>
  <si>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</si>
  <si>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</si>
  <si>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</si>
  <si>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</si>
  <si>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</si>
  <si>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</si>
  <si>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</si>
  <si>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</si>
  <si>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</si>
  <si>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</si>
  <si>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</si>
  <si>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</si>
  <si>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</si>
  <si>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</si>
  <si>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</si>
  <si>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</si>
  <si>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</si>
  <si>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</si>
  <si>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</si>
  <si>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</si>
  <si>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</si>
  <si>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</si>
  <si>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</si>
  <si>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</si>
  <si>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</si>
  <si>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</si>
  <si>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</si>
  <si>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</si>
  <si>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</si>
  <si>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</si>
  <si>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</si>
  <si>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</si>
  <si>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</si>
  <si>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</si>
  <si>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</si>
  <si>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</si>
  <si>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</si>
  <si>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</si>
  <si>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</si>
  <si>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</si>
  <si>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</si>
  <si>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</si>
  <si>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</si>
  <si>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</si>
  <si>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</si>
  <si>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</si>
  <si>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</si>
  <si>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</si>
  <si>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</si>
  <si>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</si>
  <si>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</si>
  <si>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</si>
  <si>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</si>
  <si>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</si>
  <si>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</si>
  <si>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</si>
  <si>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</si>
  <si>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</si>
  <si>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</si>
  <si>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</si>
  <si>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</si>
  <si>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</si>
  <si>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</si>
  <si>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</si>
  <si>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</si>
  <si>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</si>
  <si>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</si>
  <si>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</si>
  <si>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</si>
  <si>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</si>
  <si>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</si>
  <si>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</si>
  <si>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2か所の処理施設については、いずれも供用開始から30年以上経過しており、有形固定資産減価償却率は類似団体と比較して高くなっている。経年劣化による機能低下が顕著となっていることから、令和元年度に策定したストックマネジメント計画に基づき、計画的・効率的に改築更新を実施する。
　管渠老朽化率は類似団体に比べ低いものの、一部耐用年数を経過した部分があることから、ストックマネジメント計画に基づき優先順位の高い箇所から改築を行う。</t>
    <rPh sb="3" eb="4">
      <t>ショ</t>
    </rPh>
    <rPh sb="5" eb="7">
      <t>ショリ</t>
    </rPh>
    <rPh sb="7" eb="9">
      <t>シセツ</t>
    </rPh>
    <rPh sb="19" eb="21">
      <t>キョウヨウ</t>
    </rPh>
    <rPh sb="21" eb="23">
      <t>カイシ</t>
    </rPh>
    <rPh sb="27" eb="28">
      <t>ネン</t>
    </rPh>
    <rPh sb="28" eb="30">
      <t>イジョウ</t>
    </rPh>
    <rPh sb="30" eb="32">
      <t>ケイカ</t>
    </rPh>
    <rPh sb="37" eb="39">
      <t>ユウケイ</t>
    </rPh>
    <rPh sb="39" eb="41">
      <t>コテイ</t>
    </rPh>
    <rPh sb="41" eb="43">
      <t>シサン</t>
    </rPh>
    <rPh sb="43" eb="45">
      <t>ゲンカ</t>
    </rPh>
    <rPh sb="45" eb="47">
      <t>ショウキャク</t>
    </rPh>
    <rPh sb="47" eb="48">
      <t>リツ</t>
    </rPh>
    <rPh sb="49" eb="51">
      <t>ルイジ</t>
    </rPh>
    <rPh sb="51" eb="53">
      <t>ダンタイ</t>
    </rPh>
    <rPh sb="54" eb="56">
      <t>ヒカク</t>
    </rPh>
    <rPh sb="58" eb="59">
      <t>タカ</t>
    </rPh>
    <rPh sb="66" eb="68">
      <t>ケイネン</t>
    </rPh>
    <rPh sb="68" eb="70">
      <t>レッカ</t>
    </rPh>
    <rPh sb="73" eb="75">
      <t>キノウ</t>
    </rPh>
    <rPh sb="75" eb="77">
      <t>テイカ</t>
    </rPh>
    <rPh sb="78" eb="80">
      <t>ケンチョ</t>
    </rPh>
    <rPh sb="91" eb="93">
      <t>レイワ</t>
    </rPh>
    <rPh sb="93" eb="95">
      <t>ガンネン</t>
    </rPh>
    <rPh sb="95" eb="96">
      <t>ド</t>
    </rPh>
    <rPh sb="97" eb="99">
      <t>サクテイ</t>
    </rPh>
    <rPh sb="111" eb="113">
      <t>ケイカク</t>
    </rPh>
    <rPh sb="114" eb="115">
      <t>モト</t>
    </rPh>
    <rPh sb="118" eb="121">
      <t>ケイカクテキ</t>
    </rPh>
    <rPh sb="122" eb="125">
      <t>コウリツテキ</t>
    </rPh>
    <rPh sb="126" eb="128">
      <t>カイチク</t>
    </rPh>
    <rPh sb="128" eb="130">
      <t>コウシン</t>
    </rPh>
    <rPh sb="131" eb="133">
      <t>ジッシ</t>
    </rPh>
    <rPh sb="138" eb="144">
      <t>カンキョロウキュウカリツ</t>
    </rPh>
    <rPh sb="145" eb="149">
      <t>ルイジダンタイ</t>
    </rPh>
    <rPh sb="150" eb="151">
      <t>クラ</t>
    </rPh>
    <rPh sb="152" eb="153">
      <t>ヒク</t>
    </rPh>
    <rPh sb="158" eb="160">
      <t>イチブ</t>
    </rPh>
    <rPh sb="160" eb="162">
      <t>タイヨウ</t>
    </rPh>
    <rPh sb="162" eb="164">
      <t>ネンスウ</t>
    </rPh>
    <rPh sb="165" eb="167">
      <t>ケイカ</t>
    </rPh>
    <rPh sb="169" eb="171">
      <t>ブブン</t>
    </rPh>
    <rPh sb="189" eb="191">
      <t>ケイカク</t>
    </rPh>
    <rPh sb="192" eb="193">
      <t>モト</t>
    </rPh>
    <rPh sb="195" eb="199">
      <t>ユウセンジュンイ</t>
    </rPh>
    <rPh sb="200" eb="201">
      <t>タカ</t>
    </rPh>
    <rPh sb="202" eb="204">
      <t>カショ</t>
    </rPh>
    <rPh sb="206" eb="208">
      <t>カイチク</t>
    </rPh>
    <rPh sb="209" eb="210">
      <t>オコナ</t>
    </rPh>
    <phoneticPr fontId="4"/>
  </si>
  <si>
    <t xml:space="preserve">　平成28年度に「経営戦略」を策定、平成31年度に地方公営企業会計を導入し、将来を見据えた財政運営を目指している。
　国の進める「汚水処理施設10年概成」を達成するため、全体計画区域の見直しを行い、整備予定区域を縮小した。公共下水道概成に向け、投資効果の高い大型住宅団地の下水道接続を優先的に行い、普及率の向上及び使用料の増加を図る。
　施設の老朽化対策としては、令和元年度に策定したストックマネジメント計画に基づき、投資額の平準化を図りながらリスクの高い施設設備を優先的に改築更新する。
</t>
    <rPh sb="1" eb="3">
      <t>ヘイセイ</t>
    </rPh>
    <rPh sb="5" eb="7">
      <t>ネンド</t>
    </rPh>
    <rPh sb="9" eb="11">
      <t>ケイエイ</t>
    </rPh>
    <rPh sb="11" eb="13">
      <t>センリャク</t>
    </rPh>
    <rPh sb="15" eb="17">
      <t>サクテイ</t>
    </rPh>
    <rPh sb="18" eb="20">
      <t>ヘイセイ</t>
    </rPh>
    <rPh sb="22" eb="24">
      <t>ネンド</t>
    </rPh>
    <rPh sb="25" eb="27">
      <t>チホウ</t>
    </rPh>
    <rPh sb="27" eb="29">
      <t>コウエイ</t>
    </rPh>
    <rPh sb="29" eb="31">
      <t>キギョウ</t>
    </rPh>
    <rPh sb="31" eb="33">
      <t>カイケイ</t>
    </rPh>
    <rPh sb="34" eb="36">
      <t>ドウニュウ</t>
    </rPh>
    <rPh sb="38" eb="40">
      <t>ショウライ</t>
    </rPh>
    <rPh sb="41" eb="43">
      <t>ミス</t>
    </rPh>
    <rPh sb="45" eb="47">
      <t>ザイセイ</t>
    </rPh>
    <rPh sb="47" eb="49">
      <t>ウンエイ</t>
    </rPh>
    <rPh sb="50" eb="52">
      <t>メザ</t>
    </rPh>
    <rPh sb="92" eb="94">
      <t>ミナオ</t>
    </rPh>
    <rPh sb="96" eb="97">
      <t>オコナ</t>
    </rPh>
    <rPh sb="99" eb="105">
      <t>セイビヨテイクイキ</t>
    </rPh>
    <rPh sb="106" eb="108">
      <t>シュクショウ</t>
    </rPh>
    <rPh sb="111" eb="113">
      <t>コウキョウ</t>
    </rPh>
    <rPh sb="113" eb="116">
      <t>ゲスイドウ</t>
    </rPh>
    <rPh sb="116" eb="118">
      <t>ガイセイ</t>
    </rPh>
    <rPh sb="119" eb="120">
      <t>ム</t>
    </rPh>
    <rPh sb="122" eb="124">
      <t>トウシ</t>
    </rPh>
    <rPh sb="124" eb="126">
      <t>コウカ</t>
    </rPh>
    <rPh sb="127" eb="128">
      <t>タカ</t>
    </rPh>
    <rPh sb="129" eb="131">
      <t>オオガタ</t>
    </rPh>
    <rPh sb="131" eb="133">
      <t>ジュウタク</t>
    </rPh>
    <rPh sb="133" eb="135">
      <t>ダンチ</t>
    </rPh>
    <rPh sb="136" eb="139">
      <t>ゲスイドウ</t>
    </rPh>
    <rPh sb="139" eb="141">
      <t>セツゾク</t>
    </rPh>
    <rPh sb="142" eb="145">
      <t>ユウセンテキ</t>
    </rPh>
    <rPh sb="146" eb="147">
      <t>オコナ</t>
    </rPh>
    <rPh sb="149" eb="151">
      <t>フキュウ</t>
    </rPh>
    <rPh sb="151" eb="152">
      <t>リツ</t>
    </rPh>
    <rPh sb="153" eb="155">
      <t>コウジョウ</t>
    </rPh>
    <rPh sb="155" eb="156">
      <t>オヨ</t>
    </rPh>
    <rPh sb="157" eb="160">
      <t>シヨウリョウ</t>
    </rPh>
    <rPh sb="161" eb="163">
      <t>ゾウカ</t>
    </rPh>
    <rPh sb="164" eb="165">
      <t>ハカ</t>
    </rPh>
    <rPh sb="169" eb="171">
      <t>シセツ</t>
    </rPh>
    <rPh sb="182" eb="184">
      <t>レイワ</t>
    </rPh>
    <rPh sb="184" eb="186">
      <t>ガンネン</t>
    </rPh>
    <rPh sb="186" eb="187">
      <t>ド</t>
    </rPh>
    <rPh sb="188" eb="190">
      <t>サクテイ</t>
    </rPh>
    <rPh sb="202" eb="204">
      <t>ケイカク</t>
    </rPh>
    <rPh sb="205" eb="206">
      <t>モト</t>
    </rPh>
    <rPh sb="209" eb="211">
      <t>トウシ</t>
    </rPh>
    <rPh sb="211" eb="212">
      <t>ガク</t>
    </rPh>
    <rPh sb="213" eb="216">
      <t>ヘイジュンカ</t>
    </rPh>
    <rPh sb="217" eb="218">
      <t>ハカ</t>
    </rPh>
    <rPh sb="226" eb="227">
      <t>タカ</t>
    </rPh>
    <rPh sb="228" eb="230">
      <t>シセツ</t>
    </rPh>
    <rPh sb="230" eb="232">
      <t>セツビ</t>
    </rPh>
    <rPh sb="233" eb="236">
      <t>ユウセンテキ</t>
    </rPh>
    <rPh sb="237" eb="239">
      <t>カイチク</t>
    </rPh>
    <rPh sb="239" eb="241">
      <t>コウシン</t>
    </rPh>
    <phoneticPr fontId="4"/>
  </si>
  <si>
    <t>　平成31年4月より地方公営企業法を適用し、3年目の決算となる。
　依然として財政構造の弾力性が低く、流動比率も類似団体と比較して低いため、慎重な財政運営が必要である。
　企業債残高対事業規模比率は改善傾向であり、今後も企業債償還に伴う企業債残高の減少により逓減していく見込みである。
　本市は地理的要因により管渠整備費用が比較的高額となっており、汚水処理費に係る資本費が高額となるため、汚水処理原価が平均値よりも高くなっている。
　小野田西農業集落排水の統合及び大型住宅団地の下水道接続等により、施設利用率は昨年度と比較して上昇が見られた。今後も管渠の新規整備による施設利用率の上昇を見込んでいるが、人口減少の影響も考えられることから、水洗化率のさらなる向上により施設利用率の向上を図る必要がある。
　</t>
    <rPh sb="86" eb="88">
      <t>キギョウ</t>
    </rPh>
    <rPh sb="88" eb="89">
      <t>サイ</t>
    </rPh>
    <rPh sb="89" eb="91">
      <t>ザンダカ</t>
    </rPh>
    <rPh sb="91" eb="92">
      <t>タイ</t>
    </rPh>
    <rPh sb="92" eb="94">
      <t>ジギョウ</t>
    </rPh>
    <rPh sb="94" eb="96">
      <t>キボ</t>
    </rPh>
    <rPh sb="96" eb="98">
      <t>ヒリツ</t>
    </rPh>
    <rPh sb="99" eb="103">
      <t>カイゼンケイコウ</t>
    </rPh>
    <rPh sb="107" eb="109">
      <t>コンゴ</t>
    </rPh>
    <rPh sb="110" eb="112">
      <t>キギョウ</t>
    </rPh>
    <rPh sb="112" eb="113">
      <t>サイ</t>
    </rPh>
    <rPh sb="113" eb="115">
      <t>ショウカン</t>
    </rPh>
    <rPh sb="116" eb="117">
      <t>トモナ</t>
    </rPh>
    <rPh sb="118" eb="120">
      <t>キギョウ</t>
    </rPh>
    <rPh sb="120" eb="121">
      <t>サイ</t>
    </rPh>
    <rPh sb="121" eb="123">
      <t>ザンダカ</t>
    </rPh>
    <rPh sb="124" eb="126">
      <t>ゲンショウ</t>
    </rPh>
    <rPh sb="129" eb="131">
      <t>テイゲン</t>
    </rPh>
    <rPh sb="135" eb="137">
      <t>ミコ</t>
    </rPh>
    <rPh sb="144" eb="146">
      <t>ホンシ</t>
    </rPh>
    <rPh sb="147" eb="150">
      <t>チリテキ</t>
    </rPh>
    <rPh sb="150" eb="152">
      <t>ヨウイン</t>
    </rPh>
    <rPh sb="155" eb="157">
      <t>カンキョ</t>
    </rPh>
    <rPh sb="157" eb="159">
      <t>セイビ</t>
    </rPh>
    <rPh sb="159" eb="161">
      <t>ヒヨウ</t>
    </rPh>
    <rPh sb="162" eb="165">
      <t>ヒカクテキ</t>
    </rPh>
    <rPh sb="165" eb="167">
      <t>コウガク</t>
    </rPh>
    <rPh sb="174" eb="176">
      <t>オスイ</t>
    </rPh>
    <rPh sb="176" eb="178">
      <t>ショリ</t>
    </rPh>
    <rPh sb="178" eb="179">
      <t>ヒ</t>
    </rPh>
    <rPh sb="180" eb="181">
      <t>カカ</t>
    </rPh>
    <rPh sb="182" eb="184">
      <t>シホン</t>
    </rPh>
    <rPh sb="184" eb="185">
      <t>ヒ</t>
    </rPh>
    <rPh sb="186" eb="188">
      <t>コウガク</t>
    </rPh>
    <rPh sb="194" eb="196">
      <t>オスイ</t>
    </rPh>
    <rPh sb="196" eb="198">
      <t>ショリ</t>
    </rPh>
    <rPh sb="198" eb="200">
      <t>ゲンカ</t>
    </rPh>
    <rPh sb="201" eb="204">
      <t>ヘイキンチ</t>
    </rPh>
    <rPh sb="207" eb="208">
      <t>タカ</t>
    </rPh>
    <rPh sb="217" eb="221">
      <t>オノダニシ</t>
    </rPh>
    <rPh sb="221" eb="227">
      <t>ノウギョウシュウラクハイスイ</t>
    </rPh>
    <rPh sb="228" eb="230">
      <t>トウゴウ</t>
    </rPh>
    <rPh sb="230" eb="231">
      <t>オヨ</t>
    </rPh>
    <rPh sb="232" eb="234">
      <t>オオガタ</t>
    </rPh>
    <rPh sb="234" eb="238">
      <t>ジュウタクダンチ</t>
    </rPh>
    <rPh sb="239" eb="244">
      <t>ゲスイドウセツゾク</t>
    </rPh>
    <rPh sb="244" eb="245">
      <t>トウ</t>
    </rPh>
    <rPh sb="249" eb="251">
      <t>シセツ</t>
    </rPh>
    <rPh sb="251" eb="253">
      <t>リヨウ</t>
    </rPh>
    <rPh sb="253" eb="254">
      <t>リツ</t>
    </rPh>
    <rPh sb="255" eb="258">
      <t>サクネンド</t>
    </rPh>
    <rPh sb="259" eb="261">
      <t>ヒカク</t>
    </rPh>
    <rPh sb="263" eb="265">
      <t>ジョウショウ</t>
    </rPh>
    <rPh sb="266" eb="267">
      <t>ミ</t>
    </rPh>
    <rPh sb="271" eb="273">
      <t>コンゴ</t>
    </rPh>
    <rPh sb="274" eb="276">
      <t>カンキョ</t>
    </rPh>
    <rPh sb="277" eb="281">
      <t>シンキセイビ</t>
    </rPh>
    <rPh sb="284" eb="289">
      <t>シセツリヨウリツ</t>
    </rPh>
    <rPh sb="290" eb="292">
      <t>ジョウショウ</t>
    </rPh>
    <rPh sb="293" eb="295">
      <t>ミコ</t>
    </rPh>
    <rPh sb="301" eb="305">
      <t>ジンコウゲンショウ</t>
    </rPh>
    <rPh sb="306" eb="308">
      <t>エイキョウ</t>
    </rPh>
    <rPh sb="309" eb="310">
      <t>カンガ</t>
    </rPh>
    <rPh sb="319" eb="323">
      <t>スイセンカリツ</t>
    </rPh>
    <rPh sb="328" eb="330">
      <t>コウジョウ</t>
    </rPh>
    <rPh sb="333" eb="338">
      <t>シセツリヨウリツ</t>
    </rPh>
    <rPh sb="339" eb="341">
      <t>コウジョウ</t>
    </rPh>
    <rPh sb="342" eb="343">
      <t>ハカ</t>
    </rPh>
    <rPh sb="344" eb="3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</si>
</sst>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BDB-49A7-95EE-A5CCC2ECCB0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0.09</c:v>
                </c:pt>
                <c:pt idx="4">
                  <c:v>0.17</c:v>
                </c:pt>
              </c:numCache>
            </c:numRef>
          </c:val>
          <c:smooth val="0"/>
          <c:extLst>
            <c:ext xmlns:c16="http://schemas.microsoft.com/office/drawing/2014/chart" uri="{C3380CC4-5D6E-409C-BE32-E72D297353CC}">
              <c16:uniqueId val="{00000001-3BDB-49A7-95EE-A5CCC2ECCB0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60.71</c:v>
                </c:pt>
                <c:pt idx="3">
                  <c:v>63.29</c:v>
                </c:pt>
                <c:pt idx="4">
                  <c:v>64.97</c:v>
                </c:pt>
              </c:numCache>
            </c:numRef>
          </c:val>
          <c:extLst>
            <c:ext xmlns:c16="http://schemas.microsoft.com/office/drawing/2014/chart" uri="{C3380CC4-5D6E-409C-BE32-E72D297353CC}">
              <c16:uniqueId val="{00000000-F470-4243-BF37-B5F25C41FB5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68.31</c:v>
                </c:pt>
                <c:pt idx="3">
                  <c:v>65.28</c:v>
                </c:pt>
                <c:pt idx="4">
                  <c:v>64.92</c:v>
                </c:pt>
              </c:numCache>
            </c:numRef>
          </c:val>
          <c:smooth val="0"/>
          <c:extLst>
            <c:ext xmlns:c16="http://schemas.microsoft.com/office/drawing/2014/chart" uri="{C3380CC4-5D6E-409C-BE32-E72D297353CC}">
              <c16:uniqueId val="{00000001-F470-4243-BF37-B5F25C41FB5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89.86</c:v>
                </c:pt>
                <c:pt idx="3">
                  <c:v>90.93</c:v>
                </c:pt>
                <c:pt idx="4">
                  <c:v>90.98</c:v>
                </c:pt>
              </c:numCache>
            </c:numRef>
          </c:val>
          <c:extLst>
            <c:ext xmlns:c16="http://schemas.microsoft.com/office/drawing/2014/chart" uri="{C3380CC4-5D6E-409C-BE32-E72D297353CC}">
              <c16:uniqueId val="{00000000-A030-4E1A-A7FF-A876BEBA7E53}"/>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92.62</c:v>
                </c:pt>
                <c:pt idx="3">
                  <c:v>92.72</c:v>
                </c:pt>
                <c:pt idx="4">
                  <c:v>92.88</c:v>
                </c:pt>
              </c:numCache>
            </c:numRef>
          </c:val>
          <c:smooth val="0"/>
          <c:extLst>
            <c:ext xmlns:c16="http://schemas.microsoft.com/office/drawing/2014/chart" uri="{C3380CC4-5D6E-409C-BE32-E72D297353CC}">
              <c16:uniqueId val="{00000001-A030-4E1A-A7FF-A876BEBA7E53}"/>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101.36</c:v>
                </c:pt>
                <c:pt idx="3">
                  <c:v>99.95</c:v>
                </c:pt>
                <c:pt idx="4">
                  <c:v>99.96</c:v>
                </c:pt>
              </c:numCache>
            </c:numRef>
          </c:val>
          <c:extLst>
            <c:ext xmlns:c16="http://schemas.microsoft.com/office/drawing/2014/chart" uri="{C3380CC4-5D6E-409C-BE32-E72D297353CC}">
              <c16:uniqueId val="{00000000-C622-4E79-9877-7B036DC145A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106.99</c:v>
                </c:pt>
                <c:pt idx="3">
                  <c:v>107.85</c:v>
                </c:pt>
                <c:pt idx="4">
                  <c:v>108.04</c:v>
                </c:pt>
              </c:numCache>
            </c:numRef>
          </c:val>
          <c:smooth val="0"/>
          <c:extLst>
            <c:ext xmlns:c16="http://schemas.microsoft.com/office/drawing/2014/chart" uri="{C3380CC4-5D6E-409C-BE32-E72D297353CC}">
              <c16:uniqueId val="{00000001-C622-4E79-9877-7B036DC145A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47.03</c:v>
                </c:pt>
                <c:pt idx="3">
                  <c:v>48.16</c:v>
                </c:pt>
                <c:pt idx="4">
                  <c:v>49.1</c:v>
                </c:pt>
              </c:numCache>
            </c:numRef>
          </c:val>
          <c:extLst>
            <c:ext xmlns:c16="http://schemas.microsoft.com/office/drawing/2014/chart" uri="{C3380CC4-5D6E-409C-BE32-E72D297353CC}">
              <c16:uniqueId val="{00000000-5D03-4B15-A97A-D4B1D0D57D4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26.36</c:v>
                </c:pt>
                <c:pt idx="3">
                  <c:v>23.79</c:v>
                </c:pt>
                <c:pt idx="4">
                  <c:v>25.66</c:v>
                </c:pt>
              </c:numCache>
            </c:numRef>
          </c:val>
          <c:smooth val="0"/>
          <c:extLst>
            <c:ext xmlns:c16="http://schemas.microsoft.com/office/drawing/2014/chart" uri="{C3380CC4-5D6E-409C-BE32-E72D297353CC}">
              <c16:uniqueId val="{00000001-5D03-4B15-A97A-D4B1D0D57D4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c:v>0.53</c:v>
                </c:pt>
              </c:numCache>
            </c:numRef>
          </c:val>
          <c:extLst>
            <c:ext xmlns:c16="http://schemas.microsoft.com/office/drawing/2014/chart" uri="{C3380CC4-5D6E-409C-BE32-E72D297353CC}">
              <c16:uniqueId val="{00000000-EF8D-4B83-B710-E9BDF448A84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1.43</c:v>
                </c:pt>
                <c:pt idx="3">
                  <c:v>1.22</c:v>
                </c:pt>
                <c:pt idx="4">
                  <c:v>1.61</c:v>
                </c:pt>
              </c:numCache>
            </c:numRef>
          </c:val>
          <c:smooth val="0"/>
          <c:extLst>
            <c:ext xmlns:c16="http://schemas.microsoft.com/office/drawing/2014/chart" uri="{C3380CC4-5D6E-409C-BE32-E72D297353CC}">
              <c16:uniqueId val="{00000001-EF8D-4B83-B710-E9BDF448A84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F31-4263-8BDF-5BAEC85C23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c:v>
                </c:pt>
                <c:pt idx="3">
                  <c:v>4.72</c:v>
                </c:pt>
                <c:pt idx="4">
                  <c:v>4.49</c:v>
                </c:pt>
              </c:numCache>
            </c:numRef>
          </c:val>
          <c:smooth val="0"/>
          <c:extLst>
            <c:ext xmlns:c16="http://schemas.microsoft.com/office/drawing/2014/chart" uri="{C3380CC4-5D6E-409C-BE32-E72D297353CC}">
              <c16:uniqueId val="{00000001-FF31-4263-8BDF-5BAEC85C23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23.9</c:v>
                </c:pt>
                <c:pt idx="3">
                  <c:v>20.13</c:v>
                </c:pt>
                <c:pt idx="4">
                  <c:v>20.96</c:v>
                </c:pt>
              </c:numCache>
            </c:numRef>
          </c:val>
          <c:extLst>
            <c:ext xmlns:c16="http://schemas.microsoft.com/office/drawing/2014/chart" uri="{C3380CC4-5D6E-409C-BE32-E72D297353CC}">
              <c16:uniqueId val="{00000000-5531-4A58-BFAA-DF6724E401C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68.180000000000007</c:v>
                </c:pt>
                <c:pt idx="3">
                  <c:v>67.930000000000007</c:v>
                </c:pt>
                <c:pt idx="4">
                  <c:v>68.53</c:v>
                </c:pt>
              </c:numCache>
            </c:numRef>
          </c:val>
          <c:smooth val="0"/>
          <c:extLst>
            <c:ext xmlns:c16="http://schemas.microsoft.com/office/drawing/2014/chart" uri="{C3380CC4-5D6E-409C-BE32-E72D297353CC}">
              <c16:uniqueId val="{00000001-5531-4A58-BFAA-DF6724E401C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964.23</c:v>
                </c:pt>
                <c:pt idx="3">
                  <c:v>916.3</c:v>
                </c:pt>
                <c:pt idx="4">
                  <c:v>746.7</c:v>
                </c:pt>
              </c:numCache>
            </c:numRef>
          </c:val>
          <c:extLst>
            <c:ext xmlns:c16="http://schemas.microsoft.com/office/drawing/2014/chart" uri="{C3380CC4-5D6E-409C-BE32-E72D297353CC}">
              <c16:uniqueId val="{00000000-4616-44A9-ABDC-4D855904A81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847.44</c:v>
                </c:pt>
                <c:pt idx="3">
                  <c:v>857.88</c:v>
                </c:pt>
                <c:pt idx="4">
                  <c:v>825.1</c:v>
                </c:pt>
              </c:numCache>
            </c:numRef>
          </c:val>
          <c:smooth val="0"/>
          <c:extLst>
            <c:ext xmlns:c16="http://schemas.microsoft.com/office/drawing/2014/chart" uri="{C3380CC4-5D6E-409C-BE32-E72D297353CC}">
              <c16:uniqueId val="{00000001-4616-44A9-ABDC-4D855904A81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3C20-44CD-AD47-3B6F006599B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94.69</c:v>
                </c:pt>
                <c:pt idx="3">
                  <c:v>94.97</c:v>
                </c:pt>
                <c:pt idx="4">
                  <c:v>97.07</c:v>
                </c:pt>
              </c:numCache>
            </c:numRef>
          </c:val>
          <c:smooth val="0"/>
          <c:extLst>
            <c:ext xmlns:c16="http://schemas.microsoft.com/office/drawing/2014/chart" uri="{C3380CC4-5D6E-409C-BE32-E72D297353CC}">
              <c16:uniqueId val="{00000001-3C20-44CD-AD47-3B6F006599B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181.79</c:v>
                </c:pt>
                <c:pt idx="3">
                  <c:v>180.17</c:v>
                </c:pt>
                <c:pt idx="4">
                  <c:v>180</c:v>
                </c:pt>
              </c:numCache>
            </c:numRef>
          </c:val>
          <c:extLst>
            <c:ext xmlns:c16="http://schemas.microsoft.com/office/drawing/2014/chart" uri="{C3380CC4-5D6E-409C-BE32-E72D297353CC}">
              <c16:uniqueId val="{00000000-450A-4E42-8F47-282BE8DD425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159.78</c:v>
                </c:pt>
                <c:pt idx="3">
                  <c:v>159.49</c:v>
                </c:pt>
                <c:pt idx="4">
                  <c:v>157.81</c:v>
                </c:pt>
              </c:numCache>
            </c:numRef>
          </c:val>
          <c:smooth val="0"/>
          <c:extLst>
            <c:ext xmlns:c16="http://schemas.microsoft.com/office/drawing/2014/chart" uri="{C3380CC4-5D6E-409C-BE32-E72D297353CC}">
              <c16:uniqueId val="{00000001-450A-4E42-8F47-282BE8DD425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S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山陽小野田市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Bd1</v>
      </c>
      <c r="X8" s="35"/>
      <c r="Y8" s="35"/>
      <c r="Z8" s="35"/>
      <c r="AA8" s="35"/>
      <c r="AB8" s="35"/>
      <c r="AC8" s="35"/>
      <c r="AD8" s="36" t="str">
        <f>データ!$M$6</f>
        <v>非設置</v>
      </c>
      <c r="AE8" s="36"/>
      <c r="AF8" s="36"/>
      <c r="AG8" s="36"/>
      <c r="AH8" s="36"/>
      <c r="AI8" s="36"/>
      <c r="AJ8" s="36"/>
      <c r="AK8" s="3"/>
      <c r="AL8" s="37">
        <f>データ!S6</f>
        <v>60850</v>
      </c>
      <c r="AM8" s="37"/>
      <c r="AN8" s="37"/>
      <c r="AO8" s="37"/>
      <c r="AP8" s="37"/>
      <c r="AQ8" s="37"/>
      <c r="AR8" s="37"/>
      <c r="AS8" s="37"/>
      <c r="AT8" s="38">
        <f>データ!T6</f>
        <v>133.09</v>
      </c>
      <c r="AU8" s="38"/>
      <c r="AV8" s="38"/>
      <c r="AW8" s="38"/>
      <c r="AX8" s="38"/>
      <c r="AY8" s="38"/>
      <c r="AZ8" s="38"/>
      <c r="BA8" s="38"/>
      <c r="BB8" s="38">
        <f>データ!U6</f>
        <v>457.21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51.13</v>
      </c>
      <c r="J10" s="38"/>
      <c r="K10" s="38"/>
      <c r="L10" s="38"/>
      <c r="M10" s="38"/>
      <c r="N10" s="38"/>
      <c r="O10" s="38"/>
      <c r="P10" s="38">
        <f>データ!P6</f>
        <v>57.97</v>
      </c>
      <c r="Q10" s="38"/>
      <c r="R10" s="38"/>
      <c r="S10" s="38"/>
      <c r="T10" s="38"/>
      <c r="U10" s="38"/>
      <c r="V10" s="38"/>
      <c r="W10" s="38">
        <f>データ!Q6</f>
        <v>79.010000000000005</v>
      </c>
      <c r="X10" s="38"/>
      <c r="Y10" s="38"/>
      <c r="Z10" s="38"/>
      <c r="AA10" s="38"/>
      <c r="AB10" s="38"/>
      <c r="AC10" s="38"/>
      <c r="AD10" s="37">
        <f>データ!R6</f>
        <v>3399</v>
      </c>
      <c r="AE10" s="37"/>
      <c r="AF10" s="37"/>
      <c r="AG10" s="37"/>
      <c r="AH10" s="37"/>
      <c r="AI10" s="37"/>
      <c r="AJ10" s="37"/>
      <c r="AK10" s="2"/>
      <c r="AL10" s="37">
        <f>データ!V6</f>
        <v>35052</v>
      </c>
      <c r="AM10" s="37"/>
      <c r="AN10" s="37"/>
      <c r="AO10" s="37"/>
      <c r="AP10" s="37"/>
      <c r="AQ10" s="37"/>
      <c r="AR10" s="37"/>
      <c r="AS10" s="37"/>
      <c r="AT10" s="38">
        <f>データ!W6</f>
        <v>11.49</v>
      </c>
      <c r="AU10" s="38"/>
      <c r="AV10" s="38"/>
      <c r="AW10" s="38"/>
      <c r="AX10" s="38"/>
      <c r="AY10" s="38"/>
      <c r="AZ10" s="38"/>
      <c r="BA10" s="38"/>
      <c r="BB10" s="38">
        <f>データ!X6</f>
        <v>3050.65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Rr+jJgsEF3eXxwzQGUyy9e6/SjRhUaoiYPMwzxEm/qIm1s42GWktpeSinS/2KDA6wEKNffY8pTxdphxKBDweiQ==" saltValue="4qpS37gQJrrERtaBnpXZH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352161</v>
      </c>
      <c r="D6" s="19">
        <f t="shared" si="3"/>
        <v>46</v>
      </c>
      <c r="E6" s="19">
        <f t="shared" si="3"/>
        <v>17</v>
      </c>
      <c r="F6" s="19">
        <f t="shared" si="3"/>
        <v>1</v>
      </c>
      <c r="G6" s="19">
        <f t="shared" si="3"/>
        <v>0</v>
      </c>
      <c r="H6" s="19" t="str">
        <f t="shared" si="3"/>
        <v>山口県　山陽小野田市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51.13</v>
      </c>
      <c r="P6" s="20">
        <f t="shared" si="3"/>
        <v>57.97</v>
      </c>
      <c r="Q6" s="20">
        <f t="shared" si="3"/>
        <v>79.010000000000005</v>
      </c>
      <c r="R6" s="20">
        <f t="shared" si="3"/>
        <v>3399</v>
      </c>
      <c r="S6" s="20">
        <f t="shared" si="3"/>
        <v>60850</v>
      </c>
      <c r="T6" s="20">
        <f t="shared" si="3"/>
        <v>133.09</v>
      </c>
      <c r="U6" s="20">
        <f t="shared" si="3"/>
        <v>457.21</v>
      </c>
      <c r="V6" s="20">
        <f t="shared" si="3"/>
        <v>35052</v>
      </c>
      <c r="W6" s="20">
        <f t="shared" si="3"/>
        <v>11.49</v>
      </c>
      <c r="X6" s="20">
        <f t="shared" si="3"/>
        <v>3050.65</v>
      </c>
      <c r="Y6" s="21" t="str">
        <f>IF(Y7="",NA(),Y7)</f>
        <v>-</v>
      </c>
      <c r="Z6" s="21" t="str">
        <f t="shared" ref="Z6:AH6" si="4">IF(Z7="",NA(),Z7)</f>
        <v>-</v>
      </c>
      <c r="AA6" s="21">
        <f t="shared" si="4"/>
        <v>101.36</v>
      </c>
      <c r="AB6" s="21">
        <f t="shared" si="4"/>
        <v>99.95</v>
      </c>
      <c r="AC6" s="21">
        <f t="shared" si="4"/>
        <v>99.96</v>
      </c>
      <c r="AD6" s="21" t="str">
        <f t="shared" si="4"/>
        <v>-</v>
      </c>
      <c r="AE6" s="21" t="str">
        <f t="shared" si="4"/>
        <v>-</v>
      </c>
      <c r="AF6" s="21">
        <f t="shared" si="4"/>
        <v>106.99</v>
      </c>
      <c r="AG6" s="21">
        <f t="shared" si="4"/>
        <v>107.85</v>
      </c>
      <c r="AH6" s="21">
        <f t="shared" si="4"/>
        <v>108.04</v>
      </c>
      <c r="AI6" s="20" t="str">
        <f>IF(AI7="","",IF(AI7="-","【-】","【"&amp;SUBSTITUTE(TEXT(AI7,"#,##0.00"),"-","△")&amp;"】"))</f>
        <v>【107.02】</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7.42</v>
      </c>
      <c r="AR6" s="21">
        <f t="shared" si="5"/>
        <v>4.72</v>
      </c>
      <c r="AS6" s="21">
        <f t="shared" si="5"/>
        <v>4.49</v>
      </c>
      <c r="AT6" s="20" t="str">
        <f>IF(AT7="","",IF(AT7="-","【-】","【"&amp;SUBSTITUTE(TEXT(AT7,"#,##0.00"),"-","△")&amp;"】"))</f>
        <v>【3.09】</v>
      </c>
      <c r="AU6" s="21" t="str">
        <f>IF(AU7="",NA(),AU7)</f>
        <v>-</v>
      </c>
      <c r="AV6" s="21" t="str">
        <f t="shared" ref="AV6:BD6" si="6">IF(AV7="",NA(),AV7)</f>
        <v>-</v>
      </c>
      <c r="AW6" s="21">
        <f t="shared" si="6"/>
        <v>23.9</v>
      </c>
      <c r="AX6" s="21">
        <f t="shared" si="6"/>
        <v>20.13</v>
      </c>
      <c r="AY6" s="21">
        <f t="shared" si="6"/>
        <v>20.96</v>
      </c>
      <c r="AZ6" s="21" t="str">
        <f t="shared" si="6"/>
        <v>-</v>
      </c>
      <c r="BA6" s="21" t="str">
        <f t="shared" si="6"/>
        <v>-</v>
      </c>
      <c r="BB6" s="21">
        <f t="shared" si="6"/>
        <v>68.180000000000007</v>
      </c>
      <c r="BC6" s="21">
        <f t="shared" si="6"/>
        <v>67.930000000000007</v>
      </c>
      <c r="BD6" s="21">
        <f t="shared" si="6"/>
        <v>68.53</v>
      </c>
      <c r="BE6" s="20" t="str">
        <f>IF(BE7="","",IF(BE7="-","【-】","【"&amp;SUBSTITUTE(TEXT(BE7,"#,##0.00"),"-","△")&amp;"】"))</f>
        <v>【71.39】</v>
      </c>
      <c r="BF6" s="21" t="str">
        <f>IF(BF7="",NA(),BF7)</f>
        <v>-</v>
      </c>
      <c r="BG6" s="21" t="str">
        <f t="shared" ref="BG6:BO6" si="7">IF(BG7="",NA(),BG7)</f>
        <v>-</v>
      </c>
      <c r="BH6" s="21">
        <f t="shared" si="7"/>
        <v>964.23</v>
      </c>
      <c r="BI6" s="21">
        <f t="shared" si="7"/>
        <v>916.3</v>
      </c>
      <c r="BJ6" s="21">
        <f t="shared" si="7"/>
        <v>746.7</v>
      </c>
      <c r="BK6" s="21" t="str">
        <f t="shared" si="7"/>
        <v>-</v>
      </c>
      <c r="BL6" s="21" t="str">
        <f t="shared" si="7"/>
        <v>-</v>
      </c>
      <c r="BM6" s="21">
        <f t="shared" si="7"/>
        <v>847.44</v>
      </c>
      <c r="BN6" s="21">
        <f t="shared" si="7"/>
        <v>857.88</v>
      </c>
      <c r="BO6" s="21">
        <f t="shared" si="7"/>
        <v>825.1</v>
      </c>
      <c r="BP6" s="20" t="str">
        <f>IF(BP7="","",IF(BP7="-","【-】","【"&amp;SUBSTITUTE(TEXT(BP7,"#,##0.00"),"-","△")&amp;"】"))</f>
        <v>【669.11】</v>
      </c>
      <c r="BQ6" s="21" t="str">
        <f>IF(BQ7="",NA(),BQ7)</f>
        <v>-</v>
      </c>
      <c r="BR6" s="21" t="str">
        <f t="shared" ref="BR6:BZ6" si="8">IF(BR7="",NA(),BR7)</f>
        <v>-</v>
      </c>
      <c r="BS6" s="21">
        <f t="shared" si="8"/>
        <v>100</v>
      </c>
      <c r="BT6" s="21">
        <f t="shared" si="8"/>
        <v>100</v>
      </c>
      <c r="BU6" s="21">
        <f t="shared" si="8"/>
        <v>100</v>
      </c>
      <c r="BV6" s="21" t="str">
        <f t="shared" si="8"/>
        <v>-</v>
      </c>
      <c r="BW6" s="21" t="str">
        <f t="shared" si="8"/>
        <v>-</v>
      </c>
      <c r="BX6" s="21">
        <f t="shared" si="8"/>
        <v>94.69</v>
      </c>
      <c r="BY6" s="21">
        <f t="shared" si="8"/>
        <v>94.97</v>
      </c>
      <c r="BZ6" s="21">
        <f t="shared" si="8"/>
        <v>97.07</v>
      </c>
      <c r="CA6" s="20" t="str">
        <f>IF(CA7="","",IF(CA7="-","【-】","【"&amp;SUBSTITUTE(TEXT(CA7,"#,##0.00"),"-","△")&amp;"】"))</f>
        <v>【99.73】</v>
      </c>
      <c r="CB6" s="21" t="str">
        <f>IF(CB7="",NA(),CB7)</f>
        <v>-</v>
      </c>
      <c r="CC6" s="21" t="str">
        <f t="shared" ref="CC6:CK6" si="9">IF(CC7="",NA(),CC7)</f>
        <v>-</v>
      </c>
      <c r="CD6" s="21">
        <f t="shared" si="9"/>
        <v>181.79</v>
      </c>
      <c r="CE6" s="21">
        <f t="shared" si="9"/>
        <v>180.17</v>
      </c>
      <c r="CF6" s="21">
        <f t="shared" si="9"/>
        <v>180</v>
      </c>
      <c r="CG6" s="21" t="str">
        <f t="shared" si="9"/>
        <v>-</v>
      </c>
      <c r="CH6" s="21" t="str">
        <f t="shared" si="9"/>
        <v>-</v>
      </c>
      <c r="CI6" s="21">
        <f t="shared" si="9"/>
        <v>159.78</v>
      </c>
      <c r="CJ6" s="21">
        <f t="shared" si="9"/>
        <v>159.49</v>
      </c>
      <c r="CK6" s="21">
        <f t="shared" si="9"/>
        <v>157.81</v>
      </c>
      <c r="CL6" s="20" t="str">
        <f>IF(CL7="","",IF(CL7="-","【-】","【"&amp;SUBSTITUTE(TEXT(CL7,"#,##0.00"),"-","△")&amp;"】"))</f>
        <v>【134.98】</v>
      </c>
      <c r="CM6" s="21" t="str">
        <f>IF(CM7="",NA(),CM7)</f>
        <v>-</v>
      </c>
      <c r="CN6" s="21" t="str">
        <f t="shared" ref="CN6:CV6" si="10">IF(CN7="",NA(),CN7)</f>
        <v>-</v>
      </c>
      <c r="CO6" s="21">
        <f t="shared" si="10"/>
        <v>60.71</v>
      </c>
      <c r="CP6" s="21">
        <f t="shared" si="10"/>
        <v>63.29</v>
      </c>
      <c r="CQ6" s="21">
        <f t="shared" si="10"/>
        <v>64.97</v>
      </c>
      <c r="CR6" s="21" t="str">
        <f t="shared" si="10"/>
        <v>-</v>
      </c>
      <c r="CS6" s="21" t="str">
        <f t="shared" si="10"/>
        <v>-</v>
      </c>
      <c r="CT6" s="21">
        <f t="shared" si="10"/>
        <v>68.31</v>
      </c>
      <c r="CU6" s="21">
        <f t="shared" si="10"/>
        <v>65.28</v>
      </c>
      <c r="CV6" s="21">
        <f t="shared" si="10"/>
        <v>64.92</v>
      </c>
      <c r="CW6" s="20" t="str">
        <f>IF(CW7="","",IF(CW7="-","【-】","【"&amp;SUBSTITUTE(TEXT(CW7,"#,##0.00"),"-","△")&amp;"】"))</f>
        <v>【59.99】</v>
      </c>
      <c r="CX6" s="21" t="str">
        <f>IF(CX7="",NA(),CX7)</f>
        <v>-</v>
      </c>
      <c r="CY6" s="21" t="str">
        <f t="shared" ref="CY6:DG6" si="11">IF(CY7="",NA(),CY7)</f>
        <v>-</v>
      </c>
      <c r="CZ6" s="21">
        <f t="shared" si="11"/>
        <v>89.86</v>
      </c>
      <c r="DA6" s="21">
        <f t="shared" si="11"/>
        <v>90.93</v>
      </c>
      <c r="DB6" s="21">
        <f t="shared" si="11"/>
        <v>90.98</v>
      </c>
      <c r="DC6" s="21" t="str">
        <f t="shared" si="11"/>
        <v>-</v>
      </c>
      <c r="DD6" s="21" t="str">
        <f t="shared" si="11"/>
        <v>-</v>
      </c>
      <c r="DE6" s="21">
        <f t="shared" si="11"/>
        <v>92.62</v>
      </c>
      <c r="DF6" s="21">
        <f t="shared" si="11"/>
        <v>92.72</v>
      </c>
      <c r="DG6" s="21">
        <f t="shared" si="11"/>
        <v>92.88</v>
      </c>
      <c r="DH6" s="20" t="str">
        <f>IF(DH7="","",IF(DH7="-","【-】","【"&amp;SUBSTITUTE(TEXT(DH7,"#,##0.00"),"-","△")&amp;"】"))</f>
        <v>【95.72】</v>
      </c>
      <c r="DI6" s="21" t="str">
        <f>IF(DI7="",NA(),DI7)</f>
        <v>-</v>
      </c>
      <c r="DJ6" s="21" t="str">
        <f t="shared" ref="DJ6:DR6" si="12">IF(DJ7="",NA(),DJ7)</f>
        <v>-</v>
      </c>
      <c r="DK6" s="21">
        <f t="shared" si="12"/>
        <v>47.03</v>
      </c>
      <c r="DL6" s="21">
        <f t="shared" si="12"/>
        <v>48.16</v>
      </c>
      <c r="DM6" s="21">
        <f t="shared" si="12"/>
        <v>49.1</v>
      </c>
      <c r="DN6" s="21" t="str">
        <f t="shared" si="12"/>
        <v>-</v>
      </c>
      <c r="DO6" s="21" t="str">
        <f t="shared" si="12"/>
        <v>-</v>
      </c>
      <c r="DP6" s="21">
        <f t="shared" si="12"/>
        <v>26.36</v>
      </c>
      <c r="DQ6" s="21">
        <f t="shared" si="12"/>
        <v>23.79</v>
      </c>
      <c r="DR6" s="21">
        <f t="shared" si="12"/>
        <v>25.66</v>
      </c>
      <c r="DS6" s="20" t="str">
        <f>IF(DS7="","",IF(DS7="-","【-】","【"&amp;SUBSTITUTE(TEXT(DS7,"#,##0.00"),"-","△")&amp;"】"))</f>
        <v>【38.17】</v>
      </c>
      <c r="DT6" s="21" t="str">
        <f>IF(DT7="",NA(),DT7)</f>
        <v>-</v>
      </c>
      <c r="DU6" s="21" t="str">
        <f t="shared" ref="DU6:EC6" si="13">IF(DU7="",NA(),DU7)</f>
        <v>-</v>
      </c>
      <c r="DV6" s="20">
        <f t="shared" si="13"/>
        <v>0</v>
      </c>
      <c r="DW6" s="20">
        <f t="shared" si="13"/>
        <v>0</v>
      </c>
      <c r="DX6" s="21">
        <f t="shared" si="13"/>
        <v>0.53</v>
      </c>
      <c r="DY6" s="21" t="str">
        <f t="shared" si="13"/>
        <v>-</v>
      </c>
      <c r="DZ6" s="21" t="str">
        <f t="shared" si="13"/>
        <v>-</v>
      </c>
      <c r="EA6" s="21">
        <f t="shared" si="13"/>
        <v>1.43</v>
      </c>
      <c r="EB6" s="21">
        <f t="shared" si="13"/>
        <v>1.22</v>
      </c>
      <c r="EC6" s="21">
        <f t="shared" si="13"/>
        <v>1.61</v>
      </c>
      <c r="ED6" s="20" t="str">
        <f>IF(ED7="","",IF(ED7="-","【-】","【"&amp;SUBSTITUTE(TEXT(ED7,"#,##0.00"),"-","△")&amp;"】"))</f>
        <v>【6.54】</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0.09</v>
      </c>
      <c r="EM6" s="21">
        <f t="shared" si="14"/>
        <v>0.09</v>
      </c>
      <c r="EN6" s="21">
        <f t="shared" si="14"/>
        <v>0.17</v>
      </c>
      <c r="EO6" s="20" t="str">
        <f>IF(EO7="","",IF(EO7="-","【-】","【"&amp;SUBSTITUTE(TEXT(EO7,"#,##0.00"),"-","△")&amp;"】"))</f>
        <v>【0.24】</v>
      </c>
    </row>
    <row r="7" spans="1:148" s="22" customFormat="1" x14ac:dyDescent="0.15">
      <c r="A7" s="14"/>
      <c r="B7" s="23">
        <v>2021</v>
      </c>
      <c r="C7" s="23">
        <v>352161</v>
      </c>
      <c r="D7" s="23">
        <v>46</v>
      </c>
      <c r="E7" s="23">
        <v>17</v>
      </c>
      <c r="F7" s="23">
        <v>1</v>
      </c>
      <c r="G7" s="23">
        <v>0</v>
      </c>
      <c r="H7" s="23" t="s">
        <v>96</v>
      </c>
      <c r="I7" s="23" t="s">
        <v>97</v>
      </c>
      <c r="J7" s="23" t="s">
        <v>98</v>
      </c>
      <c r="K7" s="23" t="s">
        <v>99</v>
      </c>
      <c r="L7" s="23" t="s">
        <v>100</v>
      </c>
      <c r="M7" s="23" t="s">
        <v>101</v>
      </c>
      <c r="N7" s="24" t="s">
        <v>102</v>
      </c>
      <c r="O7" s="24">
        <v>51.13</v>
      </c>
      <c r="P7" s="24">
        <v>57.97</v>
      </c>
      <c r="Q7" s="24">
        <v>79.010000000000005</v>
      </c>
      <c r="R7" s="24">
        <v>3399</v>
      </c>
      <c r="S7" s="24">
        <v>60850</v>
      </c>
      <c r="T7" s="24">
        <v>133.09</v>
      </c>
      <c r="U7" s="24">
        <v>457.21</v>
      </c>
      <c r="V7" s="24">
        <v>35052</v>
      </c>
      <c r="W7" s="24">
        <v>11.49</v>
      </c>
      <c r="X7" s="24">
        <v>3050.65</v>
      </c>
      <c r="Y7" s="24" t="s">
        <v>102</v>
      </c>
      <c r="Z7" s="24" t="s">
        <v>102</v>
      </c>
      <c r="AA7" s="24">
        <v>101.36</v>
      </c>
      <c r="AB7" s="24">
        <v>99.95</v>
      </c>
      <c r="AC7" s="24">
        <v>99.96</v>
      </c>
      <c r="AD7" s="24" t="s">
        <v>102</v>
      </c>
      <c r="AE7" s="24" t="s">
        <v>102</v>
      </c>
      <c r="AF7" s="24">
        <v>106.99</v>
      </c>
      <c r="AG7" s="24">
        <v>107.85</v>
      </c>
      <c r="AH7" s="24">
        <v>108.04</v>
      </c>
      <c r="AI7" s="24">
        <v>107.02</v>
      </c>
      <c r="AJ7" s="24" t="s">
        <v>102</v>
      </c>
      <c r="AK7" s="24" t="s">
        <v>102</v>
      </c>
      <c r="AL7" s="24">
        <v>0</v>
      </c>
      <c r="AM7" s="24">
        <v>0</v>
      </c>
      <c r="AN7" s="24">
        <v>0</v>
      </c>
      <c r="AO7" s="24" t="s">
        <v>102</v>
      </c>
      <c r="AP7" s="24" t="s">
        <v>102</v>
      </c>
      <c r="AQ7" s="24">
        <v>7.42</v>
      </c>
      <c r="AR7" s="24">
        <v>4.72</v>
      </c>
      <c r="AS7" s="24">
        <v>4.49</v>
      </c>
      <c r="AT7" s="24">
        <v>3.09</v>
      </c>
      <c r="AU7" s="24" t="s">
        <v>102</v>
      </c>
      <c r="AV7" s="24" t="s">
        <v>102</v>
      </c>
      <c r="AW7" s="24">
        <v>23.9</v>
      </c>
      <c r="AX7" s="24">
        <v>20.13</v>
      </c>
      <c r="AY7" s="24">
        <v>20.96</v>
      </c>
      <c r="AZ7" s="24" t="s">
        <v>102</v>
      </c>
      <c r="BA7" s="24" t="s">
        <v>102</v>
      </c>
      <c r="BB7" s="24">
        <v>68.180000000000007</v>
      </c>
      <c r="BC7" s="24">
        <v>67.930000000000007</v>
      </c>
      <c r="BD7" s="24">
        <v>68.53</v>
      </c>
      <c r="BE7" s="24">
        <v>71.39</v>
      </c>
      <c r="BF7" s="24" t="s">
        <v>102</v>
      </c>
      <c r="BG7" s="24" t="s">
        <v>102</v>
      </c>
      <c r="BH7" s="24">
        <v>964.23</v>
      </c>
      <c r="BI7" s="24">
        <v>916.3</v>
      </c>
      <c r="BJ7" s="24">
        <v>746.7</v>
      </c>
      <c r="BK7" s="24" t="s">
        <v>102</v>
      </c>
      <c r="BL7" s="24" t="s">
        <v>102</v>
      </c>
      <c r="BM7" s="24">
        <v>847.44</v>
      </c>
      <c r="BN7" s="24">
        <v>857.88</v>
      </c>
      <c r="BO7" s="24">
        <v>825.1</v>
      </c>
      <c r="BP7" s="24">
        <v>669.11</v>
      </c>
      <c r="BQ7" s="24" t="s">
        <v>102</v>
      </c>
      <c r="BR7" s="24" t="s">
        <v>102</v>
      </c>
      <c r="BS7" s="24">
        <v>100</v>
      </c>
      <c r="BT7" s="24">
        <v>100</v>
      </c>
      <c r="BU7" s="24">
        <v>100</v>
      </c>
      <c r="BV7" s="24" t="s">
        <v>102</v>
      </c>
      <c r="BW7" s="24" t="s">
        <v>102</v>
      </c>
      <c r="BX7" s="24">
        <v>94.69</v>
      </c>
      <c r="BY7" s="24">
        <v>94.97</v>
      </c>
      <c r="BZ7" s="24">
        <v>97.07</v>
      </c>
      <c r="CA7" s="24">
        <v>99.73</v>
      </c>
      <c r="CB7" s="24" t="s">
        <v>102</v>
      </c>
      <c r="CC7" s="24" t="s">
        <v>102</v>
      </c>
      <c r="CD7" s="24">
        <v>181.79</v>
      </c>
      <c r="CE7" s="24">
        <v>180.17</v>
      </c>
      <c r="CF7" s="24">
        <v>180</v>
      </c>
      <c r="CG7" s="24" t="s">
        <v>102</v>
      </c>
      <c r="CH7" s="24" t="s">
        <v>102</v>
      </c>
      <c r="CI7" s="24">
        <v>159.78</v>
      </c>
      <c r="CJ7" s="24">
        <v>159.49</v>
      </c>
      <c r="CK7" s="24">
        <v>157.81</v>
      </c>
      <c r="CL7" s="24">
        <v>134.97999999999999</v>
      </c>
      <c r="CM7" s="24" t="s">
        <v>102</v>
      </c>
      <c r="CN7" s="24" t="s">
        <v>102</v>
      </c>
      <c r="CO7" s="24">
        <v>60.71</v>
      </c>
      <c r="CP7" s="24">
        <v>63.29</v>
      </c>
      <c r="CQ7" s="24">
        <v>64.97</v>
      </c>
      <c r="CR7" s="24" t="s">
        <v>102</v>
      </c>
      <c r="CS7" s="24" t="s">
        <v>102</v>
      </c>
      <c r="CT7" s="24">
        <v>68.31</v>
      </c>
      <c r="CU7" s="24">
        <v>65.28</v>
      </c>
      <c r="CV7" s="24">
        <v>64.92</v>
      </c>
      <c r="CW7" s="24">
        <v>59.99</v>
      </c>
      <c r="CX7" s="24" t="s">
        <v>102</v>
      </c>
      <c r="CY7" s="24" t="s">
        <v>102</v>
      </c>
      <c r="CZ7" s="24">
        <v>89.86</v>
      </c>
      <c r="DA7" s="24">
        <v>90.93</v>
      </c>
      <c r="DB7" s="24">
        <v>90.98</v>
      </c>
      <c r="DC7" s="24" t="s">
        <v>102</v>
      </c>
      <c r="DD7" s="24" t="s">
        <v>102</v>
      </c>
      <c r="DE7" s="24">
        <v>92.62</v>
      </c>
      <c r="DF7" s="24">
        <v>92.72</v>
      </c>
      <c r="DG7" s="24">
        <v>92.88</v>
      </c>
      <c r="DH7" s="24">
        <v>95.72</v>
      </c>
      <c r="DI7" s="24" t="s">
        <v>102</v>
      </c>
      <c r="DJ7" s="24" t="s">
        <v>102</v>
      </c>
      <c r="DK7" s="24">
        <v>47.03</v>
      </c>
      <c r="DL7" s="24">
        <v>48.16</v>
      </c>
      <c r="DM7" s="24">
        <v>49.1</v>
      </c>
      <c r="DN7" s="24" t="s">
        <v>102</v>
      </c>
      <c r="DO7" s="24" t="s">
        <v>102</v>
      </c>
      <c r="DP7" s="24">
        <v>26.36</v>
      </c>
      <c r="DQ7" s="24">
        <v>23.79</v>
      </c>
      <c r="DR7" s="24">
        <v>25.66</v>
      </c>
      <c r="DS7" s="24">
        <v>38.17</v>
      </c>
      <c r="DT7" s="24" t="s">
        <v>102</v>
      </c>
      <c r="DU7" s="24" t="s">
        <v>102</v>
      </c>
      <c r="DV7" s="24">
        <v>0</v>
      </c>
      <c r="DW7" s="24">
        <v>0</v>
      </c>
      <c r="DX7" s="24">
        <v>0.53</v>
      </c>
      <c r="DY7" s="24" t="s">
        <v>102</v>
      </c>
      <c r="DZ7" s="24" t="s">
        <v>102</v>
      </c>
      <c r="EA7" s="24">
        <v>1.43</v>
      </c>
      <c r="EB7" s="24">
        <v>1.22</v>
      </c>
      <c r="EC7" s="24">
        <v>1.61</v>
      </c>
      <c r="ED7" s="24">
        <v>6.54</v>
      </c>
      <c r="EE7" s="24" t="s">
        <v>102</v>
      </c>
      <c r="EF7" s="24" t="s">
        <v>102</v>
      </c>
      <c r="EG7" s="24">
        <v>0</v>
      </c>
      <c r="EH7" s="24">
        <v>0</v>
      </c>
      <c r="EI7" s="24">
        <v>0</v>
      </c>
      <c r="EJ7" s="24" t="s">
        <v>102</v>
      </c>
      <c r="EK7" s="24" t="s">
        <v>102</v>
      </c>
      <c r="EL7" s="24">
        <v>0.09</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inst</cp:lastModifiedBy>
  <dcterms:created xsi:type="dcterms:W3CDTF">2023-01-12T23:34:17Z</dcterms:created>
  <dcterms:modified xsi:type="dcterms:W3CDTF">2023-01-18T02:12:52Z</dcterms:modified>
  <cp:category/>
</cp:coreProperties>
</file>