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4129\Desktop\"/>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P63" i="12" l="1"/>
  <c r="DQ102" i="12" l="1"/>
  <c r="DG102" i="12"/>
  <c r="CW102" i="12"/>
  <c r="CR102" i="12"/>
  <c r="AP23" i="12"/>
  <c r="AU63" i="12"/>
  <c r="AU88" i="12"/>
  <c r="AP88" i="12"/>
  <c r="BG34" i="10" l="1"/>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C37" i="10"/>
  <c r="BE36" i="10"/>
  <c r="C36" i="10"/>
  <c r="BE35" i="10"/>
  <c r="C35" i="10"/>
  <c r="C34" i="10"/>
  <c r="U34" i="10" s="1"/>
  <c r="U35" i="10" s="1"/>
  <c r="U36" i="10" s="1"/>
  <c r="U37" i="10" s="1"/>
  <c r="U38" i="10" s="1"/>
  <c r="AM34" i="10" l="1"/>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<sst xmlns="http://schemas.openxmlformats.org/spreadsheetml/2006/main" count="1111" uniqueCount="623">
  <si>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</si>
  <si>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</si>
  <si>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</si>
  <si>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</si>
  <si>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</si>
  <si>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</si>
  <si>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</si>
  <si>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</si>
  <si>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</si>
  <si>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</si>
  <si>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</si>
  <si>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</si>
  <si>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</si>
  <si>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</si>
  <si>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</si>
  <si>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</si>
  <si>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</si>
  <si>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</si>
  <si>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</si>
  <si>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</si>
  <si>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</si>
  <si>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</si>
  <si>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</si>
  <si>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</si>
  <si>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</si>
  <si>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</si>
  <si>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</si>
  <si>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</si>
  <si>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</si>
  <si>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</si>
  <si>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</si>
  <si>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</si>
  <si>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</si>
  <si>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</si>
  <si>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</si>
  <si>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</si>
  <si>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</si>
  <si>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</si>
  <si>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</si>
  <si>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</si>
  <si>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</si>
  <si>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</si>
  <si>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</si>
  <si>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</si>
  <si>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</si>
  <si>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</si>
  <si>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</si>
  <si>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</si>
  <si>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</si>
  <si>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</si>
  <si>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</si>
  <si>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</si>
  <si>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</si>
  <si>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</si>
  <si>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</si>
  <si>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</si>
  <si>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</si>
  <si>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</si>
  <si>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</si>
  <si>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</si>
  <si>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</si>
  <si>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</si>
  <si>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</si>
  <si>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</si>
  <si>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</si>
  <si>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</si>
  <si>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</si>
  <si>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</si>
  <si>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</si>
  <si>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</si>
  <si>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</si>
  <si>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</si>
  <si>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</si>
  <si>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</si>
  <si>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</si>
  <si>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</si>
  <si>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</si>
  <si>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</si>
  <si>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</si>
  <si>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</si>
  <si>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</si>
  <si>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</si>
  <si>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</si>
  <si>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</si>
  <si>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</si>
  <si>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</si>
  <si>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</si>
  <si>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</si>
  <si>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</si>
  <si>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</si>
  <si>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</si>
  <si>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</si>
  <si>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</si>
  <si>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</si>
  <si>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</si>
  <si>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</si>
  <si>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</si>
  <si>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</si>
  <si>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山陽小野田市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</si>
  <si>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</si>
  <si>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</si>
  <si>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</si>
  <si>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</si>
  <si>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</si>
  <si>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</si>
  <si>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</si>
  <si>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</si>
  <si>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</si>
  <si>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</si>
  <si>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</si>
  <si>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</si>
  <si>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</si>
  <si>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</si>
  <si>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</si>
  <si>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</si>
  <si>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</si>
  <si>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</si>
  <si>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</si>
  <si>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</si>
  <si>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</si>
  <si>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</si>
  <si>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</si>
  <si>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</si>
  <si>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</si>
  <si>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</si>
  <si>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</si>
  <si>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</si>
  <si>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</si>
  <si>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</si>
  <si>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</si>
  <si>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</si>
  <si>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</si>
  <si>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</si>
  <si>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</si>
  <si>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</si>
  <si>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</si>
  <si>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</si>
  <si>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</si>
  <si>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</si>
  <si>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</si>
  <si>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</si>
  <si>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</si>
  <si>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</si>
  <si>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</si>
  <si>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</si>
  <si>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</si>
  <si>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</si>
  <si>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</si>
  <si>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</si>
  <si>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</si>
  <si>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</si>
  <si>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</si>
  <si>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</si>
  <si>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</si>
  <si>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</si>
  <si>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</si>
  <si>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</si>
  <si>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</si>
  <si>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</si>
  <si>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</si>
  <si>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</si>
  <si>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</si>
  <si>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</si>
  <si>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</si>
  <si>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</si>
  <si>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</si>
  <si>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</si>
  <si>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</si>
  <si>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</si>
  <si>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</si>
  <si>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</si>
  <si>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</si>
  <si>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</si>
  <si>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</si>
  <si>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</si>
  <si>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</si>
  <si>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</si>
  <si>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</si>
  <si>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</si>
  <si>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</si>
  <si>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</si>
  <si>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</si>
  <si>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</si>
  <si>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</si>
  <si>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</si>
  <si>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</si>
  <si>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</si>
  <si>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</si>
  <si>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</si>
  <si>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</si>
  <si>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</si>
  <si>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</si>
  <si>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</si>
  <si>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</si>
  <si>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</si>
  <si>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</si>
  <si>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</si>
  <si>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</si>
  <si>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</si>
  <si>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</si>
  <si>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</si>
  <si>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</si>
  <si>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</si>
  <si>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</si>
  <si>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</si>
  <si>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</si>
  <si>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</si>
  <si>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</si>
  <si>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</si>
  <si>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</si>
  <si>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</si>
  <si>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</si>
  <si>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</si>
  <si>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</si>
  <si>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山口県山陽小野田市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</si>
  <si>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</si>
  <si>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</si>
  <si>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</si>
  <si>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</si>
  <si>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</si>
  <si>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</si>
  <si>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</si>
  <si>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</si>
  <si>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</si>
  <si>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</si>
  <si>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</si>
  <si>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</si>
  <si>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</si>
  <si>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</si>
  <si>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</si>
  <si>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</si>
  <si>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</si>
  <si>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</si>
  <si>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</si>
  <si>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</si>
  <si>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</si>
  <si>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</si>
  <si>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</si>
  <si>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</si>
  <si>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</si>
  <si>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</si>
  <si>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</si>
  <si>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</si>
  <si>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</si>
  <si>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</si>
  <si>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</si>
  <si>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</si>
  <si>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</si>
  <si>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</si>
  <si>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</si>
  <si>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</si>
  <si>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</si>
  <si>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</si>
  <si>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</si>
  <si>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</si>
  <si>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</si>
  <si>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</si>
  <si>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</si>
  <si>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</si>
  <si>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</si>
  <si>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</si>
  <si>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</si>
  <si>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</si>
  <si>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</si>
  <si>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</si>
  <si>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</si>
  <si>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</si>
  <si>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</si>
  <si>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</si>
  <si>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</si>
  <si>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</si>
  <si>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</si>
  <si>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</si>
  <si>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</si>
  <si>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</si>
  <si>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</si>
  <si>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</si>
  <si>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</si>
  <si>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</si>
  <si>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</si>
  <si>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</si>
  <si>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</si>
  <si>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</si>
  <si>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</si>
  <si>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</si>
  <si>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</si>
  <si>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</si>
  <si>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</si>
  <si>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</si>
  <si>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</si>
  <si>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</si>
  <si>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</si>
  <si>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</si>
  <si>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</si>
  <si>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</si>
  <si>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</si>
  <si>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</si>
  <si>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</si>
  <si>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</si>
  <si>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</si>
  <si>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</si>
  <si>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</si>
  <si>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</si>
  <si>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</si>
  <si>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</si>
  <si>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</si>
  <si>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</si>
  <si>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</si>
  <si>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</si>
  <si>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</si>
  <si>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</si>
  <si>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</si>
  <si>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</si>
  <si>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</si>
  <si>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</si>
  <si>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</si>
  <si>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</si>
  <si>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</si>
  <si>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</si>
  <si>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</si>
  <si>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</si>
  <si>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</si>
  <si>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</si>
  <si>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</si>
  <si>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</si>
  <si>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</si>
  <si>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</si>
  <si>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</si>
  <si>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</si>
  <si>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</si>
  <si>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</si>
  <si>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</si>
  <si>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</si>
  <si>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</si>
  <si>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</si>
  <si>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</si>
  <si>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</si>
  <si>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</si>
  <si>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</si>
  <si>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</si>
  <si>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</si>
  <si>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</si>
  <si>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</si>
  <si>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</si>
  <si>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</si>
  <si>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</si>
  <si>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</si>
  <si>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</si>
  <si>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</si>
  <si>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</si>
  <si>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</si>
  <si>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</si>
  <si>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</si>
  <si>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</si>
  <si>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</si>
  <si>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</si>
  <si>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</si>
  <si>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</si>
  <si>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</si>
  <si>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</si>
  <si>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</si>
  <si>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</si>
  <si>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</si>
  <si>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</si>
  <si>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</si>
  <si>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</si>
  <si>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</si>
  <si>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</si>
  <si>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</si>
  <si>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山口県山陽小野田市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</si>
  <si>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</si>
  <si>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</si>
  <si>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</si>
  <si>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</si>
  <si>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</si>
  <si>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</si>
  <si>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</si>
  <si>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</si>
  <si>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</si>
  <si>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</si>
  <si>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</si>
  <si>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</si>
  <si>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</si>
  <si>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</si>
  <si>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</si>
  <si>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</si>
  <si>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</si>
  <si>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</si>
  <si>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</si>
  <si>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</si>
  <si>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</si>
  <si>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</si>
  <si>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</si>
  <si>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</si>
  <si>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</si>
  <si>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</si>
  <si>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</si>
  <si>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</si>
  <si>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</si>
  <si>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</si>
  <si>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</si>
  <si>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</si>
  <si>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</si>
  <si>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</si>
  <si>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</si>
  <si>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</si>
  <si>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</si>
  <si>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小型自動車競走事業特別会計</t>
    <phoneticPr fontId="5"/>
  </si>
  <si>
    <t>水道事業会計</t>
    <phoneticPr fontId="5"/>
  </si>
  <si>
    <t>法適用企業</t>
    <phoneticPr fontId="5"/>
  </si>
  <si>
    <t>工業用水道事業会計</t>
    <phoneticPr fontId="5"/>
  </si>
  <si>
    <t>病院事業会計</t>
    <phoneticPr fontId="5"/>
  </si>
  <si>
    <t>法適用企業</t>
    <phoneticPr fontId="5"/>
  </si>
  <si>
    <t>下水道事業会計</t>
    <phoneticPr fontId="5"/>
  </si>
  <si>
    <t>法適用企業</t>
    <phoneticPr fontId="5"/>
  </si>
  <si>
    <t>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</si>
  <si>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</si>
  <si>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</si>
  <si>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</si>
  <si>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</si>
  <si>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</si>
  <si>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</si>
  <si>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</si>
  <si>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</si>
  <si>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</si>
  <si>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</si>
  <si>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</si>
  <si>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</si>
  <si>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</si>
  <si>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</si>
  <si>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</si>
  <si>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</si>
  <si>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</si>
  <si>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</si>
  <si>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</si>
  <si>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</si>
  <si>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</si>
  <si>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</si>
  <si>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</si>
  <si>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</si>
  <si>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</si>
  <si>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</si>
  <si>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</si>
  <si>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</si>
  <si>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</si>
  <si>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</si>
  <si>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</si>
  <si>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</si>
  <si>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</si>
  <si>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</si>
  <si>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</si>
  <si>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</si>
  <si>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</si>
  <si>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</si>
  <si>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</si>
  <si>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</si>
  <si>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</si>
  <si>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</si>
  <si>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</si>
  <si>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</si>
  <si>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</si>
  <si>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</si>
  <si>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</si>
  <si>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</si>
  <si>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</si>
  <si>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</si>
  <si>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</si>
  <si>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</si>
  <si>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</si>
  <si>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</si>
  <si>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</si>
  <si>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</si>
  <si>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</si>
  <si>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</si>
  <si>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</si>
  <si>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</si>
  <si>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</si>
  <si>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</si>
  <si>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</si>
  <si>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</si>
  <si>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</si>
  <si>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</si>
  <si>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</si>
  <si>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</si>
  <si>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</si>
  <si>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</si>
  <si>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</si>
  <si>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</si>
  <si>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</si>
  <si>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</si>
  <si>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</si>
  <si>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</si>
  <si>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</si>
  <si>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</si>
  <si>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</si>
  <si>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</si>
  <si>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</si>
  <si>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</si>
  <si>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</si>
  <si>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</si>
  <si>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</si>
  <si>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</si>
  <si>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</si>
  <si>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</si>
  <si>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</si>
  <si>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</si>
  <si>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</si>
  <si>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</si>
  <si>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</si>
  <si>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</si>
  <si>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</si>
  <si>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</si>
  <si>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</si>
  <si>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</si>
  <si>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</si>
  <si>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</si>
  <si>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</si>
  <si>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</si>
  <si>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</si>
  <si>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</si>
  <si>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</si>
  <si>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</si>
  <si>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</si>
  <si>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</si>
  <si>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</si>
  <si>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</si>
  <si>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</si>
  <si>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</si>
  <si>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</si>
  <si>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</si>
  <si>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</si>
  <si>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</si>
  <si>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</si>
  <si>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</si>
  <si>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</si>
  <si>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</si>
  <si>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</si>
  <si>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</si>
  <si>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</si>
  <si>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</si>
  <si>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</si>
  <si>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</si>
  <si>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</si>
  <si>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</si>
  <si>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</si>
  <si>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</si>
  <si>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</si>
  <si>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</si>
  <si>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</si>
  <si>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</si>
  <si>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</si>
  <si>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</si>
  <si>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</si>
  <si>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</si>
  <si>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</si>
  <si>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</si>
  <si>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</si>
  <si>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</si>
  <si>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</si>
  <si>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</si>
  <si>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</si>
  <si>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</si>
  <si>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</si>
  <si>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</si>
  <si>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</si>
  <si>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3.61</t>
  </si>
  <si>
    <t>▲ 1.79</t>
  </si>
  <si>
    <t>▲ 0.26</t>
  </si>
  <si>
    <t>小型自動車競走事業特別会計</t>
  </si>
  <si>
    <t>▲ 6.28</t>
  </si>
  <si>
    <t>▲ 7.33</t>
  </si>
  <si>
    <t>▲ 7.18</t>
  </si>
  <si>
    <t>▲ 6.96</t>
  </si>
  <si>
    <t>▲ 6.45</t>
  </si>
  <si>
    <t>水道事業会計</t>
  </si>
  <si>
    <t>工業用水道事業会計</t>
  </si>
  <si>
    <t>一般会計</t>
  </si>
  <si>
    <t>病院事業会計</t>
  </si>
  <si>
    <t>介護保険特別会計</t>
  </si>
  <si>
    <t>国民健康保険特別会計</t>
  </si>
  <si>
    <t>下水道事業会計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</si>
  <si>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</si>
  <si>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</si>
  <si>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</si>
  <si>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</si>
  <si>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</si>
  <si>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</si>
  <si>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</si>
  <si>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</si>
  <si>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</si>
  <si>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小野田中央青果</t>
  </si>
  <si>
    <t>山陽小野田市土地開発公社</t>
  </si>
  <si>
    <t>公立大学法人山陽小野田市立山口東京理科大学</t>
  </si>
  <si>
    <t>○</t>
    <phoneticPr fontId="2"/>
  </si>
  <si>
    <t>宇部・山陽小野田消防組合（一般会計）</t>
  </si>
  <si>
    <t>山口県市町総合事務組合（一般会計）</t>
  </si>
  <si>
    <t>山口県市町総合事務組合（退職手当特別会計）</t>
  </si>
  <si>
    <t>山口県市町総合事務組合（消防団員補償等特別会計）</t>
  </si>
  <si>
    <t>山口県市町総合事務組合（非常勤職員公務災害補償特別会計）</t>
  </si>
  <si>
    <t>山口県市町総合事務組合（山口県市町公平委員会特別会計）</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</si>
  <si>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</si>
  <si>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</si>
  <si>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</si>
  <si>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</si>
  <si>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まちづくり魅力基金</t>
  </si>
  <si>
    <t>公立大学法人運営基金</t>
  </si>
  <si>
    <t>退職手当基金</t>
  </si>
  <si>
    <t>ふるさと支援基金</t>
    <rPh sb="4" eb="6">
      <t>シエン</t>
    </rPh>
    <rPh sb="6" eb="8">
      <t>キキン</t>
    </rPh>
    <phoneticPr fontId="2"/>
  </si>
  <si>
    <t>教育文化振興基金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</si>
  <si>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</si>
  <si>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</si>
  <si>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</si>
  <si>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令和２年度における将来負担比率と有形固定資産減価償却率の推移は、将来負担比率については、昨年度から10.5ポイント低下したものの、有形固定資産減価償却率については、昨年度から0.4ポイント上昇した。類似団体との比較においては、将来負担比率については、大きく上回っているものの、有形固定資産減価償却率については、下回っている状況である。
　前年度との比較では、将来負担比率については、公営企業債等繰入見込額が減少したことに加えて、地方債の現在高が減少したことなどが要因である。また、有形固定資産減価償却率については、減価償却累計額の割合が増加したことが主な要因である。今後においても、大型の普通建設事業の実施に伴い、地方債の現在高の増加が見込まれるため、地方債発行の抑制に努めるとともに、公共施設等の最適化に向けた取組の着実な推進を図る。（有形固定資産減価償却率は、Ｒ01は57.5％、Ｒ02は57.9％の計上誤り。）
</t>
    <rPh sb="1" eb="3">
      <t>レイワ</t>
    </rPh>
    <rPh sb="58" eb="60">
      <t>テイカ</t>
    </rPh>
    <rPh sb="95" eb="97">
      <t>ジョウショウ</t>
    </rPh>
    <rPh sb="211" eb="212">
      <t>クワ</t>
    </rPh>
    <rPh sb="223" eb="225">
      <t>ゲンショウ</t>
    </rPh>
    <rPh sb="370" eb="372">
      <t>ユウケイ</t>
    </rPh>
    <rPh sb="372" eb="374">
      <t>コテイ</t>
    </rPh>
    <rPh sb="374" eb="376">
      <t>シサン</t>
    </rPh>
    <rPh sb="376" eb="378">
      <t>ゲンカ</t>
    </rPh>
    <rPh sb="378" eb="380">
      <t>ショウキャク</t>
    </rPh>
    <rPh sb="380" eb="381">
      <t>リツ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</si>
  <si>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</si>
  <si>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</si>
  <si>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</si>
  <si>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</si>
  <si>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</si>
  <si>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</si>
  <si>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及び将来負担比率は、事業の選択と集中の観点から普通建設事業の実施を抑制し、また、交付税算入率を考慮した地方債の発行等により、数値の改善に努めてきたが、類似団体との比較においては、依然として高い水準となっている。
　令和２年度決算に基づく比率は、前年度との比較では、実質公債費比率において、普通交付税額の増加に伴う標準財政規模の増加などにより比率が低下し、将来負担比率においては、公営企業の地方債の償還に充てた繰入金の減少などにより、比率が低下した。
　今後においても、普通建設事業の実施に伴う公債費の増加や高い水準での地方債の現在高の推移が予測されるため、特別会計を含めた地方債発行の抑制など公債費負担の適正化に努める。</t>
    <rPh sb="152" eb="154">
      <t>フツウ</t>
    </rPh>
    <rPh sb="154" eb="157">
      <t>コウフゼイ</t>
    </rPh>
    <rPh sb="157" eb="158">
      <t>ガク</t>
    </rPh>
    <rPh sb="159" eb="161">
      <t>ゾウカ</t>
    </rPh>
    <rPh sb="164" eb="166">
      <t>ヒョウジュン</t>
    </rPh>
    <rPh sb="166" eb="168">
      <t>ザイセイ</t>
    </rPh>
    <rPh sb="168" eb="170">
      <t>キボ</t>
    </rPh>
    <rPh sb="171" eb="173">
      <t>ゾウカ</t>
    </rPh>
    <rPh sb="252" eb="253">
      <t>トモナ</t>
    </rPh>
    <rPh sb="291" eb="292">
      <t>フク</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</si>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</sst>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34" fillId="0" borderId="0" xfId="16" applyFont="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12" xfId="8" applyFont="1" applyBorder="1">
      <alignment vertical="center"/>
    </xf>
    <xf numFmtId="0" fontId="24" fillId="0" borderId="48" xfId="8" applyFont="1" applyBorder="1">
      <alignment vertical="center"/>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38" fillId="0" borderId="41"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xmlns:c16r2="http://schemas.microsoft.com/office/drawing/2015/06/chart">
            <c:ext xmlns:c16="http://schemas.microsoft.com/office/drawing/2014/chart" uri="{C3380CC4-5D6E-409C-BE32-E72D297353CC}">
              <c16:uniqueId val="{00000000-2436-4846-B6D1-F2A5F2A09E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83419</c:v>
                </c:pt>
                <c:pt idx="1">
                  <c:v>111105</c:v>
                </c:pt>
                <c:pt idx="2">
                  <c:v>106629</c:v>
                </c:pt>
                <c:pt idx="3">
                  <c:v>75790</c:v>
                </c:pt>
                <c:pt idx="4">
                  <c:v>39008</c:v>
                </c:pt>
              </c:numCache>
            </c:numRef>
          </c:val>
          <c:smooth val="0"/>
          <c:extLst xmlns:c16r2="http://schemas.microsoft.com/office/drawing/2015/06/chart">
            <c:ext xmlns:c16="http://schemas.microsoft.com/office/drawing/2014/chart" uri="{C3380CC4-5D6E-409C-BE32-E72D297353CC}">
              <c16:uniqueId val="{00000001-2436-4846-B6D1-F2A5F2A09E76}"/>
            </c:ext>
          </c:extLst>
        </c:ser>
        <c:dLbls>
          <c:showLegendKey val="0"/>
          <c:showVal val="0"/>
          <c:showCatName val="0"/>
          <c:showSerName val="0"/>
          <c:showPercent val="0"/>
          <c:showBubbleSize val="0"/>
        </c:dLbls>
        <c:marker val="1"/>
        <c:smooth val="0"/>
        <c:axId val="341723384"/>
        <c:axId val="341721032"/>
      </c:lineChart>
      <c:catAx>
        <c:axId val="341723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1721032"/>
        <c:crosses val="autoZero"/>
        <c:auto val="1"/>
        <c:lblAlgn val="ctr"/>
        <c:lblOffset val="100"/>
        <c:tickLblSkip val="1"/>
        <c:tickMarkSkip val="1"/>
        <c:noMultiLvlLbl val="0"/>
      </c:catAx>
      <c:valAx>
        <c:axId val="34172103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1723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2.35</c:v>
                </c:pt>
                <c:pt idx="1">
                  <c:v>2.42</c:v>
                </c:pt>
                <c:pt idx="2">
                  <c:v>6.52</c:v>
                </c:pt>
                <c:pt idx="3">
                  <c:v>2.46</c:v>
                </c:pt>
                <c:pt idx="4">
                  <c:v>2.4700000000000002</c:v>
                </c:pt>
              </c:numCache>
            </c:numRef>
          </c:val>
          <c:extLst xmlns:c16r2="http://schemas.microsoft.com/office/drawing/2015/06/chart">
            <c:ext xmlns:c16="http://schemas.microsoft.com/office/drawing/2014/chart" uri="{C3380CC4-5D6E-409C-BE32-E72D297353CC}">
              <c16:uniqueId val="{00000000-F5C0-4AB6-9B72-B872E16D289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24.3</c:v>
                </c:pt>
                <c:pt idx="1">
                  <c:v>20.77</c:v>
                </c:pt>
                <c:pt idx="2">
                  <c:v>23.39</c:v>
                </c:pt>
                <c:pt idx="3">
                  <c:v>25.48</c:v>
                </c:pt>
                <c:pt idx="4">
                  <c:v>24.05</c:v>
                </c:pt>
              </c:numCache>
            </c:numRef>
          </c:val>
          <c:extLst xmlns:c16r2="http://schemas.microsoft.com/office/drawing/2015/06/chart">
            <c:ext xmlns:c16="http://schemas.microsoft.com/office/drawing/2014/chart" uri="{C3380CC4-5D6E-409C-BE32-E72D297353CC}">
              <c16:uniqueId val="{00000001-F5C0-4AB6-9B72-B872E16D289F}"/>
            </c:ext>
          </c:extLst>
        </c:ser>
        <c:dLbls>
          <c:showLegendKey val="0"/>
          <c:showVal val="0"/>
          <c:showCatName val="0"/>
          <c:showSerName val="0"/>
          <c:showPercent val="0"/>
          <c:showBubbleSize val="0"/>
        </c:dLbls>
        <c:gapWidth val="250"/>
        <c:overlap val="100"/>
        <c:axId val="341725344"/>
        <c:axId val="341723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0.12</c:v>
                </c:pt>
                <c:pt idx="1">
                  <c:v>-3.61</c:v>
                </c:pt>
                <c:pt idx="2">
                  <c:v>7.01</c:v>
                </c:pt>
                <c:pt idx="3">
                  <c:v>-1.79</c:v>
                </c:pt>
                <c:pt idx="4">
                  <c:v>-0.26</c:v>
                </c:pt>
              </c:numCache>
            </c:numRef>
          </c:val>
          <c:smooth val="0"/>
          <c:extLst xmlns:c16r2="http://schemas.microsoft.com/office/drawing/2015/06/chart">
            <c:ext xmlns:c16="http://schemas.microsoft.com/office/drawing/2014/chart" uri="{C3380CC4-5D6E-409C-BE32-E72D297353CC}">
              <c16:uniqueId val="{00000002-F5C0-4AB6-9B72-B872E16D289F}"/>
            </c:ext>
          </c:extLst>
        </c:ser>
        <c:dLbls>
          <c:showLegendKey val="0"/>
          <c:showVal val="0"/>
          <c:showCatName val="0"/>
          <c:showSerName val="0"/>
          <c:showPercent val="0"/>
          <c:showBubbleSize val="0"/>
        </c:dLbls>
        <c:marker val="1"/>
        <c:smooth val="0"/>
        <c:axId val="341725344"/>
        <c:axId val="341723776"/>
      </c:lineChart>
      <c:catAx>
        <c:axId val="34172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1723776"/>
        <c:crosses val="autoZero"/>
        <c:auto val="1"/>
        <c:lblAlgn val="ctr"/>
        <c:lblOffset val="100"/>
        <c:tickLblSkip val="1"/>
        <c:tickMarkSkip val="1"/>
        <c:noMultiLvlLbl val="0"/>
      </c:catAx>
      <c:valAx>
        <c:axId val="341723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725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0.06</c:v>
                </c:pt>
                <c:pt idx="2">
                  <c:v>#N/A</c:v>
                </c:pt>
                <c:pt idx="3">
                  <c:v>0.03</c:v>
                </c:pt>
                <c:pt idx="4">
                  <c:v>#N/A</c:v>
                </c:pt>
                <c:pt idx="5">
                  <c:v>0.28999999999999998</c:v>
                </c:pt>
                <c:pt idx="6">
                  <c:v>#N/A</c:v>
                </c:pt>
                <c:pt idx="7">
                  <c:v>0.13</c:v>
                </c:pt>
                <c:pt idx="8">
                  <c:v>#N/A</c:v>
                </c:pt>
                <c:pt idx="9">
                  <c:v>0.12</c:v>
                </c:pt>
              </c:numCache>
            </c:numRef>
          </c:val>
          <c:extLst xmlns:c16r2="http://schemas.microsoft.com/office/drawing/2015/06/chart">
            <c:ext xmlns:c16="http://schemas.microsoft.com/office/drawing/2014/chart" uri="{C3380CC4-5D6E-409C-BE32-E72D297353CC}">
              <c16:uniqueId val="{00000000-612E-4AF2-B6C2-1180F174BF4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12E-4AF2-B6C2-1180F174BF4D}"/>
            </c:ext>
          </c:extLst>
        </c:ser>
        <c:ser>
          <c:idx val="2"/>
          <c:order val="2"/>
          <c:tx>
            <c:strRef>
              <c:f>データシート!$A$29</c:f>
              <c:strCache>
                <c:ptCount val="1"/>
                <c:pt idx="0">
                  <c:v>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0.54</c:v>
                </c:pt>
                <c:pt idx="8">
                  <c:v>#N/A</c:v>
                </c:pt>
                <c:pt idx="9">
                  <c:v>0.81</c:v>
                </c:pt>
              </c:numCache>
            </c:numRef>
          </c:val>
          <c:extLst xmlns:c16r2="http://schemas.microsoft.com/office/drawing/2015/06/chart">
            <c:ext xmlns:c16="http://schemas.microsoft.com/office/drawing/2014/chart" uri="{C3380CC4-5D6E-409C-BE32-E72D297353CC}">
              <c16:uniqueId val="{00000002-612E-4AF2-B6C2-1180F174BF4D}"/>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1.63</c:v>
                </c:pt>
                <c:pt idx="2">
                  <c:v>#N/A</c:v>
                </c:pt>
                <c:pt idx="3">
                  <c:v>0.97</c:v>
                </c:pt>
                <c:pt idx="4">
                  <c:v>#N/A</c:v>
                </c:pt>
                <c:pt idx="5">
                  <c:v>0.66</c:v>
                </c:pt>
                <c:pt idx="6">
                  <c:v>#N/A</c:v>
                </c:pt>
                <c:pt idx="7">
                  <c:v>0.73</c:v>
                </c:pt>
                <c:pt idx="8">
                  <c:v>#N/A</c:v>
                </c:pt>
                <c:pt idx="9">
                  <c:v>0.96</c:v>
                </c:pt>
              </c:numCache>
            </c:numRef>
          </c:val>
          <c:extLst xmlns:c16r2="http://schemas.microsoft.com/office/drawing/2015/06/chart">
            <c:ext xmlns:c16="http://schemas.microsoft.com/office/drawing/2014/chart" uri="{C3380CC4-5D6E-409C-BE32-E72D297353CC}">
              <c16:uniqueId val="{00000003-612E-4AF2-B6C2-1180F174BF4D}"/>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0.95</c:v>
                </c:pt>
                <c:pt idx="2">
                  <c:v>#N/A</c:v>
                </c:pt>
                <c:pt idx="3">
                  <c:v>1.38</c:v>
                </c:pt>
                <c:pt idx="4">
                  <c:v>#N/A</c:v>
                </c:pt>
                <c:pt idx="5">
                  <c:v>1.3</c:v>
                </c:pt>
                <c:pt idx="6">
                  <c:v>#N/A</c:v>
                </c:pt>
                <c:pt idx="7">
                  <c:v>1.1299999999999999</c:v>
                </c:pt>
                <c:pt idx="8">
                  <c:v>#N/A</c:v>
                </c:pt>
                <c:pt idx="9">
                  <c:v>1.1299999999999999</c:v>
                </c:pt>
              </c:numCache>
            </c:numRef>
          </c:val>
          <c:extLst xmlns:c16r2="http://schemas.microsoft.com/office/drawing/2015/06/chart">
            <c:ext xmlns:c16="http://schemas.microsoft.com/office/drawing/2014/chart" uri="{C3380CC4-5D6E-409C-BE32-E72D297353CC}">
              <c16:uniqueId val="{00000004-612E-4AF2-B6C2-1180F174BF4D}"/>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0.22</c:v>
                </c:pt>
                <c:pt idx="2">
                  <c:v>#N/A</c:v>
                </c:pt>
                <c:pt idx="3">
                  <c:v>1.04</c:v>
                </c:pt>
                <c:pt idx="4">
                  <c:v>#N/A</c:v>
                </c:pt>
                <c:pt idx="5">
                  <c:v>0.63</c:v>
                </c:pt>
                <c:pt idx="6">
                  <c:v>#N/A</c:v>
                </c:pt>
                <c:pt idx="7">
                  <c:v>1.06</c:v>
                </c:pt>
                <c:pt idx="8">
                  <c:v>#N/A</c:v>
                </c:pt>
                <c:pt idx="9">
                  <c:v>1.44</c:v>
                </c:pt>
              </c:numCache>
            </c:numRef>
          </c:val>
          <c:extLst xmlns:c16r2="http://schemas.microsoft.com/office/drawing/2015/06/chart">
            <c:ext xmlns:c16="http://schemas.microsoft.com/office/drawing/2014/chart" uri="{C3380CC4-5D6E-409C-BE32-E72D297353CC}">
              <c16:uniqueId val="{00000005-612E-4AF2-B6C2-1180F174BF4D}"/>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2.34</c:v>
                </c:pt>
                <c:pt idx="2">
                  <c:v>#N/A</c:v>
                </c:pt>
                <c:pt idx="3">
                  <c:v>2.42</c:v>
                </c:pt>
                <c:pt idx="4">
                  <c:v>#N/A</c:v>
                </c:pt>
                <c:pt idx="5">
                  <c:v>6.51</c:v>
                </c:pt>
                <c:pt idx="6">
                  <c:v>#N/A</c:v>
                </c:pt>
                <c:pt idx="7">
                  <c:v>2.4500000000000002</c:v>
                </c:pt>
                <c:pt idx="8">
                  <c:v>#N/A</c:v>
                </c:pt>
                <c:pt idx="9">
                  <c:v>2.4700000000000002</c:v>
                </c:pt>
              </c:numCache>
            </c:numRef>
          </c:val>
          <c:extLst xmlns:c16r2="http://schemas.microsoft.com/office/drawing/2015/06/chart">
            <c:ext xmlns:c16="http://schemas.microsoft.com/office/drawing/2014/chart" uri="{C3380CC4-5D6E-409C-BE32-E72D297353CC}">
              <c16:uniqueId val="{00000006-612E-4AF2-B6C2-1180F174BF4D}"/>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2.4500000000000002</c:v>
                </c:pt>
                <c:pt idx="2">
                  <c:v>#N/A</c:v>
                </c:pt>
                <c:pt idx="3">
                  <c:v>2.93</c:v>
                </c:pt>
                <c:pt idx="4">
                  <c:v>#N/A</c:v>
                </c:pt>
                <c:pt idx="5">
                  <c:v>3.51</c:v>
                </c:pt>
                <c:pt idx="6">
                  <c:v>#N/A</c:v>
                </c:pt>
                <c:pt idx="7">
                  <c:v>4.09</c:v>
                </c:pt>
                <c:pt idx="8">
                  <c:v>#N/A</c:v>
                </c:pt>
                <c:pt idx="9">
                  <c:v>4.58</c:v>
                </c:pt>
              </c:numCache>
            </c:numRef>
          </c:val>
          <c:extLst xmlns:c16r2="http://schemas.microsoft.com/office/drawing/2015/06/chart">
            <c:ext xmlns:c16="http://schemas.microsoft.com/office/drawing/2014/chart" uri="{C3380CC4-5D6E-409C-BE32-E72D297353CC}">
              <c16:uniqueId val="{00000007-612E-4AF2-B6C2-1180F174BF4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9.43</c:v>
                </c:pt>
                <c:pt idx="2">
                  <c:v>#N/A</c:v>
                </c:pt>
                <c:pt idx="3">
                  <c:v>9.6199999999999992</c:v>
                </c:pt>
                <c:pt idx="4">
                  <c:v>#N/A</c:v>
                </c:pt>
                <c:pt idx="5">
                  <c:v>8.69</c:v>
                </c:pt>
                <c:pt idx="6">
                  <c:v>#N/A</c:v>
                </c:pt>
                <c:pt idx="7">
                  <c:v>9.02</c:v>
                </c:pt>
                <c:pt idx="8">
                  <c:v>#N/A</c:v>
                </c:pt>
                <c:pt idx="9">
                  <c:v>8.65</c:v>
                </c:pt>
              </c:numCache>
            </c:numRef>
          </c:val>
          <c:extLst xmlns:c16r2="http://schemas.microsoft.com/office/drawing/2015/06/chart">
            <c:ext xmlns:c16="http://schemas.microsoft.com/office/drawing/2014/chart" uri="{C3380CC4-5D6E-409C-BE32-E72D297353CC}">
              <c16:uniqueId val="{00000008-612E-4AF2-B6C2-1180F174BF4D}"/>
            </c:ext>
          </c:extLst>
        </c:ser>
        <c:ser>
          <c:idx val="9"/>
          <c:order val="9"/>
          <c:tx>
            <c:strRef>
              <c:f>データシート!$A$36</c:f>
              <c:strCache>
                <c:ptCount val="1"/>
                <c:pt idx="0">
                  <c:v>小型自動車競走事業特別会計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6.28</c:v>
                </c:pt>
                <c:pt idx="1">
                  <c:v>#N/A</c:v>
                </c:pt>
                <c:pt idx="2">
                  <c:v>7.33</c:v>
                </c:pt>
                <c:pt idx="3">
                  <c:v>#N/A</c:v>
                </c:pt>
                <c:pt idx="4">
                  <c:v>7.18</c:v>
                </c:pt>
                <c:pt idx="5">
                  <c:v>#N/A</c:v>
                </c:pt>
                <c:pt idx="6">
                  <c:v>6.96</c:v>
                </c:pt>
                <c:pt idx="7">
                  <c:v>#N/A</c:v>
                </c:pt>
                <c:pt idx="8">
                  <c:v>6.45</c:v>
                </c:pt>
                <c:pt idx="9">
                  <c:v>#N/A</c:v>
                </c:pt>
              </c:numCache>
            </c:numRef>
          </c:val>
          <c:extLst xmlns:c16r2="http://schemas.microsoft.com/office/drawing/2015/06/chart">
            <c:ext xmlns:c16="http://schemas.microsoft.com/office/drawing/2014/chart" uri="{C3380CC4-5D6E-409C-BE32-E72D297353CC}">
              <c16:uniqueId val="{00000009-612E-4AF2-B6C2-1180F174BF4D}"/>
            </c:ext>
          </c:extLst>
        </c:ser>
        <c:dLbls>
          <c:showLegendKey val="0"/>
          <c:showVal val="0"/>
          <c:showCatName val="0"/>
          <c:showSerName val="0"/>
          <c:showPercent val="0"/>
          <c:showBubbleSize val="0"/>
        </c:dLbls>
        <c:gapWidth val="150"/>
        <c:overlap val="100"/>
        <c:axId val="341724168"/>
        <c:axId val="341721424"/>
      </c:barChart>
      <c:catAx>
        <c:axId val="341724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1721424"/>
        <c:crosses val="autoZero"/>
        <c:auto val="1"/>
        <c:lblAlgn val="ctr"/>
        <c:lblOffset val="100"/>
        <c:tickLblSkip val="1"/>
        <c:tickMarkSkip val="1"/>
        <c:noMultiLvlLbl val="0"/>
      </c:catAx>
      <c:valAx>
        <c:axId val="341721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724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3161</c:v>
                </c:pt>
                <c:pt idx="5">
                  <c:v>3142</c:v>
                </c:pt>
                <c:pt idx="8">
                  <c:v>3151</c:v>
                </c:pt>
                <c:pt idx="11">
                  <c:v>3055</c:v>
                </c:pt>
                <c:pt idx="14">
                  <c:v>3097</c:v>
                </c:pt>
              </c:numCache>
            </c:numRef>
          </c:val>
          <c:extLst xmlns:c16r2="http://schemas.microsoft.com/office/drawing/2015/06/chart">
            <c:ext xmlns:c16="http://schemas.microsoft.com/office/drawing/2014/chart" uri="{C3380CC4-5D6E-409C-BE32-E72D297353CC}">
              <c16:uniqueId val="{00000000-4F74-4283-9389-3C6BC306507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1</c:v>
                </c:pt>
                <c:pt idx="9">
                  <c:v>1</c:v>
                </c:pt>
                <c:pt idx="12">
                  <c:v>0</c:v>
                </c:pt>
              </c:numCache>
            </c:numRef>
          </c:val>
          <c:extLst xmlns:c16r2="http://schemas.microsoft.com/office/drawing/2015/06/chart">
            <c:ext xmlns:c16="http://schemas.microsoft.com/office/drawing/2014/chart" uri="{C3380CC4-5D6E-409C-BE32-E72D297353CC}">
              <c16:uniqueId val="{00000001-4F74-4283-9389-3C6BC306507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161</c:v>
                </c:pt>
                <c:pt idx="3">
                  <c:v>165</c:v>
                </c:pt>
                <c:pt idx="6">
                  <c:v>159</c:v>
                </c:pt>
                <c:pt idx="9">
                  <c:v>157</c:v>
                </c:pt>
                <c:pt idx="12">
                  <c:v>131</c:v>
                </c:pt>
              </c:numCache>
            </c:numRef>
          </c:val>
          <c:extLst xmlns:c16r2="http://schemas.microsoft.com/office/drawing/2015/06/chart">
            <c:ext xmlns:c16="http://schemas.microsoft.com/office/drawing/2014/chart" uri="{C3380CC4-5D6E-409C-BE32-E72D297353CC}">
              <c16:uniqueId val="{00000002-4F74-4283-9389-3C6BC306507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46</c:v>
                </c:pt>
                <c:pt idx="3">
                  <c:v>43</c:v>
                </c:pt>
                <c:pt idx="6">
                  <c:v>43</c:v>
                </c:pt>
                <c:pt idx="9">
                  <c:v>34</c:v>
                </c:pt>
                <c:pt idx="12">
                  <c:v>35</c:v>
                </c:pt>
              </c:numCache>
            </c:numRef>
          </c:val>
          <c:extLst xmlns:c16r2="http://schemas.microsoft.com/office/drawing/2015/06/chart">
            <c:ext xmlns:c16="http://schemas.microsoft.com/office/drawing/2014/chart" uri="{C3380CC4-5D6E-409C-BE32-E72D297353CC}">
              <c16:uniqueId val="{00000003-4F74-4283-9389-3C6BC306507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1155</c:v>
                </c:pt>
                <c:pt idx="3">
                  <c:v>1273</c:v>
                </c:pt>
                <c:pt idx="6">
                  <c:v>1298</c:v>
                </c:pt>
                <c:pt idx="9">
                  <c:v>1160</c:v>
                </c:pt>
                <c:pt idx="12">
                  <c:v>1083</c:v>
                </c:pt>
              </c:numCache>
            </c:numRef>
          </c:val>
          <c:extLst xmlns:c16r2="http://schemas.microsoft.com/office/drawing/2015/06/chart">
            <c:ext xmlns:c16="http://schemas.microsoft.com/office/drawing/2014/chart" uri="{C3380CC4-5D6E-409C-BE32-E72D297353CC}">
              <c16:uniqueId val="{00000004-4F74-4283-9389-3C6BC306507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F74-4283-9389-3C6BC306507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F74-4283-9389-3C6BC306507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3121</c:v>
                </c:pt>
                <c:pt idx="3">
                  <c:v>2991</c:v>
                </c:pt>
                <c:pt idx="6">
                  <c:v>2886</c:v>
                </c:pt>
                <c:pt idx="9">
                  <c:v>2766</c:v>
                </c:pt>
                <c:pt idx="12">
                  <c:v>3156</c:v>
                </c:pt>
              </c:numCache>
            </c:numRef>
          </c:val>
          <c:extLst xmlns:c16r2="http://schemas.microsoft.com/office/drawing/2015/06/chart">
            <c:ext xmlns:c16="http://schemas.microsoft.com/office/drawing/2014/chart" uri="{C3380CC4-5D6E-409C-BE32-E72D297353CC}">
              <c16:uniqueId val="{00000007-4F74-4283-9389-3C6BC3065073}"/>
            </c:ext>
          </c:extLst>
        </c:ser>
        <c:dLbls>
          <c:showLegendKey val="0"/>
          <c:showVal val="0"/>
          <c:showCatName val="0"/>
          <c:showSerName val="0"/>
          <c:showPercent val="0"/>
          <c:showBubbleSize val="0"/>
        </c:dLbls>
        <c:gapWidth val="100"/>
        <c:overlap val="100"/>
        <c:axId val="341725736"/>
        <c:axId val="341720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1322</c:v>
                </c:pt>
                <c:pt idx="2">
                  <c:v>#N/A</c:v>
                </c:pt>
                <c:pt idx="3">
                  <c:v>#N/A</c:v>
                </c:pt>
                <c:pt idx="4">
                  <c:v>1330</c:v>
                </c:pt>
                <c:pt idx="5">
                  <c:v>#N/A</c:v>
                </c:pt>
                <c:pt idx="6">
                  <c:v>#N/A</c:v>
                </c:pt>
                <c:pt idx="7">
                  <c:v>1236</c:v>
                </c:pt>
                <c:pt idx="8">
                  <c:v>#N/A</c:v>
                </c:pt>
                <c:pt idx="9">
                  <c:v>#N/A</c:v>
                </c:pt>
                <c:pt idx="10">
                  <c:v>1063</c:v>
                </c:pt>
                <c:pt idx="11">
                  <c:v>#N/A</c:v>
                </c:pt>
                <c:pt idx="12">
                  <c:v>#N/A</c:v>
                </c:pt>
                <c:pt idx="13">
                  <c:v>1308</c:v>
                </c:pt>
                <c:pt idx="14">
                  <c:v>#N/A</c:v>
                </c:pt>
              </c:numCache>
            </c:numRef>
          </c:val>
          <c:smooth val="0"/>
          <c:extLst xmlns:c16r2="http://schemas.microsoft.com/office/drawing/2015/06/chart">
            <c:ext xmlns:c16="http://schemas.microsoft.com/office/drawing/2014/chart" uri="{C3380CC4-5D6E-409C-BE32-E72D297353CC}">
              <c16:uniqueId val="{00000008-4F74-4283-9389-3C6BC3065073}"/>
            </c:ext>
          </c:extLst>
        </c:ser>
        <c:dLbls>
          <c:showLegendKey val="0"/>
          <c:showVal val="0"/>
          <c:showCatName val="0"/>
          <c:showSerName val="0"/>
          <c:showPercent val="0"/>
          <c:showBubbleSize val="0"/>
        </c:dLbls>
        <c:marker val="1"/>
        <c:smooth val="0"/>
        <c:axId val="341725736"/>
        <c:axId val="341720248"/>
      </c:lineChart>
      <c:catAx>
        <c:axId val="341725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1720248"/>
        <c:crosses val="autoZero"/>
        <c:auto val="1"/>
        <c:lblAlgn val="ctr"/>
        <c:lblOffset val="100"/>
        <c:tickLblSkip val="1"/>
        <c:tickMarkSkip val="1"/>
        <c:noMultiLvlLbl val="0"/>
      </c:catAx>
      <c:valAx>
        <c:axId val="341720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725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32065</c:v>
                </c:pt>
                <c:pt idx="5">
                  <c:v>33090</c:v>
                </c:pt>
                <c:pt idx="8">
                  <c:v>33979</c:v>
                </c:pt>
                <c:pt idx="11">
                  <c:v>34511</c:v>
                </c:pt>
                <c:pt idx="14">
                  <c:v>34303</c:v>
                </c:pt>
              </c:numCache>
            </c:numRef>
          </c:val>
          <c:extLst xmlns:c16r2="http://schemas.microsoft.com/office/drawing/2015/06/chart">
            <c:ext xmlns:c16="http://schemas.microsoft.com/office/drawing/2014/chart" uri="{C3380CC4-5D6E-409C-BE32-E72D297353CC}">
              <c16:uniqueId val="{00000000-F216-4862-B089-059BD76DDF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7028</c:v>
                </c:pt>
                <c:pt idx="5">
                  <c:v>6445</c:v>
                </c:pt>
                <c:pt idx="8">
                  <c:v>6100</c:v>
                </c:pt>
                <c:pt idx="11">
                  <c:v>5491</c:v>
                </c:pt>
                <c:pt idx="14">
                  <c:v>5223</c:v>
                </c:pt>
              </c:numCache>
            </c:numRef>
          </c:val>
          <c:extLst xmlns:c16r2="http://schemas.microsoft.com/office/drawing/2015/06/chart">
            <c:ext xmlns:c16="http://schemas.microsoft.com/office/drawing/2014/chart" uri="{C3380CC4-5D6E-409C-BE32-E72D297353CC}">
              <c16:uniqueId val="{00000001-F216-4862-B089-059BD76DDF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9007</c:v>
                </c:pt>
                <c:pt idx="5">
                  <c:v>8336</c:v>
                </c:pt>
                <c:pt idx="8">
                  <c:v>8991</c:v>
                </c:pt>
                <c:pt idx="11">
                  <c:v>9365</c:v>
                </c:pt>
                <c:pt idx="14">
                  <c:v>9791</c:v>
                </c:pt>
              </c:numCache>
            </c:numRef>
          </c:val>
          <c:extLst xmlns:c16r2="http://schemas.microsoft.com/office/drawing/2015/06/chart">
            <c:ext xmlns:c16="http://schemas.microsoft.com/office/drawing/2014/chart" uri="{C3380CC4-5D6E-409C-BE32-E72D297353CC}">
              <c16:uniqueId val="{00000002-F216-4862-B089-059BD76DDF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216-4862-B089-059BD76DDF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216-4862-B089-059BD76DDF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305</c:v>
                </c:pt>
                <c:pt idx="3">
                  <c:v>265</c:v>
                </c:pt>
                <c:pt idx="6">
                  <c:v>84</c:v>
                </c:pt>
                <c:pt idx="9">
                  <c:v>73</c:v>
                </c:pt>
                <c:pt idx="12">
                  <c:v>119</c:v>
                </c:pt>
              </c:numCache>
            </c:numRef>
          </c:val>
          <c:extLst xmlns:c16r2="http://schemas.microsoft.com/office/drawing/2015/06/chart">
            <c:ext xmlns:c16="http://schemas.microsoft.com/office/drawing/2014/chart" uri="{C3380CC4-5D6E-409C-BE32-E72D297353CC}">
              <c16:uniqueId val="{00000005-F216-4862-B089-059BD76DDF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4508</c:v>
                </c:pt>
                <c:pt idx="3">
                  <c:v>4266</c:v>
                </c:pt>
                <c:pt idx="6">
                  <c:v>4215</c:v>
                </c:pt>
                <c:pt idx="9">
                  <c:v>4171</c:v>
                </c:pt>
                <c:pt idx="12">
                  <c:v>4282</c:v>
                </c:pt>
              </c:numCache>
            </c:numRef>
          </c:val>
          <c:extLst xmlns:c16r2="http://schemas.microsoft.com/office/drawing/2015/06/chart">
            <c:ext xmlns:c16="http://schemas.microsoft.com/office/drawing/2014/chart" uri="{C3380CC4-5D6E-409C-BE32-E72D297353CC}">
              <c16:uniqueId val="{00000006-F216-4862-B089-059BD76DDF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250</c:v>
                </c:pt>
                <c:pt idx="3">
                  <c:v>208</c:v>
                </c:pt>
                <c:pt idx="6">
                  <c:v>138</c:v>
                </c:pt>
                <c:pt idx="9">
                  <c:v>103</c:v>
                </c:pt>
                <c:pt idx="12">
                  <c:v>293</c:v>
                </c:pt>
              </c:numCache>
            </c:numRef>
          </c:val>
          <c:extLst xmlns:c16r2="http://schemas.microsoft.com/office/drawing/2015/06/chart">
            <c:ext xmlns:c16="http://schemas.microsoft.com/office/drawing/2014/chart" uri="{C3380CC4-5D6E-409C-BE32-E72D297353CC}">
              <c16:uniqueId val="{00000007-F216-4862-B089-059BD76DDF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18381</c:v>
                </c:pt>
                <c:pt idx="3">
                  <c:v>17658</c:v>
                </c:pt>
                <c:pt idx="6">
                  <c:v>16434</c:v>
                </c:pt>
                <c:pt idx="9">
                  <c:v>14492</c:v>
                </c:pt>
                <c:pt idx="12">
                  <c:v>13466</c:v>
                </c:pt>
              </c:numCache>
            </c:numRef>
          </c:val>
          <c:extLst xmlns:c16r2="http://schemas.microsoft.com/office/drawing/2015/06/chart">
            <c:ext xmlns:c16="http://schemas.microsoft.com/office/drawing/2014/chart" uri="{C3380CC4-5D6E-409C-BE32-E72D297353CC}">
              <c16:uniqueId val="{00000008-F216-4862-B089-059BD76DDF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581</c:v>
                </c:pt>
                <c:pt idx="3">
                  <c:v>429</c:v>
                </c:pt>
                <c:pt idx="6">
                  <c:v>281</c:v>
                </c:pt>
                <c:pt idx="9">
                  <c:v>132</c:v>
                </c:pt>
                <c:pt idx="12">
                  <c:v>4</c:v>
                </c:pt>
              </c:numCache>
            </c:numRef>
          </c:val>
          <c:extLst xmlns:c16r2="http://schemas.microsoft.com/office/drawing/2015/06/chart">
            <c:ext xmlns:c16="http://schemas.microsoft.com/office/drawing/2014/chart" uri="{C3380CC4-5D6E-409C-BE32-E72D297353CC}">
              <c16:uniqueId val="{00000009-F216-4862-B089-059BD76DDF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31850</c:v>
                </c:pt>
                <c:pt idx="3">
                  <c:v>35445</c:v>
                </c:pt>
                <c:pt idx="6">
                  <c:v>38928</c:v>
                </c:pt>
                <c:pt idx="9">
                  <c:v>40767</c:v>
                </c:pt>
                <c:pt idx="12">
                  <c:v>40363</c:v>
                </c:pt>
              </c:numCache>
            </c:numRef>
          </c:val>
          <c:extLst xmlns:c16r2="http://schemas.microsoft.com/office/drawing/2015/06/chart">
            <c:ext xmlns:c16="http://schemas.microsoft.com/office/drawing/2014/chart" uri="{C3380CC4-5D6E-409C-BE32-E72D297353CC}">
              <c16:uniqueId val="{0000000A-F216-4862-B089-059BD76DDF3D}"/>
            </c:ext>
          </c:extLst>
        </c:ser>
        <c:dLbls>
          <c:showLegendKey val="0"/>
          <c:showVal val="0"/>
          <c:showCatName val="0"/>
          <c:showSerName val="0"/>
          <c:showPercent val="0"/>
          <c:showBubbleSize val="0"/>
        </c:dLbls>
        <c:gapWidth val="100"/>
        <c:overlap val="100"/>
        <c:axId val="341727304"/>
        <c:axId val="341727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7774</c:v>
                </c:pt>
                <c:pt idx="2">
                  <c:v>#N/A</c:v>
                </c:pt>
                <c:pt idx="3">
                  <c:v>#N/A</c:v>
                </c:pt>
                <c:pt idx="4">
                  <c:v>10400</c:v>
                </c:pt>
                <c:pt idx="5">
                  <c:v>#N/A</c:v>
                </c:pt>
                <c:pt idx="6">
                  <c:v>#N/A</c:v>
                </c:pt>
                <c:pt idx="7">
                  <c:v>11009</c:v>
                </c:pt>
                <c:pt idx="8">
                  <c:v>#N/A</c:v>
                </c:pt>
                <c:pt idx="9">
                  <c:v>#N/A</c:v>
                </c:pt>
                <c:pt idx="10">
                  <c:v>10370</c:v>
                </c:pt>
                <c:pt idx="11">
                  <c:v>#N/A</c:v>
                </c:pt>
                <c:pt idx="12">
                  <c:v>#N/A</c:v>
                </c:pt>
                <c:pt idx="13">
                  <c:v>9209</c:v>
                </c:pt>
                <c:pt idx="14">
                  <c:v>#N/A</c:v>
                </c:pt>
              </c:numCache>
            </c:numRef>
          </c:val>
          <c:smooth val="0"/>
          <c:extLst xmlns:c16r2="http://schemas.microsoft.com/office/drawing/2015/06/chart">
            <c:ext xmlns:c16="http://schemas.microsoft.com/office/drawing/2014/chart" uri="{C3380CC4-5D6E-409C-BE32-E72D297353CC}">
              <c16:uniqueId val="{0000000B-F216-4862-B089-059BD76DDF3D}"/>
            </c:ext>
          </c:extLst>
        </c:ser>
        <c:dLbls>
          <c:showLegendKey val="0"/>
          <c:showVal val="0"/>
          <c:showCatName val="0"/>
          <c:showSerName val="0"/>
          <c:showPercent val="0"/>
          <c:showBubbleSize val="0"/>
        </c:dLbls>
        <c:marker val="1"/>
        <c:smooth val="0"/>
        <c:axId val="341727304"/>
        <c:axId val="341727696"/>
      </c:lineChart>
      <c:catAx>
        <c:axId val="341727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1727696"/>
        <c:crosses val="autoZero"/>
        <c:auto val="1"/>
        <c:lblAlgn val="ctr"/>
        <c:lblOffset val="100"/>
        <c:tickLblSkip val="1"/>
        <c:tickMarkSkip val="1"/>
        <c:noMultiLvlLbl val="0"/>
      </c:catAx>
      <c:valAx>
        <c:axId val="341727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727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4079</c:v>
                </c:pt>
                <c:pt idx="1">
                  <c:v>4470</c:v>
                </c:pt>
                <c:pt idx="2">
                  <c:v>4401</c:v>
                </c:pt>
              </c:numCache>
            </c:numRef>
          </c:val>
          <c:extLst xmlns:c16r2="http://schemas.microsoft.com/office/drawing/2015/06/chart">
            <c:ext xmlns:c16="http://schemas.microsoft.com/office/drawing/2014/chart" uri="{C3380CC4-5D6E-409C-BE32-E72D297353CC}">
              <c16:uniqueId val="{00000000-6AF7-46AE-A2CD-76F5DB6A401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567</c:v>
                </c:pt>
                <c:pt idx="1">
                  <c:v>567</c:v>
                </c:pt>
                <c:pt idx="2">
                  <c:v>567</c:v>
                </c:pt>
              </c:numCache>
            </c:numRef>
          </c:val>
          <c:extLst xmlns:c16r2="http://schemas.microsoft.com/office/drawing/2015/06/chart">
            <c:ext xmlns:c16="http://schemas.microsoft.com/office/drawing/2014/chart" uri="{C3380CC4-5D6E-409C-BE32-E72D297353CC}">
              <c16:uniqueId val="{00000001-6AF7-46AE-A2CD-76F5DB6A401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3428</c:v>
                </c:pt>
                <c:pt idx="1">
                  <c:v>3411</c:v>
                </c:pt>
                <c:pt idx="2">
                  <c:v>3532</c:v>
                </c:pt>
              </c:numCache>
            </c:numRef>
          </c:val>
          <c:extLst xmlns:c16r2="http://schemas.microsoft.com/office/drawing/2015/06/chart">
            <c:ext xmlns:c16="http://schemas.microsoft.com/office/drawing/2014/chart" uri="{C3380CC4-5D6E-409C-BE32-E72D297353CC}">
              <c16:uniqueId val="{00000002-6AF7-46AE-A2CD-76F5DB6A401F}"/>
            </c:ext>
          </c:extLst>
        </c:ser>
        <c:dLbls>
          <c:showLegendKey val="0"/>
          <c:showVal val="0"/>
          <c:showCatName val="0"/>
          <c:showSerName val="0"/>
          <c:showPercent val="0"/>
          <c:showBubbleSize val="0"/>
        </c:dLbls>
        <c:gapWidth val="120"/>
        <c:overlap val="100"/>
        <c:axId val="293670624"/>
        <c:axId val="293673368"/>
      </c:barChart>
      <c:catAx>
        <c:axId val="29367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93673368"/>
        <c:crosses val="autoZero"/>
        <c:auto val="1"/>
        <c:lblAlgn val="ctr"/>
        <c:lblOffset val="100"/>
        <c:tickLblSkip val="1"/>
        <c:tickMarkSkip val="1"/>
        <c:noMultiLvlLbl val="0"/>
      </c:catAx>
      <c:valAx>
        <c:axId val="2936733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93670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AB7-4DF8-8867-C905BD4EC050}"/>
                </c:ext>
                <c:ext xmlns:c15="http://schemas.microsoft.com/office/drawing/2012/chart" uri="{CE6537A1-D6FC-4f65-9D91-7224C49458BB}">
                  <c15:layout/>
                  <c15:dlblFieldTable>
                    <c15:dlblFTEntry>
                      <c15:txfldGUID>{19341E02-ACAE-44CD-AA48-0740DA0FF5AF}</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AB7-4DF8-8867-C905BD4EC050}"/>
                </c:ext>
                <c:ext xmlns:c15="http://schemas.microsoft.com/office/drawing/2012/chart" uri="{CE6537A1-D6FC-4f65-9D91-7224C49458BB}">
                  <c15:dlblFieldTable>
                    <c15:dlblFTEntry>
                      <c15:txfldGUID>{6C57774A-1A9F-4624-A1A3-EFB63CFC9128}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AB7-4DF8-8867-C905BD4EC050}"/>
                </c:ext>
                <c:ext xmlns:c15="http://schemas.microsoft.com/office/drawing/2012/chart" uri="{CE6537A1-D6FC-4f65-9D91-7224C49458BB}">
                  <c15:dlblFieldTable>
                    <c15:dlblFTEntry>
                      <c15:txfldGUID>{1F8725AC-10D5-4C28-B24D-76F53C7281A8}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AB7-4DF8-8867-C905BD4EC050}"/>
                </c:ext>
                <c:ext xmlns:c15="http://schemas.microsoft.com/office/drawing/2012/chart" uri="{CE6537A1-D6FC-4f65-9D91-7224C49458BB}">
                  <c15:dlblFieldTable>
                    <c15:dlblFTEntry>
                      <c15:txfldGUID>{E21125FE-6C3C-439D-9F3B-86AF8C804232}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AB7-4DF8-8867-C905BD4EC050}"/>
                </c:ext>
                <c:ext xmlns:c15="http://schemas.microsoft.com/office/drawing/2012/chart" uri="{CE6537A1-D6FC-4f65-9D91-7224C49458BB}">
                  <c15:dlblFieldTable>
                    <c15:dlblFTEntry>
                      <c15:txfldGUID>{B5DF467F-4033-4478-B742-51EE6D62EE78}</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AB7-4DF8-8867-C905BD4EC050}"/>
                </c:ext>
                <c:ext xmlns:c15="http://schemas.microsoft.com/office/drawing/2012/chart" uri="{CE6537A1-D6FC-4f65-9D91-7224C49458BB}">
                  <c15:layout/>
                  <c15:dlblFieldTable>
                    <c15:dlblFTEntry>
                      <c15:txfldGUID>{39555FFD-5191-4D58-AF4F-573DAB51E6D6}</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AB7-4DF8-8867-C905BD4EC050}"/>
                </c:ext>
                <c:ext xmlns:c15="http://schemas.microsoft.com/office/drawing/2012/chart" uri="{CE6537A1-D6FC-4f65-9D91-7224C49458BB}">
                  <c15:layout/>
                  <c15:dlblFieldTable>
                    <c15:dlblFTEntry>
                      <c15:txfldGUID>{C881A4C6-D720-42DC-A66E-D15B938C7500}</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AB7-4DF8-8867-C905BD4EC050}"/>
                </c:ext>
                <c:ext xmlns:c15="http://schemas.microsoft.com/office/drawing/2012/chart" uri="{CE6537A1-D6FC-4f65-9D91-7224C49458BB}">
                  <c15:layout/>
                  <c15:dlblFieldTable>
                    <c15:dlblFTEntry>
                      <c15:txfldGUID>{CEBDDC21-A394-416F-B812-E43C2CAB5569}</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AB7-4DF8-8867-C905BD4EC050}"/>
                </c:ext>
                <c:ext xmlns:c15="http://schemas.microsoft.com/office/drawing/2012/chart" uri="{CE6537A1-D6FC-4f65-9D91-7224C49458BB}">
                  <c15:layout/>
                  <c15:dlblFieldTable>
                    <c15:dlblFTEntry>
                      <c15:txfldGUID>{78209CB4-483B-43F9-BFFD-EF6E6B5328A6}</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61.1</c:v>
                </c:pt>
                <c:pt idx="8">
                  <c:v>62.6</c:v>
                </c:pt>
                <c:pt idx="16">
                  <c:v>57.5</c:v>
                </c:pt>
                <c:pt idx="24">
                  <c:v>58.4</c:v>
                </c:pt>
                <c:pt idx="32">
                  <c:v>58.8</c:v>
                </c:pt>
              </c:numCache>
            </c:numRef>
          </c:xVal>
          <c:yVal>
            <c:numRef>
              <c:f>公会計指標分析・財政指標組合せ分析表!$BP$51:$DC$51</c:f>
              <c:numCache>
                <c:formatCode>#,##0.0;"▲ "#,##0.0</c:formatCode>
                <c:ptCount val="40"/>
                <c:pt idx="0">
                  <c:v>52.6</c:v>
                </c:pt>
                <c:pt idx="8">
                  <c:v>70.8</c:v>
                </c:pt>
                <c:pt idx="16">
                  <c:v>74</c:v>
                </c:pt>
                <c:pt idx="24">
                  <c:v>69.099999999999994</c:v>
                </c:pt>
                <c:pt idx="32">
                  <c:v>58.6</c:v>
                </c:pt>
              </c:numCache>
            </c:numRef>
          </c:yVal>
          <c:smooth val="0"/>
          <c:extLst xmlns:c16r2="http://schemas.microsoft.com/office/drawing/2015/06/chart">
            <c:ext xmlns:c16="http://schemas.microsoft.com/office/drawing/2014/chart" uri="{C3380CC4-5D6E-409C-BE32-E72D297353CC}">
              <c16:uniqueId val="{00000009-9AB7-4DF8-8867-C905BD4EC05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AB7-4DF8-8867-C905BD4EC050}"/>
                </c:ext>
                <c:ext xmlns:c15="http://schemas.microsoft.com/office/drawing/2012/chart" uri="{CE6537A1-D6FC-4f65-9D91-7224C49458BB}">
                  <c15:layout/>
                  <c15:dlblFieldTable>
                    <c15:dlblFTEntry>
                      <c15:txfldGUID>{6E549125-36C1-406F-9538-EBC9F42514A8}</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AB7-4DF8-8867-C905BD4EC050}"/>
                </c:ext>
                <c:ext xmlns:c15="http://schemas.microsoft.com/office/drawing/2012/chart" uri="{CE6537A1-D6FC-4f65-9D91-7224C49458BB}">
                  <c15:dlblFieldTable>
                    <c15:dlblFTEntry>
                      <c15:txfldGUID>{FF307A8D-A970-47B2-A91D-F01FCFF3258B}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AB7-4DF8-8867-C905BD4EC050}"/>
                </c:ext>
                <c:ext xmlns:c15="http://schemas.microsoft.com/office/drawing/2012/chart" uri="{CE6537A1-D6FC-4f65-9D91-7224C49458BB}">
                  <c15:dlblFieldTable>
                    <c15:dlblFTEntry>
                      <c15:txfldGUID>{8D4DBEAF-0295-471A-A758-B84339AC0809}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AB7-4DF8-8867-C905BD4EC050}"/>
                </c:ext>
                <c:ext xmlns:c15="http://schemas.microsoft.com/office/drawing/2012/chart" uri="{CE6537A1-D6FC-4f65-9D91-7224C49458BB}">
                  <c15:dlblFieldTable>
                    <c15:dlblFTEntry>
                      <c15:txfldGUID>{FC81AC07-325C-4ED7-BDB4-E1F67565A54B}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AB7-4DF8-8867-C905BD4EC050}"/>
                </c:ext>
                <c:ext xmlns:c15="http://schemas.microsoft.com/office/drawing/2012/chart" uri="{CE6537A1-D6FC-4f65-9D91-7224C49458BB}">
                  <c15:dlblFieldTable>
                    <c15:dlblFTEntry>
                      <c15:txfldGUID>{5EB2E1B0-74EA-48C1-9B2F-8C3EAA7FD4BD}</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AB7-4DF8-8867-C905BD4EC050}"/>
                </c:ext>
                <c:ext xmlns:c15="http://schemas.microsoft.com/office/drawing/2012/chart" uri="{CE6537A1-D6FC-4f65-9D91-7224C49458BB}">
                  <c15:layout/>
                  <c15:dlblFieldTable>
                    <c15:dlblFTEntry>
                      <c15:txfldGUID>{C070AF29-3526-4AD6-9093-136C524ED02A}</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AB7-4DF8-8867-C905BD4EC050}"/>
                </c:ext>
                <c:ext xmlns:c15="http://schemas.microsoft.com/office/drawing/2012/chart" uri="{CE6537A1-D6FC-4f65-9D91-7224C49458BB}">
                  <c15:layout/>
                  <c15:dlblFieldTable>
                    <c15:dlblFTEntry>
                      <c15:txfldGUID>{C12A71AE-2F3C-4DC2-A982-8597A7F6400D}</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3.9411791087503707E-2"/>
                  <c:y val="-4.7341612342992417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AB7-4DF8-8867-C905BD4EC050}"/>
                </c:ext>
                <c:ext xmlns:c15="http://schemas.microsoft.com/office/drawing/2012/chart" uri="{CE6537A1-D6FC-4f65-9D91-7224C49458BB}">
                  <c15:layout/>
                  <c15:dlblFieldTable>
                    <c15:dlblFTEntry>
                      <c15:txfldGUID>{E9EE804B-B5DD-4C14-8892-0DEEF1C6123D}</c15:txfldGUID>
                      <c15:f>公会計指標分析・財政指標組合せ分析表!$CN$50</c15:f>
                      <c15:dlblFieldTableCache>
                        <c:ptCount val="1"/>
                        <c:pt idx="0">
                          <c:v>R01</c:v>
                        </c:pt>
                      </c15:dlblFieldTableCache>
                    </c15:dlblFTEntry>
                  </c15:dlblFieldTable>
                  <c15:showDataLabelsRange val="0"/>
                </c:ext>
              </c:extLst>
            </c:dLbl>
            <c:dLbl>
              <c:idx val="32"/>
              <c:layout>
                <c:manualLayout>
                  <c:x val="-2.4619710212964677E-2"/>
                  <c:y val="-8.2136471868737945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AB7-4DF8-8867-C905BD4EC050}"/>
                </c:ext>
                <c:ext xmlns:c15="http://schemas.microsoft.com/office/drawing/2012/chart" uri="{CE6537A1-D6FC-4f65-9D91-7224C49458BB}">
                  <c15:layout/>
                  <c15:dlblFieldTable>
                    <c15:dlblFTEntry>
                      <c15:txfldGUID>{689C5611-6027-46B5-A841-2F6126609F4A}</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xmlns:c16r2="http://schemas.microsoft.com/office/drawing/2015/06/chart">
            <c:ext xmlns:c16="http://schemas.microsoft.com/office/drawing/2014/chart" uri="{C3380CC4-5D6E-409C-BE32-E72D297353CC}">
              <c16:uniqueId val="{00000013-9AB7-4DF8-8867-C905BD4EC050}"/>
            </c:ext>
          </c:extLst>
        </c:ser>
        <c:dLbls>
          <c:showLegendKey val="0"/>
          <c:showVal val="1"/>
          <c:showCatName val="0"/>
          <c:showSerName val="0"/>
          <c:showPercent val="0"/>
          <c:showBubbleSize val="0"/>
        </c:dLbls>
        <c:axId val="293672976"/>
        <c:axId val="293673760"/>
      </c:scatterChart>
      <c:valAx>
        <c:axId val="293672976"/>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3673760"/>
        <c:crosses val="autoZero"/>
        <c:crossBetween val="midCat"/>
      </c:valAx>
      <c:valAx>
        <c:axId val="293673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936729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896-47A2-90FC-DACADBD36083}"/>
                </c:ext>
                <c:ext xmlns:c15="http://schemas.microsoft.com/office/drawing/2012/chart" uri="{CE6537A1-D6FC-4f65-9D91-7224C49458BB}">
                  <c15:layout/>
                  <c15:dlblFieldTable>
                    <c15:dlblFTEntry>
                      <c15:txfldGUID>{4EA0F59F-1ED9-4E0B-9D19-E9120F60A539}</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896-47A2-90FC-DACADBD36083}"/>
                </c:ext>
                <c:ext xmlns:c15="http://schemas.microsoft.com/office/drawing/2012/chart" uri="{CE6537A1-D6FC-4f65-9D91-7224C49458BB}">
                  <c15:dlblFieldTable>
                    <c15:dlblFTEntry>
                      <c15:txfldGUID>{A580F8F5-3CB7-424F-BF92-274AFF0EBD64}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896-47A2-90FC-DACADBD36083}"/>
                </c:ext>
                <c:ext xmlns:c15="http://schemas.microsoft.com/office/drawing/2012/chart" uri="{CE6537A1-D6FC-4f65-9D91-7224C49458BB}">
                  <c15:dlblFieldTable>
                    <c15:dlblFTEntry>
                      <c15:txfldGUID>{EE2C1375-C86B-4E5F-BBDF-8529A2F36009}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896-47A2-90FC-DACADBD36083}"/>
                </c:ext>
                <c:ext xmlns:c15="http://schemas.microsoft.com/office/drawing/2012/chart" uri="{CE6537A1-D6FC-4f65-9D91-7224C49458BB}">
                  <c15:dlblFieldTable>
                    <c15:dlblFTEntry>
                      <c15:txfldGUID>{7E88C9D4-395B-4BC0-8017-DBD64CECBBE5}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896-47A2-90FC-DACADBD36083}"/>
                </c:ext>
                <c:ext xmlns:c15="http://schemas.microsoft.com/office/drawing/2012/chart" uri="{CE6537A1-D6FC-4f65-9D91-7224C49458BB}">
                  <c15:dlblFieldTable>
                    <c15:dlblFTEntry>
                      <c15:txfldGUID>{90D80894-2D00-47D2-91F2-3B907096A125}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896-47A2-90FC-DACADBD36083}"/>
                </c:ext>
                <c:ext xmlns:c15="http://schemas.microsoft.com/office/drawing/2012/chart" uri="{CE6537A1-D6FC-4f65-9D91-7224C49458BB}">
                  <c15:layout/>
                  <c15:dlblFieldTable>
                    <c15:dlblFTEntry>
                      <c15:txfldGUID>{2F56B8FA-0901-4DB6-9992-7CB67B7A8BEC}</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896-47A2-90FC-DACADBD36083}"/>
                </c:ext>
                <c:ext xmlns:c15="http://schemas.microsoft.com/office/drawing/2012/chart" uri="{CE6537A1-D6FC-4f65-9D91-7224C49458BB}">
                  <c15:layout/>
                  <c15:dlblFieldTable>
                    <c15:dlblFTEntry>
                      <c15:txfldGUID>{204714CC-8482-4B8C-8AF5-BE9961EA2050}</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896-47A2-90FC-DACADBD36083}"/>
                </c:ext>
                <c:ext xmlns:c15="http://schemas.microsoft.com/office/drawing/2012/chart" uri="{CE6537A1-D6FC-4f65-9D91-7224C49458BB}">
                  <c15:layout/>
                  <c15:dlblFieldTable>
                    <c15:dlblFTEntry>
                      <c15:txfldGUID>{0109FE53-9FFC-4AA4-B6C8-EA69B543F130}</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896-47A2-90FC-DACADBD36083}"/>
                </c:ext>
                <c:ext xmlns:c15="http://schemas.microsoft.com/office/drawing/2012/chart" uri="{CE6537A1-D6FC-4f65-9D91-7224C49458BB}">
                  <c15:layout/>
                  <c15:dlblFieldTable>
                    <c15:dlblFTEntry>
                      <c15:txfldGUID>{A9D5CAFE-F9AB-4C15-9AE0-57B59B350D9E}</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9.8000000000000007</c:v>
                </c:pt>
                <c:pt idx="16">
                  <c:v>8.9</c:v>
                </c:pt>
                <c:pt idx="24">
                  <c:v>8.1</c:v>
                </c:pt>
                <c:pt idx="32">
                  <c:v>7.9</c:v>
                </c:pt>
              </c:numCache>
            </c:numRef>
          </c:xVal>
          <c:yVal>
            <c:numRef>
              <c:f>公会計指標分析・財政指標組合せ分析表!$BP$73:$DC$73</c:f>
              <c:numCache>
                <c:formatCode>#,##0.0;"▲ "#,##0.0</c:formatCode>
                <c:ptCount val="40"/>
                <c:pt idx="0">
                  <c:v>52.6</c:v>
                </c:pt>
                <c:pt idx="8">
                  <c:v>70.8</c:v>
                </c:pt>
                <c:pt idx="16">
                  <c:v>74</c:v>
                </c:pt>
                <c:pt idx="24">
                  <c:v>69.099999999999994</c:v>
                </c:pt>
                <c:pt idx="32">
                  <c:v>58.6</c:v>
                </c:pt>
              </c:numCache>
            </c:numRef>
          </c:yVal>
          <c:smooth val="0"/>
          <c:extLst xmlns:c16r2="http://schemas.microsoft.com/office/drawing/2015/06/chart">
            <c:ext xmlns:c16="http://schemas.microsoft.com/office/drawing/2014/chart" uri="{C3380CC4-5D6E-409C-BE32-E72D297353CC}">
              <c16:uniqueId val="{00000009-3896-47A2-90FC-DACADBD3608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896-47A2-90FC-DACADBD36083}"/>
                </c:ext>
                <c:ext xmlns:c15="http://schemas.microsoft.com/office/drawing/2012/chart" uri="{CE6537A1-D6FC-4f65-9D91-7224C49458BB}">
                  <c15:layout/>
                  <c15:dlblFieldTable>
                    <c15:dlblFTEntry>
                      <c15:txfldGUID>{8770A2E0-4E62-4994-8338-63ED02F2070F}</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896-47A2-90FC-DACADBD36083}"/>
                </c:ext>
                <c:ext xmlns:c15="http://schemas.microsoft.com/office/drawing/2012/chart" uri="{CE6537A1-D6FC-4f65-9D91-7224C49458BB}">
                  <c15:dlblFieldTable>
                    <c15:dlblFTEntry>
                      <c15:txfldGUID>{892A0F60-A105-41DA-A1FC-CBF24548373F}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896-47A2-90FC-DACADBD36083}"/>
                </c:ext>
                <c:ext xmlns:c15="http://schemas.microsoft.com/office/drawing/2012/chart" uri="{CE6537A1-D6FC-4f65-9D91-7224C49458BB}">
                  <c15:dlblFieldTable>
                    <c15:dlblFTEntry>
                      <c15:txfldGUID>{75CE1C26-7B1D-4C5E-A6AE-CCCC8CCF3F03}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896-47A2-90FC-DACADBD36083}"/>
                </c:ext>
                <c:ext xmlns:c15="http://schemas.microsoft.com/office/drawing/2012/chart" uri="{CE6537A1-D6FC-4f65-9D91-7224C49458BB}">
                  <c15:dlblFieldTable>
                    <c15:dlblFTEntry>
                      <c15:txfldGUID>{978BB155-A802-4F9C-A575-DFF3FC9DBEE2}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896-47A2-90FC-DACADBD36083}"/>
                </c:ext>
                <c:ext xmlns:c15="http://schemas.microsoft.com/office/drawing/2012/chart" uri="{CE6537A1-D6FC-4f65-9D91-7224C49458BB}">
                  <c15:dlblFieldTable>
                    <c15:dlblFTEntry>
                      <c15:txfldGUID>{68187E40-BDE1-44F8-9DD4-E1888340ADE6}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896-47A2-90FC-DACADBD36083}"/>
                </c:ext>
                <c:ext xmlns:c15="http://schemas.microsoft.com/office/drawing/2012/chart" uri="{CE6537A1-D6FC-4f65-9D91-7224C49458BB}">
                  <c15:layout/>
                  <c15:dlblFieldTable>
                    <c15:dlblFTEntry>
                      <c15:txfldGUID>{6697D442-6245-45EC-BD89-0D02A77E4893}</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896-47A2-90FC-DACADBD36083}"/>
                </c:ext>
                <c:ext xmlns:c15="http://schemas.microsoft.com/office/drawing/2012/chart" uri="{CE6537A1-D6FC-4f65-9D91-7224C49458BB}">
                  <c15:layout/>
                  <c15:dlblFieldTable>
                    <c15:dlblFTEntry>
                      <c15:txfldGUID>{FBC2254F-D04E-4DFB-925E-E7E810E8B621}</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896-47A2-90FC-DACADBD36083}"/>
                </c:ext>
                <c:ext xmlns:c15="http://schemas.microsoft.com/office/drawing/2012/chart" uri="{CE6537A1-D6FC-4f65-9D91-7224C49458BB}">
                  <c15:layout/>
                  <c15:dlblFieldTable>
                    <c15:dlblFTEntry>
                      <c15:txfldGUID>{A29AC82A-0E81-4D69-9456-86196AFF34B0}</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896-47A2-90FC-DACADBD36083}"/>
                </c:ext>
                <c:ext xmlns:c15="http://schemas.microsoft.com/office/drawing/2012/chart" uri="{CE6537A1-D6FC-4f65-9D91-7224C49458BB}">
                  <c15:layout/>
                  <c15:dlblFieldTable>
                    <c15:dlblFTEntry>
                      <c15:txfldGUID>{05E4A467-0411-41A3-8BD6-391462030246}</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xmlns:c16r2="http://schemas.microsoft.com/office/drawing/2015/06/chart">
            <c:ext xmlns:c16="http://schemas.microsoft.com/office/drawing/2014/chart" uri="{C3380CC4-5D6E-409C-BE32-E72D297353CC}">
              <c16:uniqueId val="{00000013-3896-47A2-90FC-DACADBD36083}"/>
            </c:ext>
          </c:extLst>
        </c:ser>
        <c:dLbls>
          <c:showLegendKey val="0"/>
          <c:showVal val="1"/>
          <c:showCatName val="0"/>
          <c:showSerName val="0"/>
          <c:showPercent val="0"/>
          <c:showBubbleSize val="0"/>
        </c:dLbls>
        <c:axId val="293671016"/>
        <c:axId val="293672192"/>
      </c:scatterChart>
      <c:valAx>
        <c:axId val="29367101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3672192"/>
        <c:crosses val="autoZero"/>
        <c:crossBetween val="midCat"/>
      </c:valAx>
      <c:valAx>
        <c:axId val="293672192"/>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936710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元利償還金は、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合併特例債や大型普通建設事業債などの一部償還開始等に伴い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、前年度との比較で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390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となった。また、公営企業債の元利償還金に対する繰入金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、前年度との比較で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算入公債費等が高い水準で推移してい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るものの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、実質公債費比率の分子は、前年度との比較で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245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っており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、比率は、類似団体や県内他市との比較において依然として高い状況にある。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該当なし</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一般会計等に係る地方債の現在高は、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大型建設事業の進捗に伴い、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前年度との比較で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404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となった。一方、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組合等負担等見込額は、宇部・山陽小野田消防組合にかかる負担等見込額の増加により、前年度との比較で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百万円の増となった。公営企業債等繰入見込額は、病院事業会計及び下水道事業会計の将来負担額の減により、前年度との比較で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百万円の減となった。これらにより、将来負担額は、前年度との比較で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また、充当可能基金は、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山陽小型自動車競走場施設改善基金及びふるさと支援基金の積立て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を行ったことなどにより前年度との比較で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425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百万円の増となり、加えて、基準財政需要額算入見込額は、前年度との比較で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208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となったことなどにより、充当可能財源等は、前年度との比較で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以上の要因により、将来負担比率の分子は、前年度と比較して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1,161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次年度以降については、引き続き、複数の普通建設事業の実施が計画され、地方債現在高の増加が見込まれる。加えて、その間の充当可能基金である財政調整基金の取崩しが見込まれるため、当面、将来負担比率は上昇するものと推測され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山口県山陽小野田市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財政調整基金については、歳計剰余金の処分による積立て等があるものの、財源調整による取崩しを行ったことから基金残高が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まちづくり魅力基金やふるさと支援基金の取崩しがあるものの、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ふるさと支援基金や公立大学法人運営基金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、新型コロナウイルス等感染症対策基金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全体の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基金残高合計は、前年度との比較で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基金設置の目的にしたがって、適正に積立て及び取崩しを行う。また、将来の財政需要に照らし、単年度の財政負担を軽減できるよう、必要額を積み立てる。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・まちづくり魅力基金：心豊かでうるおいと活力に満ち、自然と共生した住みよいまちを具現化するために設置。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・公立大学法人運営基金：公立大学法人山陽小野田市立山口東京理科大学の健全な運営等を支援するために設置。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・退職手当基金：退職手当に要する財源を確保することにより年度間の財源調整を図るために設置。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・ふるさと支援基金：ふるさとへの想いや協働のまちづくりにつながる寄附金を目的に沿って適切に管理するために設置。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・教育文化振興基金：教育文化事業の振興及び奨励を図るために設置。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・新型コロナウイルス等感染症対策基金：新型コロナウイルス等感染症対策に必要な財源の確保を図るために設置。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・まちづくり魅力基金：合併後の一体感の醸成に資するために実施した事業に対して取崩しを行ったことなどから、残高は、前年度との比較で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・公立大学法人運営基金：普通交付税措置額の確定に伴う積立を行ったことなどから、残高は、前年度との比較で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・ふるさと支援基金：取崩しを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百万円行ったものの、寄附金等を原資とした積立てを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百万円行ったことにより、残高は、前年度との比較で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の増となった。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・退職手当基金及び教育文化振興基金：残高は、前年度との比較で同額となった。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以上のことなどにより、その他特定目的基金の残高合計は、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市役所本庁舎の耐震補強工事及び老朽化対策工事に取り組んでいるが、将来的には、新たな庁舎建設に向けた議論が行われる見込みである。このため、庁舎建設に関する財政負担の軽減を目的とした基金の設置について、検討が必要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また、山陽消防署埴生出張所について、老朽化が著しいことから新たな出張所建設に向け、建設財源の確保を目的とした基金の設置を行ったところである。今後、計画的に基金への積立てを行う。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財政調整基金については、歳計剰余金の処分等による積立てを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百万円行ったものの、財源調整による取崩しを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百万円行ったことなどにより、前年度との比較で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財政調整基金及び減債基金については、目標残高を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百万円とし、財政基盤の強化に努めることとしている。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短期的には、市立山口東京理科大学薬学部校舎整備事業に伴い、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年度に繰り入れをしたが、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この事業に関連した取崩しは、後年度の積戻しを予定しているため、目標額の設定は従前のとおりとしている。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市の財政に影響を及ぼす諸般の要素を考慮すると、更なる積み増しを行う必要があるが、市の財政計画においても、今後、市税の減少と社会保障経費の増加が同時に進行し、必要な事業を実施するために一定の基金の取崩しを想定せざるを得ないなど、早期の目標達成は、困難な状況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減債基金については、地域総合整備資金貸付事業における負担の平準化を目的として過年度に積立てを行っており、その取崩しが平成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年度に終了したため、前年度と同水準となった。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財政調整基金及び減債基金については、目標残高を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百万円とし、財政基盤の強化に努めることとしている。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現状の残高を適正水準と考えているため、更なる積み増しを計画していないが、今後において合併特例債を活用した大型建設事業等に係る地方債の償還開始により公債費の増加が見込まれるため、財政運営へのこれらの影響を勘案し、取崩しを踏まえた活用の検討が必要である。財政調整基金については、市の財政に影響を及ぼす諸般の要素を考慮した上、一層の残高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61,565
60,788
133.09
36,132,030
35,510,953
452,594
18,300,829
40,362,964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年度における有形固定資産減価償却率は、昨年度から</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0.4</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上昇</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し</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57.9</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％となった。県内他市の平均（</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64.9</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％）や類似団体（</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61.0</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％）を下回っている状況である。</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これは、複数年に跨る大型普通建設事業の供用開始により有形固定資産額が増加したものの、減価償却累計額の割合が増加したことが要因である。</a:t>
          </a:r>
        </a:p>
        <a:p>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　今後においては、令和２年９月に策定した個別施設計画を踏まえ、一定の市民サービスを維持しつつ、公共施設等の最適化に向けた取組の着実な推進を図る</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a:t>
          </a:r>
          <a:endPar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（Ｒ</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01</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は</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57.5</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％、Ｒ</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02</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は</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57.9</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％の計上誤り。）</a:t>
          </a:r>
          <a:endParaRPr kumimoji="1" lang="ja-JP" altLang="en-US"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a:extLst>
            <a:ext uri="{FF2B5EF4-FFF2-40B4-BE49-F238E27FC236}">
              <a16:creationId xmlns="" xmlns:a16="http://schemas.microsoft.com/office/drawing/2014/main" id="{00000000-0008-0000-0D00-000041000000}"/>
            </a:ext>
          </a:extLst>
        </xdr:cNvPr>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a:extLst>
            <a:ext uri="{FF2B5EF4-FFF2-40B4-BE49-F238E27FC236}">
              <a16:creationId xmlns="" xmlns:a16="http://schemas.microsoft.com/office/drawing/2014/main" id="{00000000-0008-0000-0D00-000042000000}"/>
            </a:ext>
          </a:extLst>
        </xdr:cNvPr>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a:extLst>
            <a:ext uri="{FF2B5EF4-FFF2-40B4-BE49-F238E27FC236}">
              <a16:creationId xmlns="" xmlns:a16="http://schemas.microsoft.com/office/drawing/2014/main" id="{00000000-0008-0000-0D00-000043000000}"/>
            </a:ext>
          </a:extLst>
        </xdr:cNvPr>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a:extLst>
            <a:ext uri="{FF2B5EF4-FFF2-40B4-BE49-F238E27FC236}">
              <a16:creationId xmlns="" xmlns:a16="http://schemas.microsoft.com/office/drawing/2014/main" id="{00000000-0008-0000-0D00-000044000000}"/>
            </a:ext>
          </a:extLst>
        </xdr:cNvPr>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a:extLst>
            <a:ext uri="{FF2B5EF4-FFF2-40B4-BE49-F238E27FC236}">
              <a16:creationId xmlns="" xmlns:a16="http://schemas.microsoft.com/office/drawing/2014/main" id="{00000000-0008-0000-0D00-000045000000}"/>
            </a:ext>
          </a:extLst>
        </xdr:cNvPr>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0" name="有形固定資産減価償却率平均値テキスト">
          <a:extLst>
            <a:ext uri="{FF2B5EF4-FFF2-40B4-BE49-F238E27FC236}">
              <a16:creationId xmlns="" xmlns:a16="http://schemas.microsoft.com/office/drawing/2014/main" id="{00000000-0008-0000-0D00-000046000000}"/>
            </a:ext>
          </a:extLst>
        </xdr:cNvPr>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a:extLst>
            <a:ext uri="{FF2B5EF4-FFF2-40B4-BE49-F238E27FC236}">
              <a16:creationId xmlns="" xmlns:a16="http://schemas.microsoft.com/office/drawing/2014/main" id="{00000000-0008-0000-0D00-000047000000}"/>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a:extLst>
            <a:ext uri="{FF2B5EF4-FFF2-40B4-BE49-F238E27FC236}">
              <a16:creationId xmlns="" xmlns:a16="http://schemas.microsoft.com/office/drawing/2014/main" id="{00000000-0008-0000-0D00-000048000000}"/>
            </a:ext>
          </a:extLst>
        </xdr:cNvPr>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a:extLst>
            <a:ext uri="{FF2B5EF4-FFF2-40B4-BE49-F238E27FC236}">
              <a16:creationId xmlns="" xmlns:a16="http://schemas.microsoft.com/office/drawing/2014/main" id="{00000000-0008-0000-0D00-000049000000}"/>
            </a:ext>
          </a:extLst>
        </xdr:cNvPr>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a:extLst>
            <a:ext uri="{FF2B5EF4-FFF2-40B4-BE49-F238E27FC236}">
              <a16:creationId xmlns="" xmlns:a16="http://schemas.microsoft.com/office/drawing/2014/main" id="{00000000-0008-0000-0D00-00004A000000}"/>
            </a:ext>
          </a:extLst>
        </xdr:cNvPr>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a:extLst>
            <a:ext uri="{FF2B5EF4-FFF2-40B4-BE49-F238E27FC236}">
              <a16:creationId xmlns="" xmlns:a16="http://schemas.microsoft.com/office/drawing/2014/main" id="{00000000-0008-0000-0D00-00004B000000}"/>
            </a:ext>
          </a:extLst>
        </xdr:cNvPr>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23495</xdr:rowOff>
    </xdr:from>
    <xdr:to>
      <xdr:col>23</xdr:col>
      <xdr:colOff>136525</xdr:colOff>
      <xdr:row>30</xdr:row>
      <xdr:rowOff>125095</xdr:rowOff>
    </xdr:to>
    <xdr:sp macro="" textlink="">
      <xdr:nvSpPr>
        <xdr:cNvPr id="81" name="楕円 80">
          <a:extLst>
            <a:ext uri="{FF2B5EF4-FFF2-40B4-BE49-F238E27FC236}">
              <a16:creationId xmlns="" xmlns:a16="http://schemas.microsoft.com/office/drawing/2014/main" id="{00000000-0008-0000-0D00-000051000000}"/>
            </a:ext>
          </a:extLst>
        </xdr:cNvPr>
        <xdr:cNvSpPr/>
      </xdr:nvSpPr>
      <xdr:spPr>
        <a:xfrm>
          <a:off x="47117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46372</xdr:rowOff>
    </xdr:from>
    <xdr:ext cx="405111" cy="259045"/>
    <xdr:sp macro="" textlink="">
      <xdr:nvSpPr>
        <xdr:cNvPr id="82" name="有形固定資産減価償却率該当値テキスト">
          <a:extLst>
            <a:ext uri="{FF2B5EF4-FFF2-40B4-BE49-F238E27FC236}">
              <a16:creationId xmlns="" xmlns:a16="http://schemas.microsoft.com/office/drawing/2014/main" id="{00000000-0008-0000-0D00-000052000000}"/>
            </a:ext>
          </a:extLst>
        </xdr:cNvPr>
        <xdr:cNvSpPr txBox="1"/>
      </xdr:nvSpPr>
      <xdr:spPr>
        <a:xfrm>
          <a:off x="4813300"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9102</xdr:rowOff>
    </xdr:from>
    <xdr:to>
      <xdr:col>19</xdr:col>
      <xdr:colOff>187325</xdr:colOff>
      <xdr:row>30</xdr:row>
      <xdr:rowOff>110702</xdr:rowOff>
    </xdr:to>
    <xdr:sp macro="" textlink="">
      <xdr:nvSpPr>
        <xdr:cNvPr id="83" name="楕円 82">
          <a:extLst>
            <a:ext uri="{FF2B5EF4-FFF2-40B4-BE49-F238E27FC236}">
              <a16:creationId xmlns="" xmlns:a16="http://schemas.microsoft.com/office/drawing/2014/main" id="{00000000-0008-0000-0D00-000053000000}"/>
            </a:ext>
          </a:extLst>
        </xdr:cNvPr>
        <xdr:cNvSpPr/>
      </xdr:nvSpPr>
      <xdr:spPr>
        <a:xfrm>
          <a:off x="4000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59902</xdr:rowOff>
    </xdr:from>
    <xdr:to>
      <xdr:col>23</xdr:col>
      <xdr:colOff>85725</xdr:colOff>
      <xdr:row>30</xdr:row>
      <xdr:rowOff>74295</xdr:rowOff>
    </xdr:to>
    <xdr:cxnSp macro="">
      <xdr:nvCxnSpPr>
        <xdr:cNvPr id="84" name="直線コネクタ 83">
          <a:extLst>
            <a:ext uri="{FF2B5EF4-FFF2-40B4-BE49-F238E27FC236}">
              <a16:creationId xmlns="" xmlns:a16="http://schemas.microsoft.com/office/drawing/2014/main" id="{00000000-0008-0000-0D00-000054000000}"/>
            </a:ext>
          </a:extLst>
        </xdr:cNvPr>
        <xdr:cNvCxnSpPr/>
      </xdr:nvCxnSpPr>
      <xdr:spPr>
        <a:xfrm>
          <a:off x="4051300" y="5974927"/>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148167</xdr:rowOff>
    </xdr:from>
    <xdr:to>
      <xdr:col>15</xdr:col>
      <xdr:colOff>187325</xdr:colOff>
      <xdr:row>30</xdr:row>
      <xdr:rowOff>78317</xdr:rowOff>
    </xdr:to>
    <xdr:sp macro="" textlink="">
      <xdr:nvSpPr>
        <xdr:cNvPr id="85" name="楕円 84">
          <a:extLst>
            <a:ext uri="{FF2B5EF4-FFF2-40B4-BE49-F238E27FC236}">
              <a16:creationId xmlns="" xmlns:a16="http://schemas.microsoft.com/office/drawing/2014/main" id="{00000000-0008-0000-0D00-000055000000}"/>
            </a:ext>
          </a:extLst>
        </xdr:cNvPr>
        <xdr:cNvSpPr/>
      </xdr:nvSpPr>
      <xdr:spPr>
        <a:xfrm>
          <a:off x="3238500" y="58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27517</xdr:rowOff>
    </xdr:from>
    <xdr:to>
      <xdr:col>19</xdr:col>
      <xdr:colOff>136525</xdr:colOff>
      <xdr:row>30</xdr:row>
      <xdr:rowOff>59902</xdr:rowOff>
    </xdr:to>
    <xdr:cxnSp macro="">
      <xdr:nvCxnSpPr>
        <xdr:cNvPr id="86" name="直線コネクタ 85">
          <a:extLst>
            <a:ext uri="{FF2B5EF4-FFF2-40B4-BE49-F238E27FC236}">
              <a16:creationId xmlns="" xmlns:a16="http://schemas.microsoft.com/office/drawing/2014/main" id="{00000000-0008-0000-0D00-000056000000}"/>
            </a:ext>
          </a:extLst>
        </xdr:cNvPr>
        <xdr:cNvCxnSpPr/>
      </xdr:nvCxnSpPr>
      <xdr:spPr>
        <a:xfrm>
          <a:off x="3289300" y="594254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160232</xdr:rowOff>
    </xdr:from>
    <xdr:to>
      <xdr:col>11</xdr:col>
      <xdr:colOff>187325</xdr:colOff>
      <xdr:row>31</xdr:row>
      <xdr:rowOff>90382</xdr:rowOff>
    </xdr:to>
    <xdr:sp macro="" textlink="">
      <xdr:nvSpPr>
        <xdr:cNvPr id="87" name="楕円 86">
          <a:extLst>
            <a:ext uri="{FF2B5EF4-FFF2-40B4-BE49-F238E27FC236}">
              <a16:creationId xmlns="" xmlns:a16="http://schemas.microsoft.com/office/drawing/2014/main" id="{00000000-0008-0000-0D00-000057000000}"/>
            </a:ext>
          </a:extLst>
        </xdr:cNvPr>
        <xdr:cNvSpPr/>
      </xdr:nvSpPr>
      <xdr:spPr>
        <a:xfrm>
          <a:off x="2476500" y="60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27517</xdr:rowOff>
    </xdr:from>
    <xdr:to>
      <xdr:col>15</xdr:col>
      <xdr:colOff>136525</xdr:colOff>
      <xdr:row>31</xdr:row>
      <xdr:rowOff>39582</xdr:rowOff>
    </xdr:to>
    <xdr:cxnSp macro="">
      <xdr:nvCxnSpPr>
        <xdr:cNvPr id="88" name="直線コネクタ 87">
          <a:extLst>
            <a:ext uri="{FF2B5EF4-FFF2-40B4-BE49-F238E27FC236}">
              <a16:creationId xmlns="" xmlns:a16="http://schemas.microsoft.com/office/drawing/2014/main" id="{00000000-0008-0000-0D00-000058000000}"/>
            </a:ext>
          </a:extLst>
        </xdr:cNvPr>
        <xdr:cNvCxnSpPr/>
      </xdr:nvCxnSpPr>
      <xdr:spPr>
        <a:xfrm flipV="1">
          <a:off x="2527300" y="5942542"/>
          <a:ext cx="762000" cy="1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106257</xdr:rowOff>
    </xdr:from>
    <xdr:to>
      <xdr:col>7</xdr:col>
      <xdr:colOff>187325</xdr:colOff>
      <xdr:row>31</xdr:row>
      <xdr:rowOff>36407</xdr:rowOff>
    </xdr:to>
    <xdr:sp macro="" textlink="">
      <xdr:nvSpPr>
        <xdr:cNvPr id="89" name="楕円 88">
          <a:extLst>
            <a:ext uri="{FF2B5EF4-FFF2-40B4-BE49-F238E27FC236}">
              <a16:creationId xmlns="" xmlns:a16="http://schemas.microsoft.com/office/drawing/2014/main" id="{00000000-0008-0000-0D00-000059000000}"/>
            </a:ext>
          </a:extLst>
        </xdr:cNvPr>
        <xdr:cNvSpPr/>
      </xdr:nvSpPr>
      <xdr:spPr>
        <a:xfrm>
          <a:off x="17145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157057</xdr:rowOff>
    </xdr:from>
    <xdr:to>
      <xdr:col>11</xdr:col>
      <xdr:colOff>136525</xdr:colOff>
      <xdr:row>31</xdr:row>
      <xdr:rowOff>39582</xdr:rowOff>
    </xdr:to>
    <xdr:cxnSp macro="">
      <xdr:nvCxnSpPr>
        <xdr:cNvPr id="90" name="直線コネクタ 89">
          <a:extLst>
            <a:ext uri="{FF2B5EF4-FFF2-40B4-BE49-F238E27FC236}">
              <a16:creationId xmlns="" xmlns:a16="http://schemas.microsoft.com/office/drawing/2014/main" id="{00000000-0008-0000-0D00-00005A000000}"/>
            </a:ext>
          </a:extLst>
        </xdr:cNvPr>
        <xdr:cNvCxnSpPr/>
      </xdr:nvCxnSpPr>
      <xdr:spPr>
        <a:xfrm>
          <a:off x="1765300" y="6072082"/>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1" name="n_1aveValue有形固定資産減価償却率">
          <a:extLst>
            <a:ext uri="{FF2B5EF4-FFF2-40B4-BE49-F238E27FC236}">
              <a16:creationId xmlns="" xmlns:a16="http://schemas.microsoft.com/office/drawing/2014/main" id="{00000000-0008-0000-0D00-00005B000000}"/>
            </a:ext>
          </a:extLst>
        </xdr:cNvPr>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92" name="n_2aveValue有形固定資産減価償却率">
          <a:extLst>
            <a:ext uri="{FF2B5EF4-FFF2-40B4-BE49-F238E27FC236}">
              <a16:creationId xmlns="" xmlns:a16="http://schemas.microsoft.com/office/drawing/2014/main" id="{00000000-0008-0000-0D00-00005C000000}"/>
            </a:ext>
          </a:extLst>
        </xdr:cNvPr>
        <xdr:cNvSpPr txBox="1"/>
      </xdr:nvSpPr>
      <xdr:spPr>
        <a:xfrm>
          <a:off x="3086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3" name="n_3aveValue有形固定資産減価償却率">
          <a:extLst>
            <a:ext uri="{FF2B5EF4-FFF2-40B4-BE49-F238E27FC236}">
              <a16:creationId xmlns="" xmlns:a16="http://schemas.microsoft.com/office/drawing/2014/main" id="{00000000-0008-0000-0D00-00005D000000}"/>
            </a:ext>
          </a:extLst>
        </xdr:cNvPr>
        <xdr:cNvSpPr txBox="1"/>
      </xdr:nvSpPr>
      <xdr:spPr>
        <a:xfrm>
          <a:off x="2324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4" name="n_4aveValue有形固定資産減価償却率">
          <a:extLst>
            <a:ext uri="{FF2B5EF4-FFF2-40B4-BE49-F238E27FC236}">
              <a16:creationId xmlns="" xmlns:a16="http://schemas.microsoft.com/office/drawing/2014/main" id="{00000000-0008-0000-0D00-00005E000000}"/>
            </a:ext>
          </a:extLst>
        </xdr:cNvPr>
        <xdr:cNvSpPr txBox="1"/>
      </xdr:nvSpPr>
      <xdr:spPr>
        <a:xfrm>
          <a:off x="1562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127229</xdr:rowOff>
    </xdr:from>
    <xdr:ext cx="405111" cy="259045"/>
    <xdr:sp macro="" textlink="">
      <xdr:nvSpPr>
        <xdr:cNvPr id="95" name="n_1mainValue有形固定資産減価償却率">
          <a:extLst>
            <a:ext uri="{FF2B5EF4-FFF2-40B4-BE49-F238E27FC236}">
              <a16:creationId xmlns="" xmlns:a16="http://schemas.microsoft.com/office/drawing/2014/main" id="{00000000-0008-0000-0D00-00005F000000}"/>
            </a:ext>
          </a:extLst>
        </xdr:cNvPr>
        <xdr:cNvSpPr txBox="1"/>
      </xdr:nvSpPr>
      <xdr:spPr>
        <a:xfrm>
          <a:off x="38360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94844</xdr:rowOff>
    </xdr:from>
    <xdr:ext cx="405111" cy="259045"/>
    <xdr:sp macro="" textlink="">
      <xdr:nvSpPr>
        <xdr:cNvPr id="96" name="n_2mainValue有形固定資産減価償却率">
          <a:extLst>
            <a:ext uri="{FF2B5EF4-FFF2-40B4-BE49-F238E27FC236}">
              <a16:creationId xmlns="" xmlns:a16="http://schemas.microsoft.com/office/drawing/2014/main" id="{00000000-0008-0000-0D00-000060000000}"/>
            </a:ext>
          </a:extLst>
        </xdr:cNvPr>
        <xdr:cNvSpPr txBox="1"/>
      </xdr:nvSpPr>
      <xdr:spPr>
        <a:xfrm>
          <a:off x="3086744" y="566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81509</xdr:rowOff>
    </xdr:from>
    <xdr:ext cx="405111" cy="259045"/>
    <xdr:sp macro="" textlink="">
      <xdr:nvSpPr>
        <xdr:cNvPr id="97" name="n_3mainValue有形固定資産減価償却率">
          <a:extLst>
            <a:ext uri="{FF2B5EF4-FFF2-40B4-BE49-F238E27FC236}">
              <a16:creationId xmlns="" xmlns:a16="http://schemas.microsoft.com/office/drawing/2014/main" id="{00000000-0008-0000-0D00-000061000000}"/>
            </a:ext>
          </a:extLst>
        </xdr:cNvPr>
        <xdr:cNvSpPr txBox="1"/>
      </xdr:nvSpPr>
      <xdr:spPr>
        <a:xfrm>
          <a:off x="2324744" y="616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27534</xdr:rowOff>
    </xdr:from>
    <xdr:ext cx="405111" cy="259045"/>
    <xdr:sp macro="" textlink="">
      <xdr:nvSpPr>
        <xdr:cNvPr id="98" name="n_4mainValue有形固定資産減価償却率">
          <a:extLst>
            <a:ext uri="{FF2B5EF4-FFF2-40B4-BE49-F238E27FC236}">
              <a16:creationId xmlns="" xmlns:a16="http://schemas.microsoft.com/office/drawing/2014/main" id="{00000000-0008-0000-0D00-000062000000}"/>
            </a:ext>
          </a:extLst>
        </xdr:cNvPr>
        <xdr:cNvSpPr txBox="1"/>
      </xdr:nvSpPr>
      <xdr:spPr>
        <a:xfrm>
          <a:off x="1562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債務償還比率は、昨年度から</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82.4</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低下</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し</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877.2</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％となった。類似団体や県内他市との比較においては、他団体を大きく上回っている状況である。</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これは、将来負担額のうち公営企業債等繰入見込額が減少したことに加えて、経常一般財源等が増加したことなどが要因である。</a:t>
          </a:r>
          <a:endPar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今後においては、合併特例債活用期限を迎え</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た</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ものの、継続した複数の普通建設事業の実施に伴い</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地方債の現在高の増加が見込まれており、債務償還比率は</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高い水準で推移していくものと予測される。</a:t>
          </a:r>
          <a:endParaRPr lang="ja-JP" altLang="ja-JP" sz="105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 xmlns:a16="http://schemas.microsoft.com/office/drawing/2014/main" id="{00000000-0008-0000-0D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 xmlns:a16="http://schemas.microsoft.com/office/drawing/2014/main" id="{00000000-0008-0000-0D00-000074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 xmlns:a16="http://schemas.microsoft.com/office/drawing/2014/main" id="{00000000-0008-0000-0D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 xmlns:a16="http://schemas.microsoft.com/office/drawing/2014/main" id="{00000000-0008-0000-0D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 xmlns:a16="http://schemas.microsoft.com/office/drawing/2014/main" id="{00000000-0008-0000-0D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 xmlns:a16="http://schemas.microsoft.com/office/drawing/2014/main" id="{00000000-0008-0000-0D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 xmlns:a16="http://schemas.microsoft.com/office/drawing/2014/main" id="{00000000-0008-0000-0D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 xmlns:a16="http://schemas.microsoft.com/office/drawing/2014/main" id="{00000000-0008-0000-0D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 xmlns:a16="http://schemas.microsoft.com/office/drawing/2014/main" id="{00000000-0008-0000-0D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 xmlns:a16="http://schemas.microsoft.com/office/drawing/2014/main" id="{00000000-0008-0000-0D00-00007C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a:extLst>
            <a:ext uri="{FF2B5EF4-FFF2-40B4-BE49-F238E27FC236}">
              <a16:creationId xmlns="" xmlns:a16="http://schemas.microsoft.com/office/drawing/2014/main" id="{00000000-0008-0000-0D00-00007F000000}"/>
            </a:ext>
          </a:extLst>
        </xdr:cNvPr>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a:extLst>
            <a:ext uri="{FF2B5EF4-FFF2-40B4-BE49-F238E27FC236}">
              <a16:creationId xmlns="" xmlns:a16="http://schemas.microsoft.com/office/drawing/2014/main" id="{00000000-0008-0000-0D00-000080000000}"/>
            </a:ext>
          </a:extLst>
        </xdr:cNvPr>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a:extLst>
            <a:ext uri="{FF2B5EF4-FFF2-40B4-BE49-F238E27FC236}">
              <a16:creationId xmlns="" xmlns:a16="http://schemas.microsoft.com/office/drawing/2014/main" id="{00000000-0008-0000-0D00-000081000000}"/>
            </a:ext>
          </a:extLst>
        </xdr:cNvPr>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 xmlns:a16="http://schemas.microsoft.com/office/drawing/2014/main" id="{00000000-0008-0000-0D00-000082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 xmlns:a16="http://schemas.microsoft.com/office/drawing/2014/main" id="{00000000-0008-0000-0D00-000083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32" name="債務償還比率平均値テキスト">
          <a:extLst>
            <a:ext uri="{FF2B5EF4-FFF2-40B4-BE49-F238E27FC236}">
              <a16:creationId xmlns="" xmlns:a16="http://schemas.microsoft.com/office/drawing/2014/main" id="{00000000-0008-0000-0D00-000084000000}"/>
            </a:ext>
          </a:extLst>
        </xdr:cNvPr>
        <xdr:cNvSpPr txBox="1"/>
      </xdr:nvSpPr>
      <xdr:spPr>
        <a:xfrm>
          <a:off x="14846300" y="587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a:extLst>
            <a:ext uri="{FF2B5EF4-FFF2-40B4-BE49-F238E27FC236}">
              <a16:creationId xmlns="" xmlns:a16="http://schemas.microsoft.com/office/drawing/2014/main" id="{00000000-0008-0000-0D00-000085000000}"/>
            </a:ext>
          </a:extLst>
        </xdr:cNvPr>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a:extLst>
            <a:ext uri="{FF2B5EF4-FFF2-40B4-BE49-F238E27FC236}">
              <a16:creationId xmlns="" xmlns:a16="http://schemas.microsoft.com/office/drawing/2014/main" id="{00000000-0008-0000-0D00-000086000000}"/>
            </a:ext>
          </a:extLst>
        </xdr:cNvPr>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a:extLst>
            <a:ext uri="{FF2B5EF4-FFF2-40B4-BE49-F238E27FC236}">
              <a16:creationId xmlns="" xmlns:a16="http://schemas.microsoft.com/office/drawing/2014/main" id="{00000000-0008-0000-0D00-000087000000}"/>
            </a:ext>
          </a:extLst>
        </xdr:cNvPr>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a:extLst>
            <a:ext uri="{FF2B5EF4-FFF2-40B4-BE49-F238E27FC236}">
              <a16:creationId xmlns="" xmlns:a16="http://schemas.microsoft.com/office/drawing/2014/main" id="{00000000-0008-0000-0D00-000088000000}"/>
            </a:ext>
          </a:extLst>
        </xdr:cNvPr>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a:extLst>
            <a:ext uri="{FF2B5EF4-FFF2-40B4-BE49-F238E27FC236}">
              <a16:creationId xmlns="" xmlns:a16="http://schemas.microsoft.com/office/drawing/2014/main" id="{00000000-0008-0000-0D00-000089000000}"/>
            </a:ext>
          </a:extLst>
        </xdr:cNvPr>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56261</xdr:rowOff>
    </xdr:from>
    <xdr:to>
      <xdr:col>76</xdr:col>
      <xdr:colOff>73025</xdr:colOff>
      <xdr:row>32</xdr:row>
      <xdr:rowOff>157861</xdr:rowOff>
    </xdr:to>
    <xdr:sp macro="" textlink="">
      <xdr:nvSpPr>
        <xdr:cNvPr id="143" name="楕円 142">
          <a:extLst>
            <a:ext uri="{FF2B5EF4-FFF2-40B4-BE49-F238E27FC236}">
              <a16:creationId xmlns="" xmlns:a16="http://schemas.microsoft.com/office/drawing/2014/main" id="{00000000-0008-0000-0D00-00008F000000}"/>
            </a:ext>
          </a:extLst>
        </xdr:cNvPr>
        <xdr:cNvSpPr/>
      </xdr:nvSpPr>
      <xdr:spPr>
        <a:xfrm>
          <a:off x="147447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34688</xdr:rowOff>
    </xdr:from>
    <xdr:ext cx="469744" cy="259045"/>
    <xdr:sp macro="" textlink="">
      <xdr:nvSpPr>
        <xdr:cNvPr id="144" name="債務償還比率該当値テキスト">
          <a:extLst>
            <a:ext uri="{FF2B5EF4-FFF2-40B4-BE49-F238E27FC236}">
              <a16:creationId xmlns="" xmlns:a16="http://schemas.microsoft.com/office/drawing/2014/main" id="{00000000-0008-0000-0D00-000090000000}"/>
            </a:ext>
          </a:extLst>
        </xdr:cNvPr>
        <xdr:cNvSpPr txBox="1"/>
      </xdr:nvSpPr>
      <xdr:spPr>
        <a:xfrm>
          <a:off x="14846300" y="629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155095</xdr:rowOff>
    </xdr:from>
    <xdr:to>
      <xdr:col>72</xdr:col>
      <xdr:colOff>123825</xdr:colOff>
      <xdr:row>33</xdr:row>
      <xdr:rowOff>85245</xdr:rowOff>
    </xdr:to>
    <xdr:sp macro="" textlink="">
      <xdr:nvSpPr>
        <xdr:cNvPr id="145" name="楕円 144">
          <a:extLst>
            <a:ext uri="{FF2B5EF4-FFF2-40B4-BE49-F238E27FC236}">
              <a16:creationId xmlns="" xmlns:a16="http://schemas.microsoft.com/office/drawing/2014/main" id="{00000000-0008-0000-0D00-000091000000}"/>
            </a:ext>
          </a:extLst>
        </xdr:cNvPr>
        <xdr:cNvSpPr/>
      </xdr:nvSpPr>
      <xdr:spPr>
        <a:xfrm>
          <a:off x="14033500" y="641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107061</xdr:rowOff>
    </xdr:from>
    <xdr:to>
      <xdr:col>76</xdr:col>
      <xdr:colOff>22225</xdr:colOff>
      <xdr:row>33</xdr:row>
      <xdr:rowOff>34445</xdr:rowOff>
    </xdr:to>
    <xdr:cxnSp macro="">
      <xdr:nvCxnSpPr>
        <xdr:cNvPr id="146" name="直線コネクタ 145">
          <a:extLst>
            <a:ext uri="{FF2B5EF4-FFF2-40B4-BE49-F238E27FC236}">
              <a16:creationId xmlns="" xmlns:a16="http://schemas.microsoft.com/office/drawing/2014/main" id="{00000000-0008-0000-0D00-000092000000}"/>
            </a:ext>
          </a:extLst>
        </xdr:cNvPr>
        <xdr:cNvCxnSpPr/>
      </xdr:nvCxnSpPr>
      <xdr:spPr>
        <a:xfrm flipV="1">
          <a:off x="14084300" y="6364986"/>
          <a:ext cx="711200" cy="9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148548</xdr:rowOff>
    </xdr:from>
    <xdr:to>
      <xdr:col>68</xdr:col>
      <xdr:colOff>123825</xdr:colOff>
      <xdr:row>32</xdr:row>
      <xdr:rowOff>78698</xdr:rowOff>
    </xdr:to>
    <xdr:sp macro="" textlink="">
      <xdr:nvSpPr>
        <xdr:cNvPr id="147" name="楕円 146">
          <a:extLst>
            <a:ext uri="{FF2B5EF4-FFF2-40B4-BE49-F238E27FC236}">
              <a16:creationId xmlns="" xmlns:a16="http://schemas.microsoft.com/office/drawing/2014/main" id="{00000000-0008-0000-0D00-000093000000}"/>
            </a:ext>
          </a:extLst>
        </xdr:cNvPr>
        <xdr:cNvSpPr/>
      </xdr:nvSpPr>
      <xdr:spPr>
        <a:xfrm>
          <a:off x="13271500" y="6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27898</xdr:rowOff>
    </xdr:from>
    <xdr:to>
      <xdr:col>72</xdr:col>
      <xdr:colOff>73025</xdr:colOff>
      <xdr:row>33</xdr:row>
      <xdr:rowOff>34445</xdr:rowOff>
    </xdr:to>
    <xdr:cxnSp macro="">
      <xdr:nvCxnSpPr>
        <xdr:cNvPr id="148" name="直線コネクタ 147">
          <a:extLst>
            <a:ext uri="{FF2B5EF4-FFF2-40B4-BE49-F238E27FC236}">
              <a16:creationId xmlns="" xmlns:a16="http://schemas.microsoft.com/office/drawing/2014/main" id="{00000000-0008-0000-0D00-000094000000}"/>
            </a:ext>
          </a:extLst>
        </xdr:cNvPr>
        <xdr:cNvCxnSpPr/>
      </xdr:nvCxnSpPr>
      <xdr:spPr>
        <a:xfrm>
          <a:off x="13322300" y="6285823"/>
          <a:ext cx="762000" cy="17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71543</xdr:rowOff>
    </xdr:from>
    <xdr:to>
      <xdr:col>64</xdr:col>
      <xdr:colOff>123825</xdr:colOff>
      <xdr:row>32</xdr:row>
      <xdr:rowOff>1693</xdr:rowOff>
    </xdr:to>
    <xdr:sp macro="" textlink="">
      <xdr:nvSpPr>
        <xdr:cNvPr id="149" name="楕円 148">
          <a:extLst>
            <a:ext uri="{FF2B5EF4-FFF2-40B4-BE49-F238E27FC236}">
              <a16:creationId xmlns="" xmlns:a16="http://schemas.microsoft.com/office/drawing/2014/main" id="{00000000-0008-0000-0D00-000095000000}"/>
            </a:ext>
          </a:extLst>
        </xdr:cNvPr>
        <xdr:cNvSpPr/>
      </xdr:nvSpPr>
      <xdr:spPr>
        <a:xfrm>
          <a:off x="12509500" y="61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122343</xdr:rowOff>
    </xdr:from>
    <xdr:to>
      <xdr:col>68</xdr:col>
      <xdr:colOff>73025</xdr:colOff>
      <xdr:row>32</xdr:row>
      <xdr:rowOff>27898</xdr:rowOff>
    </xdr:to>
    <xdr:cxnSp macro="">
      <xdr:nvCxnSpPr>
        <xdr:cNvPr id="150" name="直線コネクタ 149">
          <a:extLst>
            <a:ext uri="{FF2B5EF4-FFF2-40B4-BE49-F238E27FC236}">
              <a16:creationId xmlns="" xmlns:a16="http://schemas.microsoft.com/office/drawing/2014/main" id="{00000000-0008-0000-0D00-000096000000}"/>
            </a:ext>
          </a:extLst>
        </xdr:cNvPr>
        <xdr:cNvCxnSpPr/>
      </xdr:nvCxnSpPr>
      <xdr:spPr>
        <a:xfrm>
          <a:off x="12560300" y="6208818"/>
          <a:ext cx="762000" cy="7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32441</xdr:rowOff>
    </xdr:from>
    <xdr:to>
      <xdr:col>60</xdr:col>
      <xdr:colOff>123825</xdr:colOff>
      <xdr:row>31</xdr:row>
      <xdr:rowOff>134041</xdr:rowOff>
    </xdr:to>
    <xdr:sp macro="" textlink="">
      <xdr:nvSpPr>
        <xdr:cNvPr id="151" name="楕円 150">
          <a:extLst>
            <a:ext uri="{FF2B5EF4-FFF2-40B4-BE49-F238E27FC236}">
              <a16:creationId xmlns="" xmlns:a16="http://schemas.microsoft.com/office/drawing/2014/main" id="{00000000-0008-0000-0D00-000097000000}"/>
            </a:ext>
          </a:extLst>
        </xdr:cNvPr>
        <xdr:cNvSpPr/>
      </xdr:nvSpPr>
      <xdr:spPr>
        <a:xfrm>
          <a:off x="11747500" y="611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83241</xdr:rowOff>
    </xdr:from>
    <xdr:to>
      <xdr:col>64</xdr:col>
      <xdr:colOff>73025</xdr:colOff>
      <xdr:row>31</xdr:row>
      <xdr:rowOff>122343</xdr:rowOff>
    </xdr:to>
    <xdr:cxnSp macro="">
      <xdr:nvCxnSpPr>
        <xdr:cNvPr id="152" name="直線コネクタ 151">
          <a:extLst>
            <a:ext uri="{FF2B5EF4-FFF2-40B4-BE49-F238E27FC236}">
              <a16:creationId xmlns="" xmlns:a16="http://schemas.microsoft.com/office/drawing/2014/main" id="{00000000-0008-0000-0D00-000098000000}"/>
            </a:ext>
          </a:extLst>
        </xdr:cNvPr>
        <xdr:cNvCxnSpPr/>
      </xdr:nvCxnSpPr>
      <xdr:spPr>
        <a:xfrm>
          <a:off x="11798300" y="6169716"/>
          <a:ext cx="762000" cy="3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3" name="n_1aveValue債務償還比率">
          <a:extLst>
            <a:ext uri="{FF2B5EF4-FFF2-40B4-BE49-F238E27FC236}">
              <a16:creationId xmlns="" xmlns:a16="http://schemas.microsoft.com/office/drawing/2014/main" id="{00000000-0008-0000-0D00-000099000000}"/>
            </a:ext>
          </a:extLst>
        </xdr:cNvPr>
        <xdr:cNvSpPr txBox="1"/>
      </xdr:nvSpPr>
      <xdr:spPr>
        <a:xfrm>
          <a:off x="13836727" y="58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4" name="n_2aveValue債務償還比率">
          <a:extLst>
            <a:ext uri="{FF2B5EF4-FFF2-40B4-BE49-F238E27FC236}">
              <a16:creationId xmlns="" xmlns:a16="http://schemas.microsoft.com/office/drawing/2014/main" id="{00000000-0008-0000-0D00-00009A000000}"/>
            </a:ext>
          </a:extLst>
        </xdr:cNvPr>
        <xdr:cNvSpPr txBox="1"/>
      </xdr:nvSpPr>
      <xdr:spPr>
        <a:xfrm>
          <a:off x="13087427" y="57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55" name="n_3aveValue債務償還比率">
          <a:extLst>
            <a:ext uri="{FF2B5EF4-FFF2-40B4-BE49-F238E27FC236}">
              <a16:creationId xmlns="" xmlns:a16="http://schemas.microsoft.com/office/drawing/2014/main" id="{00000000-0008-0000-0D00-00009B000000}"/>
            </a:ext>
          </a:extLst>
        </xdr:cNvPr>
        <xdr:cNvSpPr txBox="1"/>
      </xdr:nvSpPr>
      <xdr:spPr>
        <a:xfrm>
          <a:off x="12325427" y="580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56" name="n_4aveValue債務償還比率">
          <a:extLst>
            <a:ext uri="{FF2B5EF4-FFF2-40B4-BE49-F238E27FC236}">
              <a16:creationId xmlns="" xmlns:a16="http://schemas.microsoft.com/office/drawing/2014/main" id="{00000000-0008-0000-0D00-00009C000000}"/>
            </a:ext>
          </a:extLst>
        </xdr:cNvPr>
        <xdr:cNvSpPr txBox="1"/>
      </xdr:nvSpPr>
      <xdr:spPr>
        <a:xfrm>
          <a:off x="11563427" y="581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76372</xdr:rowOff>
    </xdr:from>
    <xdr:ext cx="469744" cy="259045"/>
    <xdr:sp macro="" textlink="">
      <xdr:nvSpPr>
        <xdr:cNvPr id="157" name="n_1mainValue債務償還比率">
          <a:extLst>
            <a:ext uri="{FF2B5EF4-FFF2-40B4-BE49-F238E27FC236}">
              <a16:creationId xmlns="" xmlns:a16="http://schemas.microsoft.com/office/drawing/2014/main" id="{00000000-0008-0000-0D00-00009D000000}"/>
            </a:ext>
          </a:extLst>
        </xdr:cNvPr>
        <xdr:cNvSpPr txBox="1"/>
      </xdr:nvSpPr>
      <xdr:spPr>
        <a:xfrm>
          <a:off x="13836727" y="65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69825</xdr:rowOff>
    </xdr:from>
    <xdr:ext cx="469744" cy="259045"/>
    <xdr:sp macro="" textlink="">
      <xdr:nvSpPr>
        <xdr:cNvPr id="158" name="n_2mainValue債務償還比率">
          <a:extLst>
            <a:ext uri="{FF2B5EF4-FFF2-40B4-BE49-F238E27FC236}">
              <a16:creationId xmlns="" xmlns:a16="http://schemas.microsoft.com/office/drawing/2014/main" id="{00000000-0008-0000-0D00-00009E000000}"/>
            </a:ext>
          </a:extLst>
        </xdr:cNvPr>
        <xdr:cNvSpPr txBox="1"/>
      </xdr:nvSpPr>
      <xdr:spPr>
        <a:xfrm>
          <a:off x="13087427" y="6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164270</xdr:rowOff>
    </xdr:from>
    <xdr:ext cx="469744" cy="259045"/>
    <xdr:sp macro="" textlink="">
      <xdr:nvSpPr>
        <xdr:cNvPr id="159" name="n_3mainValue債務償還比率">
          <a:extLst>
            <a:ext uri="{FF2B5EF4-FFF2-40B4-BE49-F238E27FC236}">
              <a16:creationId xmlns="" xmlns:a16="http://schemas.microsoft.com/office/drawing/2014/main" id="{00000000-0008-0000-0D00-00009F000000}"/>
            </a:ext>
          </a:extLst>
        </xdr:cNvPr>
        <xdr:cNvSpPr txBox="1"/>
      </xdr:nvSpPr>
      <xdr:spPr>
        <a:xfrm>
          <a:off x="12325427" y="625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125168</xdr:rowOff>
    </xdr:from>
    <xdr:ext cx="469744" cy="259045"/>
    <xdr:sp macro="" textlink="">
      <xdr:nvSpPr>
        <xdr:cNvPr id="160" name="n_4mainValue債務償還比率">
          <a:extLst>
            <a:ext uri="{FF2B5EF4-FFF2-40B4-BE49-F238E27FC236}">
              <a16:creationId xmlns="" xmlns:a16="http://schemas.microsoft.com/office/drawing/2014/main" id="{00000000-0008-0000-0D00-0000A0000000}"/>
            </a:ext>
          </a:extLst>
        </xdr:cNvPr>
        <xdr:cNvSpPr txBox="1"/>
      </xdr:nvSpPr>
      <xdr:spPr>
        <a:xfrm>
          <a:off x="11563427" y="621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61,565
60,788
133.09
36,132,030
35,510,953
452,594
18,300,829
40,362,964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a:extLst>
            <a:ext uri="{FF2B5EF4-FFF2-40B4-BE49-F238E27FC236}">
              <a16:creationId xmlns="" xmlns:a16="http://schemas.microsoft.com/office/drawing/2014/main" id="{00000000-0008-0000-0E00-000039000000}"/>
            </a:ext>
          </a:extLst>
        </xdr:cNvPr>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a:extLst>
            <a:ext uri="{FF2B5EF4-FFF2-40B4-BE49-F238E27FC236}">
              <a16:creationId xmlns="" xmlns:a16="http://schemas.microsoft.com/office/drawing/2014/main" id="{00000000-0008-0000-0E00-00003A000000}"/>
            </a:ext>
          </a:extLst>
        </xdr:cNvPr>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a:extLst>
            <a:ext uri="{FF2B5EF4-FFF2-40B4-BE49-F238E27FC236}">
              <a16:creationId xmlns="" xmlns:a16="http://schemas.microsoft.com/office/drawing/2014/main" id="{00000000-0008-0000-0E00-00003B000000}"/>
            </a:ext>
          </a:extLst>
        </xdr:cNvPr>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a:extLst>
            <a:ext uri="{FF2B5EF4-FFF2-40B4-BE49-F238E27FC236}">
              <a16:creationId xmlns="" xmlns:a16="http://schemas.microsoft.com/office/drawing/2014/main" id="{00000000-0008-0000-0E00-00003C000000}"/>
            </a:ext>
          </a:extLst>
        </xdr:cNvPr>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a:extLst>
            <a:ext uri="{FF2B5EF4-FFF2-40B4-BE49-F238E27FC236}">
              <a16:creationId xmlns="" xmlns:a16="http://schemas.microsoft.com/office/drawing/2014/main" id="{00000000-0008-0000-0E00-00003D000000}"/>
            </a:ext>
          </a:extLst>
        </xdr:cNvPr>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a:extLst>
            <a:ext uri="{FF2B5EF4-FFF2-40B4-BE49-F238E27FC236}">
              <a16:creationId xmlns="" xmlns:a16="http://schemas.microsoft.com/office/drawing/2014/main" id="{00000000-0008-0000-0E00-00003E000000}"/>
            </a:ext>
          </a:extLst>
        </xdr:cNvPr>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a:extLst>
            <a:ext uri="{FF2B5EF4-FFF2-40B4-BE49-F238E27FC236}">
              <a16:creationId xmlns="" xmlns:a16="http://schemas.microsoft.com/office/drawing/2014/main" id="{00000000-0008-0000-0E00-00003F000000}"/>
            </a:ext>
          </a:extLst>
        </xdr:cNvPr>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 xmlns:a16="http://schemas.microsoft.com/office/drawing/2014/main" id="{00000000-0008-0000-0E00-000040000000}"/>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a:extLst>
            <a:ext uri="{FF2B5EF4-FFF2-40B4-BE49-F238E27FC236}">
              <a16:creationId xmlns="" xmlns:a16="http://schemas.microsoft.com/office/drawing/2014/main" id="{00000000-0008-0000-0E00-000041000000}"/>
            </a:ext>
          </a:extLst>
        </xdr:cNvPr>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a:extLst>
            <a:ext uri="{FF2B5EF4-FFF2-40B4-BE49-F238E27FC236}">
              <a16:creationId xmlns="" xmlns:a16="http://schemas.microsoft.com/office/drawing/2014/main" id="{00000000-0008-0000-0E00-000042000000}"/>
            </a:ext>
          </a:extLst>
        </xdr:cNvPr>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 xmlns:a16="http://schemas.microsoft.com/office/drawing/2014/main" id="{00000000-0008-0000-0E00-000043000000}"/>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63500</xdr:rowOff>
    </xdr:from>
    <xdr:to>
      <xdr:col>24</xdr:col>
      <xdr:colOff>114300</xdr:colOff>
      <xdr:row>34</xdr:row>
      <xdr:rowOff>165100</xdr:rowOff>
    </xdr:to>
    <xdr:sp macro="" textlink="">
      <xdr:nvSpPr>
        <xdr:cNvPr id="73" name="楕円 72">
          <a:extLst>
            <a:ext uri="{FF2B5EF4-FFF2-40B4-BE49-F238E27FC236}">
              <a16:creationId xmlns="" xmlns:a16="http://schemas.microsoft.com/office/drawing/2014/main" id="{00000000-0008-0000-0E00-000049000000}"/>
            </a:ext>
          </a:extLst>
        </xdr:cNvPr>
        <xdr:cNvSpPr/>
      </xdr:nvSpPr>
      <xdr:spPr>
        <a:xfrm>
          <a:off x="45847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16527</xdr:rowOff>
    </xdr:from>
    <xdr:ext cx="405111" cy="259045"/>
    <xdr:sp macro="" textlink="">
      <xdr:nvSpPr>
        <xdr:cNvPr id="74" name="【道路】&#10;有形固定資産減価償却率該当値テキスト">
          <a:extLst>
            <a:ext uri="{FF2B5EF4-FFF2-40B4-BE49-F238E27FC236}">
              <a16:creationId xmlns="" xmlns:a16="http://schemas.microsoft.com/office/drawing/2014/main" id="{00000000-0008-0000-0E00-00004A000000}"/>
            </a:ext>
          </a:extLst>
        </xdr:cNvPr>
        <xdr:cNvSpPr txBox="1"/>
      </xdr:nvSpPr>
      <xdr:spPr>
        <a:xfrm>
          <a:off x="4673600" y="584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25400</xdr:rowOff>
    </xdr:from>
    <xdr:to>
      <xdr:col>20</xdr:col>
      <xdr:colOff>38100</xdr:colOff>
      <xdr:row>34</xdr:row>
      <xdr:rowOff>127000</xdr:rowOff>
    </xdr:to>
    <xdr:sp macro="" textlink="">
      <xdr:nvSpPr>
        <xdr:cNvPr id="75" name="楕円 74">
          <a:extLst>
            <a:ext uri="{FF2B5EF4-FFF2-40B4-BE49-F238E27FC236}">
              <a16:creationId xmlns="" xmlns:a16="http://schemas.microsoft.com/office/drawing/2014/main" id="{00000000-0008-0000-0E00-00004B000000}"/>
            </a:ext>
          </a:extLst>
        </xdr:cNvPr>
        <xdr:cNvSpPr/>
      </xdr:nvSpPr>
      <xdr:spPr>
        <a:xfrm>
          <a:off x="3746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76200</xdr:rowOff>
    </xdr:from>
    <xdr:to>
      <xdr:col>24</xdr:col>
      <xdr:colOff>63500</xdr:colOff>
      <xdr:row>34</xdr:row>
      <xdr:rowOff>114300</xdr:rowOff>
    </xdr:to>
    <xdr:cxnSp macro="">
      <xdr:nvCxnSpPr>
        <xdr:cNvPr id="76" name="直線コネクタ 75">
          <a:extLst>
            <a:ext uri="{FF2B5EF4-FFF2-40B4-BE49-F238E27FC236}">
              <a16:creationId xmlns="" xmlns:a16="http://schemas.microsoft.com/office/drawing/2014/main" id="{00000000-0008-0000-0E00-00004C000000}"/>
            </a:ext>
          </a:extLst>
        </xdr:cNvPr>
        <xdr:cNvCxnSpPr/>
      </xdr:nvCxnSpPr>
      <xdr:spPr>
        <a:xfrm>
          <a:off x="3797300" y="5905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160655</xdr:rowOff>
    </xdr:from>
    <xdr:to>
      <xdr:col>15</xdr:col>
      <xdr:colOff>101600</xdr:colOff>
      <xdr:row>34</xdr:row>
      <xdr:rowOff>90805</xdr:rowOff>
    </xdr:to>
    <xdr:sp macro="" textlink="">
      <xdr:nvSpPr>
        <xdr:cNvPr id="77" name="楕円 76">
          <a:extLst>
            <a:ext uri="{FF2B5EF4-FFF2-40B4-BE49-F238E27FC236}">
              <a16:creationId xmlns="" xmlns:a16="http://schemas.microsoft.com/office/drawing/2014/main" id="{00000000-0008-0000-0E00-00004D000000}"/>
            </a:ext>
          </a:extLst>
        </xdr:cNvPr>
        <xdr:cNvSpPr/>
      </xdr:nvSpPr>
      <xdr:spPr>
        <a:xfrm>
          <a:off x="2857500" y="5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40005</xdr:rowOff>
    </xdr:from>
    <xdr:to>
      <xdr:col>19</xdr:col>
      <xdr:colOff>177800</xdr:colOff>
      <xdr:row>34</xdr:row>
      <xdr:rowOff>76200</xdr:rowOff>
    </xdr:to>
    <xdr:cxnSp macro="">
      <xdr:nvCxnSpPr>
        <xdr:cNvPr id="78" name="直線コネクタ 77">
          <a:extLst>
            <a:ext uri="{FF2B5EF4-FFF2-40B4-BE49-F238E27FC236}">
              <a16:creationId xmlns="" xmlns:a16="http://schemas.microsoft.com/office/drawing/2014/main" id="{00000000-0008-0000-0E00-00004E000000}"/>
            </a:ext>
          </a:extLst>
        </xdr:cNvPr>
        <xdr:cNvCxnSpPr/>
      </xdr:nvCxnSpPr>
      <xdr:spPr>
        <a:xfrm>
          <a:off x="2908300" y="58693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122555</xdr:rowOff>
    </xdr:from>
    <xdr:to>
      <xdr:col>10</xdr:col>
      <xdr:colOff>165100</xdr:colOff>
      <xdr:row>34</xdr:row>
      <xdr:rowOff>52705</xdr:rowOff>
    </xdr:to>
    <xdr:sp macro="" textlink="">
      <xdr:nvSpPr>
        <xdr:cNvPr id="79" name="楕円 78">
          <a:extLst>
            <a:ext uri="{FF2B5EF4-FFF2-40B4-BE49-F238E27FC236}">
              <a16:creationId xmlns="" xmlns:a16="http://schemas.microsoft.com/office/drawing/2014/main" id="{00000000-0008-0000-0E00-00004F000000}"/>
            </a:ext>
          </a:extLst>
        </xdr:cNvPr>
        <xdr:cNvSpPr/>
      </xdr:nvSpPr>
      <xdr:spPr>
        <a:xfrm>
          <a:off x="1968500" y="578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1905</xdr:rowOff>
    </xdr:from>
    <xdr:to>
      <xdr:col>15</xdr:col>
      <xdr:colOff>50800</xdr:colOff>
      <xdr:row>34</xdr:row>
      <xdr:rowOff>40005</xdr:rowOff>
    </xdr:to>
    <xdr:cxnSp macro="">
      <xdr:nvCxnSpPr>
        <xdr:cNvPr id="80" name="直線コネクタ 79">
          <a:extLst>
            <a:ext uri="{FF2B5EF4-FFF2-40B4-BE49-F238E27FC236}">
              <a16:creationId xmlns="" xmlns:a16="http://schemas.microsoft.com/office/drawing/2014/main" id="{00000000-0008-0000-0E00-000050000000}"/>
            </a:ext>
          </a:extLst>
        </xdr:cNvPr>
        <xdr:cNvCxnSpPr/>
      </xdr:nvCxnSpPr>
      <xdr:spPr>
        <a:xfrm>
          <a:off x="2019300" y="58312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88265</xdr:rowOff>
    </xdr:from>
    <xdr:to>
      <xdr:col>6</xdr:col>
      <xdr:colOff>38100</xdr:colOff>
      <xdr:row>34</xdr:row>
      <xdr:rowOff>18415</xdr:rowOff>
    </xdr:to>
    <xdr:sp macro="" textlink="">
      <xdr:nvSpPr>
        <xdr:cNvPr id="81" name="楕円 80">
          <a:extLst>
            <a:ext uri="{FF2B5EF4-FFF2-40B4-BE49-F238E27FC236}">
              <a16:creationId xmlns="" xmlns:a16="http://schemas.microsoft.com/office/drawing/2014/main" id="{00000000-0008-0000-0E00-000051000000}"/>
            </a:ext>
          </a:extLst>
        </xdr:cNvPr>
        <xdr:cNvSpPr/>
      </xdr:nvSpPr>
      <xdr:spPr>
        <a:xfrm>
          <a:off x="1079500" y="574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139065</xdr:rowOff>
    </xdr:from>
    <xdr:to>
      <xdr:col>10</xdr:col>
      <xdr:colOff>114300</xdr:colOff>
      <xdr:row>34</xdr:row>
      <xdr:rowOff>1905</xdr:rowOff>
    </xdr:to>
    <xdr:cxnSp macro="">
      <xdr:nvCxnSpPr>
        <xdr:cNvPr id="82" name="直線コネクタ 81">
          <a:extLst>
            <a:ext uri="{FF2B5EF4-FFF2-40B4-BE49-F238E27FC236}">
              <a16:creationId xmlns="" xmlns:a16="http://schemas.microsoft.com/office/drawing/2014/main" id="{00000000-0008-0000-0E00-000052000000}"/>
            </a:ext>
          </a:extLst>
        </xdr:cNvPr>
        <xdr:cNvCxnSpPr/>
      </xdr:nvCxnSpPr>
      <xdr:spPr>
        <a:xfrm>
          <a:off x="1130300" y="57969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a:extLst>
            <a:ext uri="{FF2B5EF4-FFF2-40B4-BE49-F238E27FC236}">
              <a16:creationId xmlns="" xmlns:a16="http://schemas.microsoft.com/office/drawing/2014/main" id="{00000000-0008-0000-0E00-000053000000}"/>
            </a:ext>
          </a:extLst>
        </xdr:cNvPr>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a:extLst>
            <a:ext uri="{FF2B5EF4-FFF2-40B4-BE49-F238E27FC236}">
              <a16:creationId xmlns="" xmlns:a16="http://schemas.microsoft.com/office/drawing/2014/main" id="{00000000-0008-0000-0E00-000054000000}"/>
            </a:ext>
          </a:extLst>
        </xdr:cNvPr>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80027</xdr:rowOff>
    </xdr:from>
    <xdr:ext cx="405111" cy="259045"/>
    <xdr:sp macro="" textlink="">
      <xdr:nvSpPr>
        <xdr:cNvPr id="85" name="n_3aveValue【道路】&#10;有形固定資産減価償却率">
          <a:extLst>
            <a:ext uri="{FF2B5EF4-FFF2-40B4-BE49-F238E27FC236}">
              <a16:creationId xmlns="" xmlns:a16="http://schemas.microsoft.com/office/drawing/2014/main" id="{00000000-0008-0000-0E00-000055000000}"/>
            </a:ext>
          </a:extLst>
        </xdr:cNvPr>
        <xdr:cNvSpPr txBox="1"/>
      </xdr:nvSpPr>
      <xdr:spPr>
        <a:xfrm>
          <a:off x="1816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a:extLst>
            <a:ext uri="{FF2B5EF4-FFF2-40B4-BE49-F238E27FC236}">
              <a16:creationId xmlns="" xmlns:a16="http://schemas.microsoft.com/office/drawing/2014/main" id="{00000000-0008-0000-0E00-000056000000}"/>
            </a:ext>
          </a:extLst>
        </xdr:cNvPr>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143527</xdr:rowOff>
    </xdr:from>
    <xdr:ext cx="405111" cy="259045"/>
    <xdr:sp macro="" textlink="">
      <xdr:nvSpPr>
        <xdr:cNvPr id="87" name="n_1mainValue【道路】&#10;有形固定資産減価償却率">
          <a:extLst>
            <a:ext uri="{FF2B5EF4-FFF2-40B4-BE49-F238E27FC236}">
              <a16:creationId xmlns="" xmlns:a16="http://schemas.microsoft.com/office/drawing/2014/main" id="{00000000-0008-0000-0E00-000057000000}"/>
            </a:ext>
          </a:extLst>
        </xdr:cNvPr>
        <xdr:cNvSpPr txBox="1"/>
      </xdr:nvSpPr>
      <xdr:spPr>
        <a:xfrm>
          <a:off x="35820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107332</xdr:rowOff>
    </xdr:from>
    <xdr:ext cx="405111" cy="259045"/>
    <xdr:sp macro="" textlink="">
      <xdr:nvSpPr>
        <xdr:cNvPr id="88" name="n_2mainValue【道路】&#10;有形固定資産減価償却率">
          <a:extLst>
            <a:ext uri="{FF2B5EF4-FFF2-40B4-BE49-F238E27FC236}">
              <a16:creationId xmlns="" xmlns:a16="http://schemas.microsoft.com/office/drawing/2014/main" id="{00000000-0008-0000-0E00-000058000000}"/>
            </a:ext>
          </a:extLst>
        </xdr:cNvPr>
        <xdr:cNvSpPr txBox="1"/>
      </xdr:nvSpPr>
      <xdr:spPr>
        <a:xfrm>
          <a:off x="2705744" y="559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69232</xdr:rowOff>
    </xdr:from>
    <xdr:ext cx="405111" cy="259045"/>
    <xdr:sp macro="" textlink="">
      <xdr:nvSpPr>
        <xdr:cNvPr id="89" name="n_3mainValue【道路】&#10;有形固定資産減価償却率">
          <a:extLst>
            <a:ext uri="{FF2B5EF4-FFF2-40B4-BE49-F238E27FC236}">
              <a16:creationId xmlns="" xmlns:a16="http://schemas.microsoft.com/office/drawing/2014/main" id="{00000000-0008-0000-0E00-000059000000}"/>
            </a:ext>
          </a:extLst>
        </xdr:cNvPr>
        <xdr:cNvSpPr txBox="1"/>
      </xdr:nvSpPr>
      <xdr:spPr>
        <a:xfrm>
          <a:off x="1816744" y="55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34942</xdr:rowOff>
    </xdr:from>
    <xdr:ext cx="405111" cy="259045"/>
    <xdr:sp macro="" textlink="">
      <xdr:nvSpPr>
        <xdr:cNvPr id="90" name="n_4mainValue【道路】&#10;有形固定資産減価償却率">
          <a:extLst>
            <a:ext uri="{FF2B5EF4-FFF2-40B4-BE49-F238E27FC236}">
              <a16:creationId xmlns="" xmlns:a16="http://schemas.microsoft.com/office/drawing/2014/main" id="{00000000-0008-0000-0E00-00005A000000}"/>
            </a:ext>
          </a:extLst>
        </xdr:cNvPr>
        <xdr:cNvSpPr txBox="1"/>
      </xdr:nvSpPr>
      <xdr:spPr>
        <a:xfrm>
          <a:off x="927744" y="552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a:extLst>
            <a:ext uri="{FF2B5EF4-FFF2-40B4-BE49-F238E27FC236}">
              <a16:creationId xmlns="" xmlns:a16="http://schemas.microsoft.com/office/drawing/2014/main" id="{00000000-0008-0000-0E00-000072000000}"/>
            </a:ext>
          </a:extLst>
        </xdr:cNvPr>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a:extLst>
            <a:ext uri="{FF2B5EF4-FFF2-40B4-BE49-F238E27FC236}">
              <a16:creationId xmlns="" xmlns:a16="http://schemas.microsoft.com/office/drawing/2014/main" id="{00000000-0008-0000-0E00-000073000000}"/>
            </a:ext>
          </a:extLst>
        </xdr:cNvPr>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a:extLst>
            <a:ext uri="{FF2B5EF4-FFF2-40B4-BE49-F238E27FC236}">
              <a16:creationId xmlns="" xmlns:a16="http://schemas.microsoft.com/office/drawing/2014/main" id="{00000000-0008-0000-0E00-000074000000}"/>
            </a:ext>
          </a:extLst>
        </xdr:cNvPr>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a:extLst>
            <a:ext uri="{FF2B5EF4-FFF2-40B4-BE49-F238E27FC236}">
              <a16:creationId xmlns="" xmlns:a16="http://schemas.microsoft.com/office/drawing/2014/main" id="{00000000-0008-0000-0E00-000075000000}"/>
            </a:ext>
          </a:extLst>
        </xdr:cNvPr>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a:extLst>
            <a:ext uri="{FF2B5EF4-FFF2-40B4-BE49-F238E27FC236}">
              <a16:creationId xmlns="" xmlns:a16="http://schemas.microsoft.com/office/drawing/2014/main" id="{00000000-0008-0000-0E00-000076000000}"/>
            </a:ext>
          </a:extLst>
        </xdr:cNvPr>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a:extLst>
            <a:ext uri="{FF2B5EF4-FFF2-40B4-BE49-F238E27FC236}">
              <a16:creationId xmlns="" xmlns:a16="http://schemas.microsoft.com/office/drawing/2014/main" id="{00000000-0008-0000-0E00-000077000000}"/>
            </a:ext>
          </a:extLst>
        </xdr:cNvPr>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a:extLst>
            <a:ext uri="{FF2B5EF4-FFF2-40B4-BE49-F238E27FC236}">
              <a16:creationId xmlns="" xmlns:a16="http://schemas.microsoft.com/office/drawing/2014/main" id="{00000000-0008-0000-0E00-000078000000}"/>
            </a:ext>
          </a:extLst>
        </xdr:cNvPr>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a:extLst>
            <a:ext uri="{FF2B5EF4-FFF2-40B4-BE49-F238E27FC236}">
              <a16:creationId xmlns="" xmlns:a16="http://schemas.microsoft.com/office/drawing/2014/main" id="{00000000-0008-0000-0E00-000079000000}"/>
            </a:ext>
          </a:extLst>
        </xdr:cNvPr>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a:extLst>
            <a:ext uri="{FF2B5EF4-FFF2-40B4-BE49-F238E27FC236}">
              <a16:creationId xmlns="" xmlns:a16="http://schemas.microsoft.com/office/drawing/2014/main" id="{00000000-0008-0000-0E00-00007A000000}"/>
            </a:ext>
          </a:extLst>
        </xdr:cNvPr>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a:extLst>
            <a:ext uri="{FF2B5EF4-FFF2-40B4-BE49-F238E27FC236}">
              <a16:creationId xmlns="" xmlns:a16="http://schemas.microsoft.com/office/drawing/2014/main" id="{00000000-0008-0000-0E00-00007B000000}"/>
            </a:ext>
          </a:extLst>
        </xdr:cNvPr>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a:extLst>
            <a:ext uri="{FF2B5EF4-FFF2-40B4-BE49-F238E27FC236}">
              <a16:creationId xmlns="" xmlns:a16="http://schemas.microsoft.com/office/drawing/2014/main" id="{00000000-0008-0000-0E00-00007C000000}"/>
            </a:ext>
          </a:extLst>
        </xdr:cNvPr>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170561</xdr:rowOff>
    </xdr:from>
    <xdr:to>
      <xdr:col>55</xdr:col>
      <xdr:colOff>50800</xdr:colOff>
      <xdr:row>41</xdr:row>
      <xdr:rowOff>100711</xdr:rowOff>
    </xdr:to>
    <xdr:sp macro="" textlink="">
      <xdr:nvSpPr>
        <xdr:cNvPr id="130" name="楕円 129">
          <a:extLst>
            <a:ext uri="{FF2B5EF4-FFF2-40B4-BE49-F238E27FC236}">
              <a16:creationId xmlns="" xmlns:a16="http://schemas.microsoft.com/office/drawing/2014/main" id="{00000000-0008-0000-0E00-000082000000}"/>
            </a:ext>
          </a:extLst>
        </xdr:cNvPr>
        <xdr:cNvSpPr/>
      </xdr:nvSpPr>
      <xdr:spPr>
        <a:xfrm>
          <a:off x="10426700" y="702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85488</xdr:rowOff>
    </xdr:from>
    <xdr:ext cx="469744" cy="259045"/>
    <xdr:sp macro="" textlink="">
      <xdr:nvSpPr>
        <xdr:cNvPr id="131" name="【道路】&#10;一人当たり延長該当値テキスト">
          <a:extLst>
            <a:ext uri="{FF2B5EF4-FFF2-40B4-BE49-F238E27FC236}">
              <a16:creationId xmlns="" xmlns:a16="http://schemas.microsoft.com/office/drawing/2014/main" id="{00000000-0008-0000-0E00-000083000000}"/>
            </a:ext>
          </a:extLst>
        </xdr:cNvPr>
        <xdr:cNvSpPr txBox="1"/>
      </xdr:nvSpPr>
      <xdr:spPr>
        <a:xfrm>
          <a:off x="10515600" y="694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1530</xdr:rowOff>
    </xdr:from>
    <xdr:to>
      <xdr:col>50</xdr:col>
      <xdr:colOff>165100</xdr:colOff>
      <xdr:row>41</xdr:row>
      <xdr:rowOff>103130</xdr:rowOff>
    </xdr:to>
    <xdr:sp macro="" textlink="">
      <xdr:nvSpPr>
        <xdr:cNvPr id="132" name="楕円 131">
          <a:extLst>
            <a:ext uri="{FF2B5EF4-FFF2-40B4-BE49-F238E27FC236}">
              <a16:creationId xmlns="" xmlns:a16="http://schemas.microsoft.com/office/drawing/2014/main" id="{00000000-0008-0000-0E00-000084000000}"/>
            </a:ext>
          </a:extLst>
        </xdr:cNvPr>
        <xdr:cNvSpPr/>
      </xdr:nvSpPr>
      <xdr:spPr>
        <a:xfrm>
          <a:off x="9588500" y="70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49911</xdr:rowOff>
    </xdr:from>
    <xdr:to>
      <xdr:col>55</xdr:col>
      <xdr:colOff>0</xdr:colOff>
      <xdr:row>41</xdr:row>
      <xdr:rowOff>52330</xdr:rowOff>
    </xdr:to>
    <xdr:cxnSp macro="">
      <xdr:nvCxnSpPr>
        <xdr:cNvPr id="133" name="直線コネクタ 132">
          <a:extLst>
            <a:ext uri="{FF2B5EF4-FFF2-40B4-BE49-F238E27FC236}">
              <a16:creationId xmlns="" xmlns:a16="http://schemas.microsoft.com/office/drawing/2014/main" id="{00000000-0008-0000-0E00-000085000000}"/>
            </a:ext>
          </a:extLst>
        </xdr:cNvPr>
        <xdr:cNvCxnSpPr/>
      </xdr:nvCxnSpPr>
      <xdr:spPr>
        <a:xfrm flipV="1">
          <a:off x="9639300" y="7079361"/>
          <a:ext cx="838200" cy="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3645</xdr:rowOff>
    </xdr:from>
    <xdr:to>
      <xdr:col>46</xdr:col>
      <xdr:colOff>38100</xdr:colOff>
      <xdr:row>41</xdr:row>
      <xdr:rowOff>105245</xdr:rowOff>
    </xdr:to>
    <xdr:sp macro="" textlink="">
      <xdr:nvSpPr>
        <xdr:cNvPr id="134" name="楕円 133">
          <a:extLst>
            <a:ext uri="{FF2B5EF4-FFF2-40B4-BE49-F238E27FC236}">
              <a16:creationId xmlns="" xmlns:a16="http://schemas.microsoft.com/office/drawing/2014/main" id="{00000000-0008-0000-0E00-000086000000}"/>
            </a:ext>
          </a:extLst>
        </xdr:cNvPr>
        <xdr:cNvSpPr/>
      </xdr:nvSpPr>
      <xdr:spPr>
        <a:xfrm>
          <a:off x="8699500" y="703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52330</xdr:rowOff>
    </xdr:from>
    <xdr:to>
      <xdr:col>50</xdr:col>
      <xdr:colOff>114300</xdr:colOff>
      <xdr:row>41</xdr:row>
      <xdr:rowOff>54445</xdr:rowOff>
    </xdr:to>
    <xdr:cxnSp macro="">
      <xdr:nvCxnSpPr>
        <xdr:cNvPr id="135" name="直線コネクタ 134">
          <a:extLst>
            <a:ext uri="{FF2B5EF4-FFF2-40B4-BE49-F238E27FC236}">
              <a16:creationId xmlns="" xmlns:a16="http://schemas.microsoft.com/office/drawing/2014/main" id="{00000000-0008-0000-0E00-000087000000}"/>
            </a:ext>
          </a:extLst>
        </xdr:cNvPr>
        <xdr:cNvCxnSpPr/>
      </xdr:nvCxnSpPr>
      <xdr:spPr>
        <a:xfrm flipV="1">
          <a:off x="8750300" y="7081780"/>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6769</xdr:rowOff>
    </xdr:from>
    <xdr:to>
      <xdr:col>41</xdr:col>
      <xdr:colOff>101600</xdr:colOff>
      <xdr:row>41</xdr:row>
      <xdr:rowOff>108369</xdr:rowOff>
    </xdr:to>
    <xdr:sp macro="" textlink="">
      <xdr:nvSpPr>
        <xdr:cNvPr id="136" name="楕円 135">
          <a:extLst>
            <a:ext uri="{FF2B5EF4-FFF2-40B4-BE49-F238E27FC236}">
              <a16:creationId xmlns="" xmlns:a16="http://schemas.microsoft.com/office/drawing/2014/main" id="{00000000-0008-0000-0E00-000088000000}"/>
            </a:ext>
          </a:extLst>
        </xdr:cNvPr>
        <xdr:cNvSpPr/>
      </xdr:nvSpPr>
      <xdr:spPr>
        <a:xfrm>
          <a:off x="7810500" y="703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54445</xdr:rowOff>
    </xdr:from>
    <xdr:to>
      <xdr:col>45</xdr:col>
      <xdr:colOff>177800</xdr:colOff>
      <xdr:row>41</xdr:row>
      <xdr:rowOff>57569</xdr:rowOff>
    </xdr:to>
    <xdr:cxnSp macro="">
      <xdr:nvCxnSpPr>
        <xdr:cNvPr id="137" name="直線コネクタ 136">
          <a:extLst>
            <a:ext uri="{FF2B5EF4-FFF2-40B4-BE49-F238E27FC236}">
              <a16:creationId xmlns="" xmlns:a16="http://schemas.microsoft.com/office/drawing/2014/main" id="{00000000-0008-0000-0E00-000089000000}"/>
            </a:ext>
          </a:extLst>
        </xdr:cNvPr>
        <xdr:cNvCxnSpPr/>
      </xdr:nvCxnSpPr>
      <xdr:spPr>
        <a:xfrm flipV="1">
          <a:off x="7861300" y="7083895"/>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7855</xdr:rowOff>
    </xdr:from>
    <xdr:to>
      <xdr:col>36</xdr:col>
      <xdr:colOff>165100</xdr:colOff>
      <xdr:row>41</xdr:row>
      <xdr:rowOff>109455</xdr:rowOff>
    </xdr:to>
    <xdr:sp macro="" textlink="">
      <xdr:nvSpPr>
        <xdr:cNvPr id="138" name="楕円 137">
          <a:extLst>
            <a:ext uri="{FF2B5EF4-FFF2-40B4-BE49-F238E27FC236}">
              <a16:creationId xmlns="" xmlns:a16="http://schemas.microsoft.com/office/drawing/2014/main" id="{00000000-0008-0000-0E00-00008A000000}"/>
            </a:ext>
          </a:extLst>
        </xdr:cNvPr>
        <xdr:cNvSpPr/>
      </xdr:nvSpPr>
      <xdr:spPr>
        <a:xfrm>
          <a:off x="6921500" y="703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57569</xdr:rowOff>
    </xdr:from>
    <xdr:to>
      <xdr:col>41</xdr:col>
      <xdr:colOff>50800</xdr:colOff>
      <xdr:row>41</xdr:row>
      <xdr:rowOff>58655</xdr:rowOff>
    </xdr:to>
    <xdr:cxnSp macro="">
      <xdr:nvCxnSpPr>
        <xdr:cNvPr id="139" name="直線コネクタ 138">
          <a:extLst>
            <a:ext uri="{FF2B5EF4-FFF2-40B4-BE49-F238E27FC236}">
              <a16:creationId xmlns="" xmlns:a16="http://schemas.microsoft.com/office/drawing/2014/main" id="{00000000-0008-0000-0E00-00008B000000}"/>
            </a:ext>
          </a:extLst>
        </xdr:cNvPr>
        <xdr:cNvCxnSpPr/>
      </xdr:nvCxnSpPr>
      <xdr:spPr>
        <a:xfrm flipV="1">
          <a:off x="6972300" y="7087019"/>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a:extLst>
            <a:ext uri="{FF2B5EF4-FFF2-40B4-BE49-F238E27FC236}">
              <a16:creationId xmlns="" xmlns:a16="http://schemas.microsoft.com/office/drawing/2014/main" id="{00000000-0008-0000-0E00-00008C000000}"/>
            </a:ext>
          </a:extLst>
        </xdr:cNvPr>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a:extLst>
            <a:ext uri="{FF2B5EF4-FFF2-40B4-BE49-F238E27FC236}">
              <a16:creationId xmlns="" xmlns:a16="http://schemas.microsoft.com/office/drawing/2014/main" id="{00000000-0008-0000-0E00-00008D000000}"/>
            </a:ext>
          </a:extLst>
        </xdr:cNvPr>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a:extLst>
            <a:ext uri="{FF2B5EF4-FFF2-40B4-BE49-F238E27FC236}">
              <a16:creationId xmlns="" xmlns:a16="http://schemas.microsoft.com/office/drawing/2014/main" id="{00000000-0008-0000-0E00-00008E000000}"/>
            </a:ext>
          </a:extLst>
        </xdr:cNvPr>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a:extLst>
            <a:ext uri="{FF2B5EF4-FFF2-40B4-BE49-F238E27FC236}">
              <a16:creationId xmlns="" xmlns:a16="http://schemas.microsoft.com/office/drawing/2014/main" id="{00000000-0008-0000-0E00-00008F000000}"/>
            </a:ext>
          </a:extLst>
        </xdr:cNvPr>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94257</xdr:rowOff>
    </xdr:from>
    <xdr:ext cx="469744" cy="259045"/>
    <xdr:sp macro="" textlink="">
      <xdr:nvSpPr>
        <xdr:cNvPr id="144" name="n_1mainValue【道路】&#10;一人当たり延長">
          <a:extLst>
            <a:ext uri="{FF2B5EF4-FFF2-40B4-BE49-F238E27FC236}">
              <a16:creationId xmlns="" xmlns:a16="http://schemas.microsoft.com/office/drawing/2014/main" id="{00000000-0008-0000-0E00-000090000000}"/>
            </a:ext>
          </a:extLst>
        </xdr:cNvPr>
        <xdr:cNvSpPr txBox="1"/>
      </xdr:nvSpPr>
      <xdr:spPr>
        <a:xfrm>
          <a:off x="9391727" y="712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96372</xdr:rowOff>
    </xdr:from>
    <xdr:ext cx="469744" cy="259045"/>
    <xdr:sp macro="" textlink="">
      <xdr:nvSpPr>
        <xdr:cNvPr id="145" name="n_2mainValue【道路】&#10;一人当たり延長">
          <a:extLst>
            <a:ext uri="{FF2B5EF4-FFF2-40B4-BE49-F238E27FC236}">
              <a16:creationId xmlns="" xmlns:a16="http://schemas.microsoft.com/office/drawing/2014/main" id="{00000000-0008-0000-0E00-000091000000}"/>
            </a:ext>
          </a:extLst>
        </xdr:cNvPr>
        <xdr:cNvSpPr txBox="1"/>
      </xdr:nvSpPr>
      <xdr:spPr>
        <a:xfrm>
          <a:off x="8515427" y="712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99496</xdr:rowOff>
    </xdr:from>
    <xdr:ext cx="469744" cy="259045"/>
    <xdr:sp macro="" textlink="">
      <xdr:nvSpPr>
        <xdr:cNvPr id="146" name="n_3mainValue【道路】&#10;一人当たり延長">
          <a:extLst>
            <a:ext uri="{FF2B5EF4-FFF2-40B4-BE49-F238E27FC236}">
              <a16:creationId xmlns="" xmlns:a16="http://schemas.microsoft.com/office/drawing/2014/main" id="{00000000-0008-0000-0E00-000092000000}"/>
            </a:ext>
          </a:extLst>
        </xdr:cNvPr>
        <xdr:cNvSpPr txBox="1"/>
      </xdr:nvSpPr>
      <xdr:spPr>
        <a:xfrm>
          <a:off x="7626427" y="712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100582</xdr:rowOff>
    </xdr:from>
    <xdr:ext cx="469744" cy="259045"/>
    <xdr:sp macro="" textlink="">
      <xdr:nvSpPr>
        <xdr:cNvPr id="147" name="n_4mainValue【道路】&#10;一人当たり延長">
          <a:extLst>
            <a:ext uri="{FF2B5EF4-FFF2-40B4-BE49-F238E27FC236}">
              <a16:creationId xmlns="" xmlns:a16="http://schemas.microsoft.com/office/drawing/2014/main" id="{00000000-0008-0000-0E00-000093000000}"/>
            </a:ext>
          </a:extLst>
        </xdr:cNvPr>
        <xdr:cNvSpPr txBox="1"/>
      </xdr:nvSpPr>
      <xdr:spPr>
        <a:xfrm>
          <a:off x="6737427" y="713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 xmlns:a16="http://schemas.microsoft.com/office/drawing/2014/main" id="{00000000-0008-0000-0E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 xmlns:a16="http://schemas.microsoft.com/office/drawing/2014/main" id="{00000000-0008-0000-0E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 xmlns:a16="http://schemas.microsoft.com/office/drawing/2014/main" id="{00000000-0008-0000-0E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 xmlns:a16="http://schemas.microsoft.com/office/drawing/2014/main" id="{00000000-0008-0000-0E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 xmlns:a16="http://schemas.microsoft.com/office/drawing/2014/main" id="{00000000-0008-0000-0E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 xmlns:a16="http://schemas.microsoft.com/office/drawing/2014/main" id="{00000000-0008-0000-0E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 xmlns:a16="http://schemas.microsoft.com/office/drawing/2014/main" id="{00000000-0008-0000-0E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 xmlns:a16="http://schemas.microsoft.com/office/drawing/2014/main" id="{00000000-0008-0000-0E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 xmlns:a16="http://schemas.microsoft.com/office/drawing/2014/main" id="{00000000-0008-0000-0E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 xmlns:a16="http://schemas.microsoft.com/office/drawing/2014/main" id="{00000000-0008-0000-0E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 xmlns:a16="http://schemas.microsoft.com/office/drawing/2014/main" id="{00000000-0008-0000-0E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a:extLst>
            <a:ext uri="{FF2B5EF4-FFF2-40B4-BE49-F238E27FC236}">
              <a16:creationId xmlns="" xmlns:a16="http://schemas.microsoft.com/office/drawing/2014/main" id="{00000000-0008-0000-0E00-0000AC000000}"/>
            </a:ext>
          </a:extLst>
        </xdr:cNvPr>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a:extLst>
            <a:ext uri="{FF2B5EF4-FFF2-40B4-BE49-F238E27FC236}">
              <a16:creationId xmlns="" xmlns:a16="http://schemas.microsoft.com/office/drawing/2014/main" id="{00000000-0008-0000-0E00-0000AD000000}"/>
            </a:ext>
          </a:extLst>
        </xdr:cNvPr>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a:extLst>
            <a:ext uri="{FF2B5EF4-FFF2-40B4-BE49-F238E27FC236}">
              <a16:creationId xmlns="" xmlns:a16="http://schemas.microsoft.com/office/drawing/2014/main" id="{00000000-0008-0000-0E00-0000AE000000}"/>
            </a:ext>
          </a:extLst>
        </xdr:cNvPr>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a:extLst>
            <a:ext uri="{FF2B5EF4-FFF2-40B4-BE49-F238E27FC236}">
              <a16:creationId xmlns="" xmlns:a16="http://schemas.microsoft.com/office/drawing/2014/main" id="{00000000-0008-0000-0E00-0000AF000000}"/>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a:extLst>
            <a:ext uri="{FF2B5EF4-FFF2-40B4-BE49-F238E27FC236}">
              <a16:creationId xmlns="" xmlns:a16="http://schemas.microsoft.com/office/drawing/2014/main" id="{00000000-0008-0000-0E00-0000B0000000}"/>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a:extLst>
            <a:ext uri="{FF2B5EF4-FFF2-40B4-BE49-F238E27FC236}">
              <a16:creationId xmlns="" xmlns:a16="http://schemas.microsoft.com/office/drawing/2014/main" id="{00000000-0008-0000-0E00-0000B1000000}"/>
            </a:ext>
          </a:extLst>
        </xdr:cNvPr>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a:extLst>
            <a:ext uri="{FF2B5EF4-FFF2-40B4-BE49-F238E27FC236}">
              <a16:creationId xmlns="" xmlns:a16="http://schemas.microsoft.com/office/drawing/2014/main" id="{00000000-0008-0000-0E00-0000B2000000}"/>
            </a:ext>
          </a:extLst>
        </xdr:cNvPr>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a:extLst>
            <a:ext uri="{FF2B5EF4-FFF2-40B4-BE49-F238E27FC236}">
              <a16:creationId xmlns="" xmlns:a16="http://schemas.microsoft.com/office/drawing/2014/main" id="{00000000-0008-0000-0E00-0000B3000000}"/>
            </a:ext>
          </a:extLst>
        </xdr:cNvPr>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a:extLst>
            <a:ext uri="{FF2B5EF4-FFF2-40B4-BE49-F238E27FC236}">
              <a16:creationId xmlns="" xmlns:a16="http://schemas.microsoft.com/office/drawing/2014/main" id="{00000000-0008-0000-0E00-0000B4000000}"/>
            </a:ext>
          </a:extLst>
        </xdr:cNvPr>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a:extLst>
            <a:ext uri="{FF2B5EF4-FFF2-40B4-BE49-F238E27FC236}">
              <a16:creationId xmlns="" xmlns:a16="http://schemas.microsoft.com/office/drawing/2014/main" id="{00000000-0008-0000-0E00-0000B5000000}"/>
            </a:ext>
          </a:extLst>
        </xdr:cNvPr>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a:extLst>
            <a:ext uri="{FF2B5EF4-FFF2-40B4-BE49-F238E27FC236}">
              <a16:creationId xmlns="" xmlns:a16="http://schemas.microsoft.com/office/drawing/2014/main" id="{00000000-0008-0000-0E00-0000B6000000}"/>
            </a:ext>
          </a:extLst>
        </xdr:cNvPr>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130175</xdr:rowOff>
    </xdr:from>
    <xdr:to>
      <xdr:col>24</xdr:col>
      <xdr:colOff>114300</xdr:colOff>
      <xdr:row>63</xdr:row>
      <xdr:rowOff>60325</xdr:rowOff>
    </xdr:to>
    <xdr:sp macro="" textlink="">
      <xdr:nvSpPr>
        <xdr:cNvPr id="188" name="楕円 187">
          <a:extLst>
            <a:ext uri="{FF2B5EF4-FFF2-40B4-BE49-F238E27FC236}">
              <a16:creationId xmlns="" xmlns:a16="http://schemas.microsoft.com/office/drawing/2014/main" id="{00000000-0008-0000-0E00-0000BC000000}"/>
            </a:ext>
          </a:extLst>
        </xdr:cNvPr>
        <xdr:cNvSpPr/>
      </xdr:nvSpPr>
      <xdr:spPr>
        <a:xfrm>
          <a:off x="45847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45102</xdr:rowOff>
    </xdr:from>
    <xdr:ext cx="405111" cy="259045"/>
    <xdr:sp macro="" textlink="">
      <xdr:nvSpPr>
        <xdr:cNvPr id="189" name="【橋りょう・トンネル】&#10;有形固定資産減価償却率該当値テキスト">
          <a:extLst>
            <a:ext uri="{FF2B5EF4-FFF2-40B4-BE49-F238E27FC236}">
              <a16:creationId xmlns="" xmlns:a16="http://schemas.microsoft.com/office/drawing/2014/main" id="{00000000-0008-0000-0E00-0000BD000000}"/>
            </a:ext>
          </a:extLst>
        </xdr:cNvPr>
        <xdr:cNvSpPr txBox="1"/>
      </xdr:nvSpPr>
      <xdr:spPr>
        <a:xfrm>
          <a:off x="4673600" y="1067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113030</xdr:rowOff>
    </xdr:from>
    <xdr:to>
      <xdr:col>20</xdr:col>
      <xdr:colOff>38100</xdr:colOff>
      <xdr:row>63</xdr:row>
      <xdr:rowOff>43180</xdr:rowOff>
    </xdr:to>
    <xdr:sp macro="" textlink="">
      <xdr:nvSpPr>
        <xdr:cNvPr id="190" name="楕円 189">
          <a:extLst>
            <a:ext uri="{FF2B5EF4-FFF2-40B4-BE49-F238E27FC236}">
              <a16:creationId xmlns="" xmlns:a16="http://schemas.microsoft.com/office/drawing/2014/main" id="{00000000-0008-0000-0E00-0000BE000000}"/>
            </a:ext>
          </a:extLst>
        </xdr:cNvPr>
        <xdr:cNvSpPr/>
      </xdr:nvSpPr>
      <xdr:spPr>
        <a:xfrm>
          <a:off x="3746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163830</xdr:rowOff>
    </xdr:from>
    <xdr:to>
      <xdr:col>24</xdr:col>
      <xdr:colOff>63500</xdr:colOff>
      <xdr:row>63</xdr:row>
      <xdr:rowOff>9525</xdr:rowOff>
    </xdr:to>
    <xdr:cxnSp macro="">
      <xdr:nvCxnSpPr>
        <xdr:cNvPr id="191" name="直線コネクタ 190">
          <a:extLst>
            <a:ext uri="{FF2B5EF4-FFF2-40B4-BE49-F238E27FC236}">
              <a16:creationId xmlns="" xmlns:a16="http://schemas.microsoft.com/office/drawing/2014/main" id="{00000000-0008-0000-0E00-0000BF000000}"/>
            </a:ext>
          </a:extLst>
        </xdr:cNvPr>
        <xdr:cNvCxnSpPr/>
      </xdr:nvCxnSpPr>
      <xdr:spPr>
        <a:xfrm>
          <a:off x="3797300" y="1079373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93980</xdr:rowOff>
    </xdr:from>
    <xdr:to>
      <xdr:col>15</xdr:col>
      <xdr:colOff>101600</xdr:colOff>
      <xdr:row>63</xdr:row>
      <xdr:rowOff>24130</xdr:rowOff>
    </xdr:to>
    <xdr:sp macro="" textlink="">
      <xdr:nvSpPr>
        <xdr:cNvPr id="192" name="楕円 191">
          <a:extLst>
            <a:ext uri="{FF2B5EF4-FFF2-40B4-BE49-F238E27FC236}">
              <a16:creationId xmlns="" xmlns:a16="http://schemas.microsoft.com/office/drawing/2014/main" id="{00000000-0008-0000-0E00-0000C0000000}"/>
            </a:ext>
          </a:extLst>
        </xdr:cNvPr>
        <xdr:cNvSpPr/>
      </xdr:nvSpPr>
      <xdr:spPr>
        <a:xfrm>
          <a:off x="2857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144780</xdr:rowOff>
    </xdr:from>
    <xdr:to>
      <xdr:col>19</xdr:col>
      <xdr:colOff>177800</xdr:colOff>
      <xdr:row>62</xdr:row>
      <xdr:rowOff>163830</xdr:rowOff>
    </xdr:to>
    <xdr:cxnSp macro="">
      <xdr:nvCxnSpPr>
        <xdr:cNvPr id="193" name="直線コネクタ 192">
          <a:extLst>
            <a:ext uri="{FF2B5EF4-FFF2-40B4-BE49-F238E27FC236}">
              <a16:creationId xmlns="" xmlns:a16="http://schemas.microsoft.com/office/drawing/2014/main" id="{00000000-0008-0000-0E00-0000C1000000}"/>
            </a:ext>
          </a:extLst>
        </xdr:cNvPr>
        <xdr:cNvCxnSpPr/>
      </xdr:nvCxnSpPr>
      <xdr:spPr>
        <a:xfrm>
          <a:off x="2908300" y="107746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71120</xdr:rowOff>
    </xdr:from>
    <xdr:to>
      <xdr:col>10</xdr:col>
      <xdr:colOff>165100</xdr:colOff>
      <xdr:row>63</xdr:row>
      <xdr:rowOff>1270</xdr:rowOff>
    </xdr:to>
    <xdr:sp macro="" textlink="">
      <xdr:nvSpPr>
        <xdr:cNvPr id="194" name="楕円 193">
          <a:extLst>
            <a:ext uri="{FF2B5EF4-FFF2-40B4-BE49-F238E27FC236}">
              <a16:creationId xmlns="" xmlns:a16="http://schemas.microsoft.com/office/drawing/2014/main" id="{00000000-0008-0000-0E00-0000C2000000}"/>
            </a:ext>
          </a:extLst>
        </xdr:cNvPr>
        <xdr:cNvSpPr/>
      </xdr:nvSpPr>
      <xdr:spPr>
        <a:xfrm>
          <a:off x="1968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121920</xdr:rowOff>
    </xdr:from>
    <xdr:to>
      <xdr:col>15</xdr:col>
      <xdr:colOff>50800</xdr:colOff>
      <xdr:row>62</xdr:row>
      <xdr:rowOff>144780</xdr:rowOff>
    </xdr:to>
    <xdr:cxnSp macro="">
      <xdr:nvCxnSpPr>
        <xdr:cNvPr id="195" name="直線コネクタ 194">
          <a:extLst>
            <a:ext uri="{FF2B5EF4-FFF2-40B4-BE49-F238E27FC236}">
              <a16:creationId xmlns="" xmlns:a16="http://schemas.microsoft.com/office/drawing/2014/main" id="{00000000-0008-0000-0E00-0000C3000000}"/>
            </a:ext>
          </a:extLst>
        </xdr:cNvPr>
        <xdr:cNvCxnSpPr/>
      </xdr:nvCxnSpPr>
      <xdr:spPr>
        <a:xfrm>
          <a:off x="2019300" y="10751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44450</xdr:rowOff>
    </xdr:from>
    <xdr:to>
      <xdr:col>6</xdr:col>
      <xdr:colOff>38100</xdr:colOff>
      <xdr:row>62</xdr:row>
      <xdr:rowOff>146050</xdr:rowOff>
    </xdr:to>
    <xdr:sp macro="" textlink="">
      <xdr:nvSpPr>
        <xdr:cNvPr id="196" name="楕円 195">
          <a:extLst>
            <a:ext uri="{FF2B5EF4-FFF2-40B4-BE49-F238E27FC236}">
              <a16:creationId xmlns="" xmlns:a16="http://schemas.microsoft.com/office/drawing/2014/main" id="{00000000-0008-0000-0E00-0000C4000000}"/>
            </a:ext>
          </a:extLst>
        </xdr:cNvPr>
        <xdr:cNvSpPr/>
      </xdr:nvSpPr>
      <xdr:spPr>
        <a:xfrm>
          <a:off x="1079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95250</xdr:rowOff>
    </xdr:from>
    <xdr:to>
      <xdr:col>10</xdr:col>
      <xdr:colOff>114300</xdr:colOff>
      <xdr:row>62</xdr:row>
      <xdr:rowOff>121920</xdr:rowOff>
    </xdr:to>
    <xdr:cxnSp macro="">
      <xdr:nvCxnSpPr>
        <xdr:cNvPr id="197" name="直線コネクタ 196">
          <a:extLst>
            <a:ext uri="{FF2B5EF4-FFF2-40B4-BE49-F238E27FC236}">
              <a16:creationId xmlns="" xmlns:a16="http://schemas.microsoft.com/office/drawing/2014/main" id="{00000000-0008-0000-0E00-0000C5000000}"/>
            </a:ext>
          </a:extLst>
        </xdr:cNvPr>
        <xdr:cNvCxnSpPr/>
      </xdr:nvCxnSpPr>
      <xdr:spPr>
        <a:xfrm>
          <a:off x="1130300" y="10725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8" name="n_1aveValue【橋りょう・トンネル】&#10;有形固定資産減価償却率">
          <a:extLst>
            <a:ext uri="{FF2B5EF4-FFF2-40B4-BE49-F238E27FC236}">
              <a16:creationId xmlns="" xmlns:a16="http://schemas.microsoft.com/office/drawing/2014/main" id="{00000000-0008-0000-0E00-0000C6000000}"/>
            </a:ext>
          </a:extLst>
        </xdr:cNvPr>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99" name="n_2aveValue【橋りょう・トンネル】&#10;有形固定資産減価償却率">
          <a:extLst>
            <a:ext uri="{FF2B5EF4-FFF2-40B4-BE49-F238E27FC236}">
              <a16:creationId xmlns="" xmlns:a16="http://schemas.microsoft.com/office/drawing/2014/main" id="{00000000-0008-0000-0E00-0000C7000000}"/>
            </a:ext>
          </a:extLst>
        </xdr:cNvPr>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0" name="n_3aveValue【橋りょう・トンネル】&#10;有形固定資産減価償却率">
          <a:extLst>
            <a:ext uri="{FF2B5EF4-FFF2-40B4-BE49-F238E27FC236}">
              <a16:creationId xmlns="" xmlns:a16="http://schemas.microsoft.com/office/drawing/2014/main" id="{00000000-0008-0000-0E00-0000C8000000}"/>
            </a:ext>
          </a:extLst>
        </xdr:cNvPr>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a:extLst>
            <a:ext uri="{FF2B5EF4-FFF2-40B4-BE49-F238E27FC236}">
              <a16:creationId xmlns="" xmlns:a16="http://schemas.microsoft.com/office/drawing/2014/main" id="{00000000-0008-0000-0E00-0000C9000000}"/>
            </a:ext>
          </a:extLst>
        </xdr:cNvPr>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34307</xdr:rowOff>
    </xdr:from>
    <xdr:ext cx="405111" cy="259045"/>
    <xdr:sp macro="" textlink="">
      <xdr:nvSpPr>
        <xdr:cNvPr id="202" name="n_1mainValue【橋りょう・トンネル】&#10;有形固定資産減価償却率">
          <a:extLst>
            <a:ext uri="{FF2B5EF4-FFF2-40B4-BE49-F238E27FC236}">
              <a16:creationId xmlns="" xmlns:a16="http://schemas.microsoft.com/office/drawing/2014/main" id="{00000000-0008-0000-0E00-0000CA000000}"/>
            </a:ext>
          </a:extLst>
        </xdr:cNvPr>
        <xdr:cNvSpPr txBox="1"/>
      </xdr:nvSpPr>
      <xdr:spPr>
        <a:xfrm>
          <a:off x="3582044"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15257</xdr:rowOff>
    </xdr:from>
    <xdr:ext cx="405111" cy="259045"/>
    <xdr:sp macro="" textlink="">
      <xdr:nvSpPr>
        <xdr:cNvPr id="203" name="n_2mainValue【橋りょう・トンネル】&#10;有形固定資産減価償却率">
          <a:extLst>
            <a:ext uri="{FF2B5EF4-FFF2-40B4-BE49-F238E27FC236}">
              <a16:creationId xmlns="" xmlns:a16="http://schemas.microsoft.com/office/drawing/2014/main" id="{00000000-0008-0000-0E00-0000CB000000}"/>
            </a:ext>
          </a:extLst>
        </xdr:cNvPr>
        <xdr:cNvSpPr txBox="1"/>
      </xdr:nvSpPr>
      <xdr:spPr>
        <a:xfrm>
          <a:off x="2705744"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163847</xdr:rowOff>
    </xdr:from>
    <xdr:ext cx="405111" cy="259045"/>
    <xdr:sp macro="" textlink="">
      <xdr:nvSpPr>
        <xdr:cNvPr id="204" name="n_3mainValue【橋りょう・トンネル】&#10;有形固定資産減価償却率">
          <a:extLst>
            <a:ext uri="{FF2B5EF4-FFF2-40B4-BE49-F238E27FC236}">
              <a16:creationId xmlns="" xmlns:a16="http://schemas.microsoft.com/office/drawing/2014/main" id="{00000000-0008-0000-0E00-0000CC000000}"/>
            </a:ext>
          </a:extLst>
        </xdr:cNvPr>
        <xdr:cNvSpPr txBox="1"/>
      </xdr:nvSpPr>
      <xdr:spPr>
        <a:xfrm>
          <a:off x="18167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137177</xdr:rowOff>
    </xdr:from>
    <xdr:ext cx="405111" cy="259045"/>
    <xdr:sp macro="" textlink="">
      <xdr:nvSpPr>
        <xdr:cNvPr id="205" name="n_4mainValue【橋りょう・トンネル】&#10;有形固定資産減価償却率">
          <a:extLst>
            <a:ext uri="{FF2B5EF4-FFF2-40B4-BE49-F238E27FC236}">
              <a16:creationId xmlns="" xmlns:a16="http://schemas.microsoft.com/office/drawing/2014/main" id="{00000000-0008-0000-0E00-0000CD000000}"/>
            </a:ext>
          </a:extLst>
        </xdr:cNvPr>
        <xdr:cNvSpPr txBox="1"/>
      </xdr:nvSpPr>
      <xdr:spPr>
        <a:xfrm>
          <a:off x="927744"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 xmlns:a16="http://schemas.microsoft.com/office/drawing/2014/main" id="{00000000-0008-0000-0E00-0000D8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 xmlns:a16="http://schemas.microsoft.com/office/drawing/2014/main" id="{00000000-0008-0000-0E00-0000D9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 xmlns:a16="http://schemas.microsoft.com/office/drawing/2014/main" id="{00000000-0008-0000-0E00-0000DA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 xmlns:a16="http://schemas.microsoft.com/office/drawing/2014/main" id="{00000000-0008-0000-0E00-0000DB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 xmlns:a16="http://schemas.microsoft.com/office/drawing/2014/main" id="{00000000-0008-0000-0E00-0000DC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 xmlns:a16="http://schemas.microsoft.com/office/drawing/2014/main" id="{00000000-0008-0000-0E00-0000DD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 xmlns:a16="http://schemas.microsoft.com/office/drawing/2014/main" id="{00000000-0008-0000-0E00-0000DE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 xmlns:a16="http://schemas.microsoft.com/office/drawing/2014/main" id="{00000000-0008-0000-0E00-0000DF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 xmlns:a16="http://schemas.microsoft.com/office/drawing/2014/main" id="{00000000-0008-0000-0E00-0000E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 xmlns:a16="http://schemas.microsoft.com/office/drawing/2014/main" id="{00000000-0008-0000-0E00-0000E1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 xmlns:a16="http://schemas.microsoft.com/office/drawing/2014/main" id="{00000000-0008-0000-0E00-0000E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a:extLst>
            <a:ext uri="{FF2B5EF4-FFF2-40B4-BE49-F238E27FC236}">
              <a16:creationId xmlns="" xmlns:a16="http://schemas.microsoft.com/office/drawing/2014/main" id="{00000000-0008-0000-0E00-0000E3000000}"/>
            </a:ext>
          </a:extLst>
        </xdr:cNvPr>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a:extLst>
            <a:ext uri="{FF2B5EF4-FFF2-40B4-BE49-F238E27FC236}">
              <a16:creationId xmlns="" xmlns:a16="http://schemas.microsoft.com/office/drawing/2014/main" id="{00000000-0008-0000-0E00-0000E4000000}"/>
            </a:ext>
          </a:extLst>
        </xdr:cNvPr>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a:extLst>
            <a:ext uri="{FF2B5EF4-FFF2-40B4-BE49-F238E27FC236}">
              <a16:creationId xmlns="" xmlns:a16="http://schemas.microsoft.com/office/drawing/2014/main" id="{00000000-0008-0000-0E00-0000E5000000}"/>
            </a:ext>
          </a:extLst>
        </xdr:cNvPr>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a:extLst>
            <a:ext uri="{FF2B5EF4-FFF2-40B4-BE49-F238E27FC236}">
              <a16:creationId xmlns="" xmlns:a16="http://schemas.microsoft.com/office/drawing/2014/main" id="{00000000-0008-0000-0E00-0000E6000000}"/>
            </a:ext>
          </a:extLst>
        </xdr:cNvPr>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a:extLst>
            <a:ext uri="{FF2B5EF4-FFF2-40B4-BE49-F238E27FC236}">
              <a16:creationId xmlns="" xmlns:a16="http://schemas.microsoft.com/office/drawing/2014/main" id="{00000000-0008-0000-0E00-0000E7000000}"/>
            </a:ext>
          </a:extLst>
        </xdr:cNvPr>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a:extLst>
            <a:ext uri="{FF2B5EF4-FFF2-40B4-BE49-F238E27FC236}">
              <a16:creationId xmlns="" xmlns:a16="http://schemas.microsoft.com/office/drawing/2014/main" id="{00000000-0008-0000-0E00-0000E8000000}"/>
            </a:ext>
          </a:extLst>
        </xdr:cNvPr>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a:extLst>
            <a:ext uri="{FF2B5EF4-FFF2-40B4-BE49-F238E27FC236}">
              <a16:creationId xmlns="" xmlns:a16="http://schemas.microsoft.com/office/drawing/2014/main" id="{00000000-0008-0000-0E00-0000E9000000}"/>
            </a:ext>
          </a:extLst>
        </xdr:cNvPr>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a:extLst>
            <a:ext uri="{FF2B5EF4-FFF2-40B4-BE49-F238E27FC236}">
              <a16:creationId xmlns="" xmlns:a16="http://schemas.microsoft.com/office/drawing/2014/main" id="{00000000-0008-0000-0E00-0000EA000000}"/>
            </a:ext>
          </a:extLst>
        </xdr:cNvPr>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a:extLst>
            <a:ext uri="{FF2B5EF4-FFF2-40B4-BE49-F238E27FC236}">
              <a16:creationId xmlns="" xmlns:a16="http://schemas.microsoft.com/office/drawing/2014/main" id="{00000000-0008-0000-0E00-0000EB000000}"/>
            </a:ext>
          </a:extLst>
        </xdr:cNvPr>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a:extLst>
            <a:ext uri="{FF2B5EF4-FFF2-40B4-BE49-F238E27FC236}">
              <a16:creationId xmlns="" xmlns:a16="http://schemas.microsoft.com/office/drawing/2014/main" id="{00000000-0008-0000-0E00-0000EC000000}"/>
            </a:ext>
          </a:extLst>
        </xdr:cNvPr>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a:extLst>
            <a:ext uri="{FF2B5EF4-FFF2-40B4-BE49-F238E27FC236}">
              <a16:creationId xmlns="" xmlns:a16="http://schemas.microsoft.com/office/drawing/2014/main" id="{00000000-0008-0000-0E00-0000ED000000}"/>
            </a:ext>
          </a:extLst>
        </xdr:cNvPr>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 xmlns:a16="http://schemas.microsoft.com/office/drawing/2014/main" id="{00000000-0008-0000-0E00-0000E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 xmlns:a16="http://schemas.microsoft.com/office/drawing/2014/main" id="{00000000-0008-0000-0E00-0000E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 xmlns:a16="http://schemas.microsoft.com/office/drawing/2014/main" id="{00000000-0008-0000-0E00-0000F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 xmlns:a16="http://schemas.microsoft.com/office/drawing/2014/main" id="{00000000-0008-0000-0E00-0000F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 xmlns:a16="http://schemas.microsoft.com/office/drawing/2014/main" id="{00000000-0008-0000-0E00-0000F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6263</xdr:rowOff>
    </xdr:from>
    <xdr:to>
      <xdr:col>55</xdr:col>
      <xdr:colOff>50800</xdr:colOff>
      <xdr:row>62</xdr:row>
      <xdr:rowOff>107863</xdr:rowOff>
    </xdr:to>
    <xdr:sp macro="" textlink="">
      <xdr:nvSpPr>
        <xdr:cNvPr id="243" name="楕円 242">
          <a:extLst>
            <a:ext uri="{FF2B5EF4-FFF2-40B4-BE49-F238E27FC236}">
              <a16:creationId xmlns="" xmlns:a16="http://schemas.microsoft.com/office/drawing/2014/main" id="{00000000-0008-0000-0E00-0000F3000000}"/>
            </a:ext>
          </a:extLst>
        </xdr:cNvPr>
        <xdr:cNvSpPr/>
      </xdr:nvSpPr>
      <xdr:spPr>
        <a:xfrm>
          <a:off x="10426700" y="1063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156140</xdr:rowOff>
    </xdr:from>
    <xdr:ext cx="599010" cy="259045"/>
    <xdr:sp macro="" textlink="">
      <xdr:nvSpPr>
        <xdr:cNvPr id="244" name="【橋りょう・トンネル】&#10;一人当たり有形固定資産（償却資産）額該当値テキスト">
          <a:extLst>
            <a:ext uri="{FF2B5EF4-FFF2-40B4-BE49-F238E27FC236}">
              <a16:creationId xmlns="" xmlns:a16="http://schemas.microsoft.com/office/drawing/2014/main" id="{00000000-0008-0000-0E00-0000F4000000}"/>
            </a:ext>
          </a:extLst>
        </xdr:cNvPr>
        <xdr:cNvSpPr txBox="1"/>
      </xdr:nvSpPr>
      <xdr:spPr>
        <a:xfrm>
          <a:off x="10515600" y="10614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10035</xdr:rowOff>
    </xdr:from>
    <xdr:to>
      <xdr:col>50</xdr:col>
      <xdr:colOff>165100</xdr:colOff>
      <xdr:row>62</xdr:row>
      <xdr:rowOff>111635</xdr:rowOff>
    </xdr:to>
    <xdr:sp macro="" textlink="">
      <xdr:nvSpPr>
        <xdr:cNvPr id="245" name="楕円 244">
          <a:extLst>
            <a:ext uri="{FF2B5EF4-FFF2-40B4-BE49-F238E27FC236}">
              <a16:creationId xmlns="" xmlns:a16="http://schemas.microsoft.com/office/drawing/2014/main" id="{00000000-0008-0000-0E00-0000F5000000}"/>
            </a:ext>
          </a:extLst>
        </xdr:cNvPr>
        <xdr:cNvSpPr/>
      </xdr:nvSpPr>
      <xdr:spPr>
        <a:xfrm>
          <a:off x="9588500" y="106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57063</xdr:rowOff>
    </xdr:from>
    <xdr:to>
      <xdr:col>55</xdr:col>
      <xdr:colOff>0</xdr:colOff>
      <xdr:row>62</xdr:row>
      <xdr:rowOff>60835</xdr:rowOff>
    </xdr:to>
    <xdr:cxnSp macro="">
      <xdr:nvCxnSpPr>
        <xdr:cNvPr id="246" name="直線コネクタ 245">
          <a:extLst>
            <a:ext uri="{FF2B5EF4-FFF2-40B4-BE49-F238E27FC236}">
              <a16:creationId xmlns="" xmlns:a16="http://schemas.microsoft.com/office/drawing/2014/main" id="{00000000-0008-0000-0E00-0000F6000000}"/>
            </a:ext>
          </a:extLst>
        </xdr:cNvPr>
        <xdr:cNvCxnSpPr/>
      </xdr:nvCxnSpPr>
      <xdr:spPr>
        <a:xfrm flipV="1">
          <a:off x="9639300" y="10686963"/>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13519</xdr:rowOff>
    </xdr:from>
    <xdr:to>
      <xdr:col>46</xdr:col>
      <xdr:colOff>38100</xdr:colOff>
      <xdr:row>62</xdr:row>
      <xdr:rowOff>115119</xdr:rowOff>
    </xdr:to>
    <xdr:sp macro="" textlink="">
      <xdr:nvSpPr>
        <xdr:cNvPr id="247" name="楕円 246">
          <a:extLst>
            <a:ext uri="{FF2B5EF4-FFF2-40B4-BE49-F238E27FC236}">
              <a16:creationId xmlns="" xmlns:a16="http://schemas.microsoft.com/office/drawing/2014/main" id="{00000000-0008-0000-0E00-0000F7000000}"/>
            </a:ext>
          </a:extLst>
        </xdr:cNvPr>
        <xdr:cNvSpPr/>
      </xdr:nvSpPr>
      <xdr:spPr>
        <a:xfrm>
          <a:off x="8699500" y="1064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60835</xdr:rowOff>
    </xdr:from>
    <xdr:to>
      <xdr:col>50</xdr:col>
      <xdr:colOff>114300</xdr:colOff>
      <xdr:row>62</xdr:row>
      <xdr:rowOff>64319</xdr:rowOff>
    </xdr:to>
    <xdr:cxnSp macro="">
      <xdr:nvCxnSpPr>
        <xdr:cNvPr id="248" name="直線コネクタ 247">
          <a:extLst>
            <a:ext uri="{FF2B5EF4-FFF2-40B4-BE49-F238E27FC236}">
              <a16:creationId xmlns="" xmlns:a16="http://schemas.microsoft.com/office/drawing/2014/main" id="{00000000-0008-0000-0E00-0000F8000000}"/>
            </a:ext>
          </a:extLst>
        </xdr:cNvPr>
        <xdr:cNvCxnSpPr/>
      </xdr:nvCxnSpPr>
      <xdr:spPr>
        <a:xfrm flipV="1">
          <a:off x="8750300" y="10690735"/>
          <a:ext cx="8890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15510</xdr:rowOff>
    </xdr:from>
    <xdr:to>
      <xdr:col>41</xdr:col>
      <xdr:colOff>101600</xdr:colOff>
      <xdr:row>62</xdr:row>
      <xdr:rowOff>117110</xdr:rowOff>
    </xdr:to>
    <xdr:sp macro="" textlink="">
      <xdr:nvSpPr>
        <xdr:cNvPr id="249" name="楕円 248">
          <a:extLst>
            <a:ext uri="{FF2B5EF4-FFF2-40B4-BE49-F238E27FC236}">
              <a16:creationId xmlns="" xmlns:a16="http://schemas.microsoft.com/office/drawing/2014/main" id="{00000000-0008-0000-0E00-0000F9000000}"/>
            </a:ext>
          </a:extLst>
        </xdr:cNvPr>
        <xdr:cNvSpPr/>
      </xdr:nvSpPr>
      <xdr:spPr>
        <a:xfrm>
          <a:off x="7810500" y="1064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64319</xdr:rowOff>
    </xdr:from>
    <xdr:to>
      <xdr:col>45</xdr:col>
      <xdr:colOff>177800</xdr:colOff>
      <xdr:row>62</xdr:row>
      <xdr:rowOff>66310</xdr:rowOff>
    </xdr:to>
    <xdr:cxnSp macro="">
      <xdr:nvCxnSpPr>
        <xdr:cNvPr id="250" name="直線コネクタ 249">
          <a:extLst>
            <a:ext uri="{FF2B5EF4-FFF2-40B4-BE49-F238E27FC236}">
              <a16:creationId xmlns="" xmlns:a16="http://schemas.microsoft.com/office/drawing/2014/main" id="{00000000-0008-0000-0E00-0000FA000000}"/>
            </a:ext>
          </a:extLst>
        </xdr:cNvPr>
        <xdr:cNvCxnSpPr/>
      </xdr:nvCxnSpPr>
      <xdr:spPr>
        <a:xfrm flipV="1">
          <a:off x="7861300" y="10694219"/>
          <a:ext cx="889000" cy="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17225</xdr:rowOff>
    </xdr:from>
    <xdr:to>
      <xdr:col>36</xdr:col>
      <xdr:colOff>165100</xdr:colOff>
      <xdr:row>62</xdr:row>
      <xdr:rowOff>118825</xdr:rowOff>
    </xdr:to>
    <xdr:sp macro="" textlink="">
      <xdr:nvSpPr>
        <xdr:cNvPr id="251" name="楕円 250">
          <a:extLst>
            <a:ext uri="{FF2B5EF4-FFF2-40B4-BE49-F238E27FC236}">
              <a16:creationId xmlns="" xmlns:a16="http://schemas.microsoft.com/office/drawing/2014/main" id="{00000000-0008-0000-0E00-0000FB000000}"/>
            </a:ext>
          </a:extLst>
        </xdr:cNvPr>
        <xdr:cNvSpPr/>
      </xdr:nvSpPr>
      <xdr:spPr>
        <a:xfrm>
          <a:off x="6921500" y="1064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66310</xdr:rowOff>
    </xdr:from>
    <xdr:to>
      <xdr:col>41</xdr:col>
      <xdr:colOff>50800</xdr:colOff>
      <xdr:row>62</xdr:row>
      <xdr:rowOff>68025</xdr:rowOff>
    </xdr:to>
    <xdr:cxnSp macro="">
      <xdr:nvCxnSpPr>
        <xdr:cNvPr id="252" name="直線コネクタ 251">
          <a:extLst>
            <a:ext uri="{FF2B5EF4-FFF2-40B4-BE49-F238E27FC236}">
              <a16:creationId xmlns="" xmlns:a16="http://schemas.microsoft.com/office/drawing/2014/main" id="{00000000-0008-0000-0E00-0000FC000000}"/>
            </a:ext>
          </a:extLst>
        </xdr:cNvPr>
        <xdr:cNvCxnSpPr/>
      </xdr:nvCxnSpPr>
      <xdr:spPr>
        <a:xfrm flipV="1">
          <a:off x="6972300" y="10696210"/>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a:extLst>
            <a:ext uri="{FF2B5EF4-FFF2-40B4-BE49-F238E27FC236}">
              <a16:creationId xmlns="" xmlns:a16="http://schemas.microsoft.com/office/drawing/2014/main" id="{00000000-0008-0000-0E00-0000FD000000}"/>
            </a:ext>
          </a:extLst>
        </xdr:cNvPr>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a:extLst>
            <a:ext uri="{FF2B5EF4-FFF2-40B4-BE49-F238E27FC236}">
              <a16:creationId xmlns="" xmlns:a16="http://schemas.microsoft.com/office/drawing/2014/main" id="{00000000-0008-0000-0E00-0000FE000000}"/>
            </a:ext>
          </a:extLst>
        </xdr:cNvPr>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a:extLst>
            <a:ext uri="{FF2B5EF4-FFF2-40B4-BE49-F238E27FC236}">
              <a16:creationId xmlns="" xmlns:a16="http://schemas.microsoft.com/office/drawing/2014/main" id="{00000000-0008-0000-0E00-0000FF000000}"/>
            </a:ext>
          </a:extLst>
        </xdr:cNvPr>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a:extLst>
            <a:ext uri="{FF2B5EF4-FFF2-40B4-BE49-F238E27FC236}">
              <a16:creationId xmlns="" xmlns:a16="http://schemas.microsoft.com/office/drawing/2014/main" id="{00000000-0008-0000-0E00-000000010000}"/>
            </a:ext>
          </a:extLst>
        </xdr:cNvPr>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102762</xdr:rowOff>
    </xdr:from>
    <xdr:ext cx="599010" cy="259045"/>
    <xdr:sp macro="" textlink="">
      <xdr:nvSpPr>
        <xdr:cNvPr id="257" name="n_1mainValue【橋りょう・トンネル】&#10;一人当たり有形固定資産（償却資産）額">
          <a:extLst>
            <a:ext uri="{FF2B5EF4-FFF2-40B4-BE49-F238E27FC236}">
              <a16:creationId xmlns="" xmlns:a16="http://schemas.microsoft.com/office/drawing/2014/main" id="{00000000-0008-0000-0E00-000001010000}"/>
            </a:ext>
          </a:extLst>
        </xdr:cNvPr>
        <xdr:cNvSpPr txBox="1"/>
      </xdr:nvSpPr>
      <xdr:spPr>
        <a:xfrm>
          <a:off x="9327095" y="1073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106246</xdr:rowOff>
    </xdr:from>
    <xdr:ext cx="599010" cy="259045"/>
    <xdr:sp macro="" textlink="">
      <xdr:nvSpPr>
        <xdr:cNvPr id="258" name="n_2mainValue【橋りょう・トンネル】&#10;一人当たり有形固定資産（償却資産）額">
          <a:extLst>
            <a:ext uri="{FF2B5EF4-FFF2-40B4-BE49-F238E27FC236}">
              <a16:creationId xmlns="" xmlns:a16="http://schemas.microsoft.com/office/drawing/2014/main" id="{00000000-0008-0000-0E00-000002010000}"/>
            </a:ext>
          </a:extLst>
        </xdr:cNvPr>
        <xdr:cNvSpPr txBox="1"/>
      </xdr:nvSpPr>
      <xdr:spPr>
        <a:xfrm>
          <a:off x="8450795" y="1073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108237</xdr:rowOff>
    </xdr:from>
    <xdr:ext cx="599010" cy="259045"/>
    <xdr:sp macro="" textlink="">
      <xdr:nvSpPr>
        <xdr:cNvPr id="259" name="n_3mainValue【橋りょう・トンネル】&#10;一人当たり有形固定資産（償却資産）額">
          <a:extLst>
            <a:ext uri="{FF2B5EF4-FFF2-40B4-BE49-F238E27FC236}">
              <a16:creationId xmlns="" xmlns:a16="http://schemas.microsoft.com/office/drawing/2014/main" id="{00000000-0008-0000-0E00-000003010000}"/>
            </a:ext>
          </a:extLst>
        </xdr:cNvPr>
        <xdr:cNvSpPr txBox="1"/>
      </xdr:nvSpPr>
      <xdr:spPr>
        <a:xfrm>
          <a:off x="7561795" y="1073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109952</xdr:rowOff>
    </xdr:from>
    <xdr:ext cx="599010" cy="259045"/>
    <xdr:sp macro="" textlink="">
      <xdr:nvSpPr>
        <xdr:cNvPr id="260" name="n_4mainValue【橋りょう・トンネル】&#10;一人当たり有形固定資産（償却資産）額">
          <a:extLst>
            <a:ext uri="{FF2B5EF4-FFF2-40B4-BE49-F238E27FC236}">
              <a16:creationId xmlns="" xmlns:a16="http://schemas.microsoft.com/office/drawing/2014/main" id="{00000000-0008-0000-0E00-000004010000}"/>
            </a:ext>
          </a:extLst>
        </xdr:cNvPr>
        <xdr:cNvSpPr txBox="1"/>
      </xdr:nvSpPr>
      <xdr:spPr>
        <a:xfrm>
          <a:off x="6672795" y="1073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 xmlns:a16="http://schemas.microsoft.com/office/drawing/2014/main" id="{00000000-0008-0000-0E00-000005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 xmlns:a16="http://schemas.microsoft.com/office/drawing/2014/main" id="{00000000-0008-0000-0E00-000006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 xmlns:a16="http://schemas.microsoft.com/office/drawing/2014/main" id="{00000000-0008-0000-0E00-000007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 xmlns:a16="http://schemas.microsoft.com/office/drawing/2014/main" id="{00000000-0008-0000-0E00-000008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 xmlns:a16="http://schemas.microsoft.com/office/drawing/2014/main" id="{00000000-0008-0000-0E00-000009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 xmlns:a16="http://schemas.microsoft.com/office/drawing/2014/main" id="{00000000-0008-0000-0E00-00000A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 xmlns:a16="http://schemas.microsoft.com/office/drawing/2014/main" id="{00000000-0008-0000-0E00-00000B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 xmlns:a16="http://schemas.microsoft.com/office/drawing/2014/main" id="{00000000-0008-0000-0E00-00000C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 xmlns:a16="http://schemas.microsoft.com/office/drawing/2014/main" id="{00000000-0008-0000-0E00-00000D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 xmlns:a16="http://schemas.microsoft.com/office/drawing/2014/main" id="{00000000-0008-0000-0E00-00000E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 xmlns:a16="http://schemas.microsoft.com/office/drawing/2014/main" id="{00000000-0008-0000-0E00-00000F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 xmlns:a16="http://schemas.microsoft.com/office/drawing/2014/main" id="{00000000-0008-0000-0E00-000010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 xmlns:a16="http://schemas.microsoft.com/office/drawing/2014/main" id="{00000000-0008-0000-0E00-000011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 xmlns:a16="http://schemas.microsoft.com/office/drawing/2014/main" id="{00000000-0008-0000-0E00-000012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 xmlns:a16="http://schemas.microsoft.com/office/drawing/2014/main" id="{00000000-0008-0000-0E00-000013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 xmlns:a16="http://schemas.microsoft.com/office/drawing/2014/main" id="{00000000-0008-0000-0E00-000014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 xmlns:a16="http://schemas.microsoft.com/office/drawing/2014/main" id="{00000000-0008-0000-0E00-000015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 xmlns:a16="http://schemas.microsoft.com/office/drawing/2014/main" id="{00000000-0008-0000-0E00-000016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 xmlns:a16="http://schemas.microsoft.com/office/drawing/2014/main" id="{00000000-0008-0000-0E00-000017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 xmlns:a16="http://schemas.microsoft.com/office/drawing/2014/main" id="{00000000-0008-0000-0E00-000018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 xmlns:a16="http://schemas.microsoft.com/office/drawing/2014/main" id="{00000000-0008-0000-0E00-000019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 xmlns:a16="http://schemas.microsoft.com/office/drawing/2014/main" id="{00000000-0008-0000-0E00-00001A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 xmlns:a16="http://schemas.microsoft.com/office/drawing/2014/main" id="{00000000-0008-0000-0E00-00001B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 xmlns:a16="http://schemas.microsoft.com/office/drawing/2014/main" id="{00000000-0008-0000-0E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 xmlns:a16="http://schemas.microsoft.com/office/drawing/2014/main" id="{00000000-0008-0000-0E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a:extLst>
            <a:ext uri="{FF2B5EF4-FFF2-40B4-BE49-F238E27FC236}">
              <a16:creationId xmlns="" xmlns:a16="http://schemas.microsoft.com/office/drawing/2014/main" id="{00000000-0008-0000-0E00-00001E010000}"/>
            </a:ext>
          </a:extLst>
        </xdr:cNvPr>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a:extLst>
            <a:ext uri="{FF2B5EF4-FFF2-40B4-BE49-F238E27FC236}">
              <a16:creationId xmlns="" xmlns:a16="http://schemas.microsoft.com/office/drawing/2014/main" id="{00000000-0008-0000-0E00-00001F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a:extLst>
            <a:ext uri="{FF2B5EF4-FFF2-40B4-BE49-F238E27FC236}">
              <a16:creationId xmlns="" xmlns:a16="http://schemas.microsoft.com/office/drawing/2014/main" id="{00000000-0008-0000-0E00-000020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a:extLst>
            <a:ext uri="{FF2B5EF4-FFF2-40B4-BE49-F238E27FC236}">
              <a16:creationId xmlns="" xmlns:a16="http://schemas.microsoft.com/office/drawing/2014/main" id="{00000000-0008-0000-0E00-000021010000}"/>
            </a:ext>
          </a:extLst>
        </xdr:cNvPr>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a:extLst>
            <a:ext uri="{FF2B5EF4-FFF2-40B4-BE49-F238E27FC236}">
              <a16:creationId xmlns="" xmlns:a16="http://schemas.microsoft.com/office/drawing/2014/main" id="{00000000-0008-0000-0E00-000022010000}"/>
            </a:ext>
          </a:extLst>
        </xdr:cNvPr>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91" name="【公営住宅】&#10;有形固定資産減価償却率平均値テキスト">
          <a:extLst>
            <a:ext uri="{FF2B5EF4-FFF2-40B4-BE49-F238E27FC236}">
              <a16:creationId xmlns="" xmlns:a16="http://schemas.microsoft.com/office/drawing/2014/main" id="{00000000-0008-0000-0E00-000023010000}"/>
            </a:ext>
          </a:extLst>
        </xdr:cNvPr>
        <xdr:cNvSpPr txBox="1"/>
      </xdr:nvSpPr>
      <xdr:spPr>
        <a:xfrm>
          <a:off x="4673600" y="1422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a:extLst>
            <a:ext uri="{FF2B5EF4-FFF2-40B4-BE49-F238E27FC236}">
              <a16:creationId xmlns="" xmlns:a16="http://schemas.microsoft.com/office/drawing/2014/main" id="{00000000-0008-0000-0E00-000024010000}"/>
            </a:ext>
          </a:extLst>
        </xdr:cNvPr>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a:extLst>
            <a:ext uri="{FF2B5EF4-FFF2-40B4-BE49-F238E27FC236}">
              <a16:creationId xmlns="" xmlns:a16="http://schemas.microsoft.com/office/drawing/2014/main" id="{00000000-0008-0000-0E00-000025010000}"/>
            </a:ext>
          </a:extLst>
        </xdr:cNvPr>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a:extLst>
            <a:ext uri="{FF2B5EF4-FFF2-40B4-BE49-F238E27FC236}">
              <a16:creationId xmlns="" xmlns:a16="http://schemas.microsoft.com/office/drawing/2014/main" id="{00000000-0008-0000-0E00-000026010000}"/>
            </a:ext>
          </a:extLst>
        </xdr:cNvPr>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a:extLst>
            <a:ext uri="{FF2B5EF4-FFF2-40B4-BE49-F238E27FC236}">
              <a16:creationId xmlns="" xmlns:a16="http://schemas.microsoft.com/office/drawing/2014/main" id="{00000000-0008-0000-0E00-000027010000}"/>
            </a:ext>
          </a:extLst>
        </xdr:cNvPr>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a:extLst>
            <a:ext uri="{FF2B5EF4-FFF2-40B4-BE49-F238E27FC236}">
              <a16:creationId xmlns="" xmlns:a16="http://schemas.microsoft.com/office/drawing/2014/main" id="{00000000-0008-0000-0E00-000028010000}"/>
            </a:ext>
          </a:extLst>
        </xdr:cNvPr>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 xmlns:a16="http://schemas.microsoft.com/office/drawing/2014/main" id="{00000000-0008-0000-0E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 xmlns:a16="http://schemas.microsoft.com/office/drawing/2014/main" id="{00000000-0008-0000-0E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 xmlns:a16="http://schemas.microsoft.com/office/drawing/2014/main" id="{00000000-0008-0000-0E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 xmlns:a16="http://schemas.microsoft.com/office/drawing/2014/main" id="{00000000-0008-0000-0E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 xmlns:a16="http://schemas.microsoft.com/office/drawing/2014/main" id="{00000000-0008-0000-0E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111398</xdr:rowOff>
    </xdr:from>
    <xdr:to>
      <xdr:col>24</xdr:col>
      <xdr:colOff>114300</xdr:colOff>
      <xdr:row>85</xdr:row>
      <xdr:rowOff>41548</xdr:rowOff>
    </xdr:to>
    <xdr:sp macro="" textlink="">
      <xdr:nvSpPr>
        <xdr:cNvPr id="302" name="楕円 301">
          <a:extLst>
            <a:ext uri="{FF2B5EF4-FFF2-40B4-BE49-F238E27FC236}">
              <a16:creationId xmlns="" xmlns:a16="http://schemas.microsoft.com/office/drawing/2014/main" id="{00000000-0008-0000-0E00-00002E010000}"/>
            </a:ext>
          </a:extLst>
        </xdr:cNvPr>
        <xdr:cNvSpPr/>
      </xdr:nvSpPr>
      <xdr:spPr>
        <a:xfrm>
          <a:off x="45847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89825</xdr:rowOff>
    </xdr:from>
    <xdr:ext cx="405111" cy="259045"/>
    <xdr:sp macro="" textlink="">
      <xdr:nvSpPr>
        <xdr:cNvPr id="303" name="【公営住宅】&#10;有形固定資産減価償却率該当値テキスト">
          <a:extLst>
            <a:ext uri="{FF2B5EF4-FFF2-40B4-BE49-F238E27FC236}">
              <a16:creationId xmlns="" xmlns:a16="http://schemas.microsoft.com/office/drawing/2014/main" id="{00000000-0008-0000-0E00-00002F010000}"/>
            </a:ext>
          </a:extLst>
        </xdr:cNvPr>
        <xdr:cNvSpPr txBox="1"/>
      </xdr:nvSpPr>
      <xdr:spPr>
        <a:xfrm>
          <a:off x="4673600"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82006</xdr:rowOff>
    </xdr:from>
    <xdr:to>
      <xdr:col>20</xdr:col>
      <xdr:colOff>38100</xdr:colOff>
      <xdr:row>85</xdr:row>
      <xdr:rowOff>12156</xdr:rowOff>
    </xdr:to>
    <xdr:sp macro="" textlink="">
      <xdr:nvSpPr>
        <xdr:cNvPr id="304" name="楕円 303">
          <a:extLst>
            <a:ext uri="{FF2B5EF4-FFF2-40B4-BE49-F238E27FC236}">
              <a16:creationId xmlns="" xmlns:a16="http://schemas.microsoft.com/office/drawing/2014/main" id="{00000000-0008-0000-0E00-000030010000}"/>
            </a:ext>
          </a:extLst>
        </xdr:cNvPr>
        <xdr:cNvSpPr/>
      </xdr:nvSpPr>
      <xdr:spPr>
        <a:xfrm>
          <a:off x="37465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132806</xdr:rowOff>
    </xdr:from>
    <xdr:to>
      <xdr:col>24</xdr:col>
      <xdr:colOff>63500</xdr:colOff>
      <xdr:row>84</xdr:row>
      <xdr:rowOff>162198</xdr:rowOff>
    </xdr:to>
    <xdr:cxnSp macro="">
      <xdr:nvCxnSpPr>
        <xdr:cNvPr id="305" name="直線コネクタ 304">
          <a:extLst>
            <a:ext uri="{FF2B5EF4-FFF2-40B4-BE49-F238E27FC236}">
              <a16:creationId xmlns="" xmlns:a16="http://schemas.microsoft.com/office/drawing/2014/main" id="{00000000-0008-0000-0E00-000031010000}"/>
            </a:ext>
          </a:extLst>
        </xdr:cNvPr>
        <xdr:cNvCxnSpPr/>
      </xdr:nvCxnSpPr>
      <xdr:spPr>
        <a:xfrm>
          <a:off x="3797300" y="14534606"/>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52614</xdr:rowOff>
    </xdr:from>
    <xdr:to>
      <xdr:col>15</xdr:col>
      <xdr:colOff>101600</xdr:colOff>
      <xdr:row>84</xdr:row>
      <xdr:rowOff>154214</xdr:rowOff>
    </xdr:to>
    <xdr:sp macro="" textlink="">
      <xdr:nvSpPr>
        <xdr:cNvPr id="306" name="楕円 305">
          <a:extLst>
            <a:ext uri="{FF2B5EF4-FFF2-40B4-BE49-F238E27FC236}">
              <a16:creationId xmlns="" xmlns:a16="http://schemas.microsoft.com/office/drawing/2014/main" id="{00000000-0008-0000-0E00-000032010000}"/>
            </a:ext>
          </a:extLst>
        </xdr:cNvPr>
        <xdr:cNvSpPr/>
      </xdr:nvSpPr>
      <xdr:spPr>
        <a:xfrm>
          <a:off x="2857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103414</xdr:rowOff>
    </xdr:from>
    <xdr:to>
      <xdr:col>19</xdr:col>
      <xdr:colOff>177800</xdr:colOff>
      <xdr:row>84</xdr:row>
      <xdr:rowOff>132806</xdr:rowOff>
    </xdr:to>
    <xdr:cxnSp macro="">
      <xdr:nvCxnSpPr>
        <xdr:cNvPr id="307" name="直線コネクタ 306">
          <a:extLst>
            <a:ext uri="{FF2B5EF4-FFF2-40B4-BE49-F238E27FC236}">
              <a16:creationId xmlns="" xmlns:a16="http://schemas.microsoft.com/office/drawing/2014/main" id="{00000000-0008-0000-0E00-000033010000}"/>
            </a:ext>
          </a:extLst>
        </xdr:cNvPr>
        <xdr:cNvCxnSpPr/>
      </xdr:nvCxnSpPr>
      <xdr:spPr>
        <a:xfrm>
          <a:off x="2908300" y="1450521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21589</xdr:rowOff>
    </xdr:from>
    <xdr:to>
      <xdr:col>10</xdr:col>
      <xdr:colOff>165100</xdr:colOff>
      <xdr:row>84</xdr:row>
      <xdr:rowOff>123189</xdr:rowOff>
    </xdr:to>
    <xdr:sp macro="" textlink="">
      <xdr:nvSpPr>
        <xdr:cNvPr id="308" name="楕円 307">
          <a:extLst>
            <a:ext uri="{FF2B5EF4-FFF2-40B4-BE49-F238E27FC236}">
              <a16:creationId xmlns="" xmlns:a16="http://schemas.microsoft.com/office/drawing/2014/main" id="{00000000-0008-0000-0E00-000034010000}"/>
            </a:ext>
          </a:extLst>
        </xdr:cNvPr>
        <xdr:cNvSpPr/>
      </xdr:nvSpPr>
      <xdr:spPr>
        <a:xfrm>
          <a:off x="1968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72389</xdr:rowOff>
    </xdr:from>
    <xdr:to>
      <xdr:col>15</xdr:col>
      <xdr:colOff>50800</xdr:colOff>
      <xdr:row>84</xdr:row>
      <xdr:rowOff>103414</xdr:rowOff>
    </xdr:to>
    <xdr:cxnSp macro="">
      <xdr:nvCxnSpPr>
        <xdr:cNvPr id="309" name="直線コネクタ 308">
          <a:extLst>
            <a:ext uri="{FF2B5EF4-FFF2-40B4-BE49-F238E27FC236}">
              <a16:creationId xmlns="" xmlns:a16="http://schemas.microsoft.com/office/drawing/2014/main" id="{00000000-0008-0000-0E00-000035010000}"/>
            </a:ext>
          </a:extLst>
        </xdr:cNvPr>
        <xdr:cNvCxnSpPr/>
      </xdr:nvCxnSpPr>
      <xdr:spPr>
        <a:xfrm>
          <a:off x="2019300" y="1447418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162016</xdr:rowOff>
    </xdr:from>
    <xdr:to>
      <xdr:col>6</xdr:col>
      <xdr:colOff>38100</xdr:colOff>
      <xdr:row>84</xdr:row>
      <xdr:rowOff>92166</xdr:rowOff>
    </xdr:to>
    <xdr:sp macro="" textlink="">
      <xdr:nvSpPr>
        <xdr:cNvPr id="310" name="楕円 309">
          <a:extLst>
            <a:ext uri="{FF2B5EF4-FFF2-40B4-BE49-F238E27FC236}">
              <a16:creationId xmlns="" xmlns:a16="http://schemas.microsoft.com/office/drawing/2014/main" id="{00000000-0008-0000-0E00-000036010000}"/>
            </a:ext>
          </a:extLst>
        </xdr:cNvPr>
        <xdr:cNvSpPr/>
      </xdr:nvSpPr>
      <xdr:spPr>
        <a:xfrm>
          <a:off x="1079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41366</xdr:rowOff>
    </xdr:from>
    <xdr:to>
      <xdr:col>10</xdr:col>
      <xdr:colOff>114300</xdr:colOff>
      <xdr:row>84</xdr:row>
      <xdr:rowOff>72389</xdr:rowOff>
    </xdr:to>
    <xdr:cxnSp macro="">
      <xdr:nvCxnSpPr>
        <xdr:cNvPr id="311" name="直線コネクタ 310">
          <a:extLst>
            <a:ext uri="{FF2B5EF4-FFF2-40B4-BE49-F238E27FC236}">
              <a16:creationId xmlns="" xmlns:a16="http://schemas.microsoft.com/office/drawing/2014/main" id="{00000000-0008-0000-0E00-000037010000}"/>
            </a:ext>
          </a:extLst>
        </xdr:cNvPr>
        <xdr:cNvCxnSpPr/>
      </xdr:nvCxnSpPr>
      <xdr:spPr>
        <a:xfrm>
          <a:off x="1130300" y="14443166"/>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67871</xdr:rowOff>
    </xdr:from>
    <xdr:ext cx="405111" cy="259045"/>
    <xdr:sp macro="" textlink="">
      <xdr:nvSpPr>
        <xdr:cNvPr id="312" name="n_1aveValue【公営住宅】&#10;有形固定資産減価償却率">
          <a:extLst>
            <a:ext uri="{FF2B5EF4-FFF2-40B4-BE49-F238E27FC236}">
              <a16:creationId xmlns="" xmlns:a16="http://schemas.microsoft.com/office/drawing/2014/main" id="{00000000-0008-0000-0E00-000038010000}"/>
            </a:ext>
          </a:extLst>
        </xdr:cNvPr>
        <xdr:cNvSpPr txBox="1"/>
      </xdr:nvSpPr>
      <xdr:spPr>
        <a:xfrm>
          <a:off x="35820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28683</xdr:rowOff>
    </xdr:from>
    <xdr:ext cx="405111" cy="259045"/>
    <xdr:sp macro="" textlink="">
      <xdr:nvSpPr>
        <xdr:cNvPr id="313" name="n_2aveValue【公営住宅】&#10;有形固定資産減価償却率">
          <a:extLst>
            <a:ext uri="{FF2B5EF4-FFF2-40B4-BE49-F238E27FC236}">
              <a16:creationId xmlns="" xmlns:a16="http://schemas.microsoft.com/office/drawing/2014/main" id="{00000000-0008-0000-0E00-000039010000}"/>
            </a:ext>
          </a:extLst>
        </xdr:cNvPr>
        <xdr:cNvSpPr txBox="1"/>
      </xdr:nvSpPr>
      <xdr:spPr>
        <a:xfrm>
          <a:off x="2705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4" name="n_3aveValue【公営住宅】&#10;有形固定資産減価償却率">
          <a:extLst>
            <a:ext uri="{FF2B5EF4-FFF2-40B4-BE49-F238E27FC236}">
              <a16:creationId xmlns="" xmlns:a16="http://schemas.microsoft.com/office/drawing/2014/main" id="{00000000-0008-0000-0E00-00003A010000}"/>
            </a:ext>
          </a:extLst>
        </xdr:cNvPr>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315" name="n_4aveValue【公営住宅】&#10;有形固定資産減価償却率">
          <a:extLst>
            <a:ext uri="{FF2B5EF4-FFF2-40B4-BE49-F238E27FC236}">
              <a16:creationId xmlns="" xmlns:a16="http://schemas.microsoft.com/office/drawing/2014/main" id="{00000000-0008-0000-0E00-00003B010000}"/>
            </a:ext>
          </a:extLst>
        </xdr:cNvPr>
        <xdr:cNvSpPr txBox="1"/>
      </xdr:nvSpPr>
      <xdr:spPr>
        <a:xfrm>
          <a:off x="927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3283</xdr:rowOff>
    </xdr:from>
    <xdr:ext cx="405111" cy="259045"/>
    <xdr:sp macro="" textlink="">
      <xdr:nvSpPr>
        <xdr:cNvPr id="316" name="n_1mainValue【公営住宅】&#10;有形固定資産減価償却率">
          <a:extLst>
            <a:ext uri="{FF2B5EF4-FFF2-40B4-BE49-F238E27FC236}">
              <a16:creationId xmlns="" xmlns:a16="http://schemas.microsoft.com/office/drawing/2014/main" id="{00000000-0008-0000-0E00-00003C010000}"/>
            </a:ext>
          </a:extLst>
        </xdr:cNvPr>
        <xdr:cNvSpPr txBox="1"/>
      </xdr:nvSpPr>
      <xdr:spPr>
        <a:xfrm>
          <a:off x="3582044" y="1457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145341</xdr:rowOff>
    </xdr:from>
    <xdr:ext cx="405111" cy="259045"/>
    <xdr:sp macro="" textlink="">
      <xdr:nvSpPr>
        <xdr:cNvPr id="317" name="n_2mainValue【公営住宅】&#10;有形固定資産減価償却率">
          <a:extLst>
            <a:ext uri="{FF2B5EF4-FFF2-40B4-BE49-F238E27FC236}">
              <a16:creationId xmlns="" xmlns:a16="http://schemas.microsoft.com/office/drawing/2014/main" id="{00000000-0008-0000-0E00-00003D010000}"/>
            </a:ext>
          </a:extLst>
        </xdr:cNvPr>
        <xdr:cNvSpPr txBox="1"/>
      </xdr:nvSpPr>
      <xdr:spPr>
        <a:xfrm>
          <a:off x="2705744" y="1454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114316</xdr:rowOff>
    </xdr:from>
    <xdr:ext cx="405111" cy="259045"/>
    <xdr:sp macro="" textlink="">
      <xdr:nvSpPr>
        <xdr:cNvPr id="318" name="n_3mainValue【公営住宅】&#10;有形固定資産減価償却率">
          <a:extLst>
            <a:ext uri="{FF2B5EF4-FFF2-40B4-BE49-F238E27FC236}">
              <a16:creationId xmlns="" xmlns:a16="http://schemas.microsoft.com/office/drawing/2014/main" id="{00000000-0008-0000-0E00-00003E010000}"/>
            </a:ext>
          </a:extLst>
        </xdr:cNvPr>
        <xdr:cNvSpPr txBox="1"/>
      </xdr:nvSpPr>
      <xdr:spPr>
        <a:xfrm>
          <a:off x="1816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83293</xdr:rowOff>
    </xdr:from>
    <xdr:ext cx="405111" cy="259045"/>
    <xdr:sp macro="" textlink="">
      <xdr:nvSpPr>
        <xdr:cNvPr id="319" name="n_4mainValue【公営住宅】&#10;有形固定資産減価償却率">
          <a:extLst>
            <a:ext uri="{FF2B5EF4-FFF2-40B4-BE49-F238E27FC236}">
              <a16:creationId xmlns="" xmlns:a16="http://schemas.microsoft.com/office/drawing/2014/main" id="{00000000-0008-0000-0E00-00003F010000}"/>
            </a:ext>
          </a:extLst>
        </xdr:cNvPr>
        <xdr:cNvSpPr txBox="1"/>
      </xdr:nvSpPr>
      <xdr:spPr>
        <a:xfrm>
          <a:off x="927744" y="144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 xmlns:a16="http://schemas.microsoft.com/office/drawing/2014/main" id="{00000000-0008-0000-0E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 xmlns:a16="http://schemas.microsoft.com/office/drawing/2014/main" id="{00000000-0008-0000-0E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 xmlns:a16="http://schemas.microsoft.com/office/drawing/2014/main" id="{00000000-0008-0000-0E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 xmlns:a16="http://schemas.microsoft.com/office/drawing/2014/main" id="{00000000-0008-0000-0E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 xmlns:a16="http://schemas.microsoft.com/office/drawing/2014/main" id="{00000000-0008-0000-0E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 xmlns:a16="http://schemas.microsoft.com/office/drawing/2014/main" id="{00000000-0008-0000-0E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 xmlns:a16="http://schemas.microsoft.com/office/drawing/2014/main" id="{00000000-0008-0000-0E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 xmlns:a16="http://schemas.microsoft.com/office/drawing/2014/main" id="{00000000-0008-0000-0E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 xmlns:a16="http://schemas.microsoft.com/office/drawing/2014/main" id="{00000000-0008-0000-0E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 xmlns:a16="http://schemas.microsoft.com/office/drawing/2014/main" id="{00000000-0008-0000-0E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 xmlns:a16="http://schemas.microsoft.com/office/drawing/2014/main" id="{00000000-0008-0000-0E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 xmlns:a16="http://schemas.microsoft.com/office/drawing/2014/main" id="{00000000-0008-0000-0E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 xmlns:a16="http://schemas.microsoft.com/office/drawing/2014/main" id="{00000000-0008-0000-0E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 xmlns:a16="http://schemas.microsoft.com/office/drawing/2014/main" id="{00000000-0008-0000-0E00-00004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 xmlns:a16="http://schemas.microsoft.com/office/drawing/2014/main" id="{00000000-0008-0000-0E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 xmlns:a16="http://schemas.microsoft.com/office/drawing/2014/main" id="{00000000-0008-0000-0E00-00004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 xmlns:a16="http://schemas.microsoft.com/office/drawing/2014/main" id="{00000000-0008-0000-0E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 xmlns:a16="http://schemas.microsoft.com/office/drawing/2014/main" id="{00000000-0008-0000-0E00-00005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 xmlns:a16="http://schemas.microsoft.com/office/drawing/2014/main" id="{00000000-0008-0000-0E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 xmlns:a16="http://schemas.microsoft.com/office/drawing/2014/main" id="{00000000-0008-0000-0E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 xmlns:a16="http://schemas.microsoft.com/office/drawing/2014/main" id="{00000000-0008-0000-0E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a:extLst>
            <a:ext uri="{FF2B5EF4-FFF2-40B4-BE49-F238E27FC236}">
              <a16:creationId xmlns="" xmlns:a16="http://schemas.microsoft.com/office/drawing/2014/main" id="{00000000-0008-0000-0E00-000055010000}"/>
            </a:ext>
          </a:extLst>
        </xdr:cNvPr>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a:extLst>
            <a:ext uri="{FF2B5EF4-FFF2-40B4-BE49-F238E27FC236}">
              <a16:creationId xmlns="" xmlns:a16="http://schemas.microsoft.com/office/drawing/2014/main" id="{00000000-0008-0000-0E00-000056010000}"/>
            </a:ext>
          </a:extLst>
        </xdr:cNvPr>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a:extLst>
            <a:ext uri="{FF2B5EF4-FFF2-40B4-BE49-F238E27FC236}">
              <a16:creationId xmlns="" xmlns:a16="http://schemas.microsoft.com/office/drawing/2014/main" id="{00000000-0008-0000-0E00-000057010000}"/>
            </a:ext>
          </a:extLst>
        </xdr:cNvPr>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a:extLst>
            <a:ext uri="{FF2B5EF4-FFF2-40B4-BE49-F238E27FC236}">
              <a16:creationId xmlns="" xmlns:a16="http://schemas.microsoft.com/office/drawing/2014/main" id="{00000000-0008-0000-0E00-000058010000}"/>
            </a:ext>
          </a:extLst>
        </xdr:cNvPr>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a:extLst>
            <a:ext uri="{FF2B5EF4-FFF2-40B4-BE49-F238E27FC236}">
              <a16:creationId xmlns="" xmlns:a16="http://schemas.microsoft.com/office/drawing/2014/main" id="{00000000-0008-0000-0E00-000059010000}"/>
            </a:ext>
          </a:extLst>
        </xdr:cNvPr>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72711</xdr:rowOff>
    </xdr:from>
    <xdr:ext cx="469744" cy="259045"/>
    <xdr:sp macro="" textlink="">
      <xdr:nvSpPr>
        <xdr:cNvPr id="346" name="【公営住宅】&#10;一人当たり面積平均値テキスト">
          <a:extLst>
            <a:ext uri="{FF2B5EF4-FFF2-40B4-BE49-F238E27FC236}">
              <a16:creationId xmlns="" xmlns:a16="http://schemas.microsoft.com/office/drawing/2014/main" id="{00000000-0008-0000-0E00-00005A010000}"/>
            </a:ext>
          </a:extLst>
        </xdr:cNvPr>
        <xdr:cNvSpPr txBox="1"/>
      </xdr:nvSpPr>
      <xdr:spPr>
        <a:xfrm>
          <a:off x="10515600" y="14474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a:extLst>
            <a:ext uri="{FF2B5EF4-FFF2-40B4-BE49-F238E27FC236}">
              <a16:creationId xmlns="" xmlns:a16="http://schemas.microsoft.com/office/drawing/2014/main" id="{00000000-0008-0000-0E00-00005B010000}"/>
            </a:ext>
          </a:extLst>
        </xdr:cNvPr>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a:extLst>
            <a:ext uri="{FF2B5EF4-FFF2-40B4-BE49-F238E27FC236}">
              <a16:creationId xmlns="" xmlns:a16="http://schemas.microsoft.com/office/drawing/2014/main" id="{00000000-0008-0000-0E00-00005C010000}"/>
            </a:ext>
          </a:extLst>
        </xdr:cNvPr>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a:extLst>
            <a:ext uri="{FF2B5EF4-FFF2-40B4-BE49-F238E27FC236}">
              <a16:creationId xmlns="" xmlns:a16="http://schemas.microsoft.com/office/drawing/2014/main" id="{00000000-0008-0000-0E00-00005D010000}"/>
            </a:ext>
          </a:extLst>
        </xdr:cNvPr>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a:extLst>
            <a:ext uri="{FF2B5EF4-FFF2-40B4-BE49-F238E27FC236}">
              <a16:creationId xmlns="" xmlns:a16="http://schemas.microsoft.com/office/drawing/2014/main" id="{00000000-0008-0000-0E00-00005E010000}"/>
            </a:ext>
          </a:extLst>
        </xdr:cNvPr>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a:extLst>
            <a:ext uri="{FF2B5EF4-FFF2-40B4-BE49-F238E27FC236}">
              <a16:creationId xmlns="" xmlns:a16="http://schemas.microsoft.com/office/drawing/2014/main" id="{00000000-0008-0000-0E00-00005F010000}"/>
            </a:ext>
          </a:extLst>
        </xdr:cNvPr>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 xmlns:a16="http://schemas.microsoft.com/office/drawing/2014/main" id="{00000000-0008-0000-0E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 xmlns:a16="http://schemas.microsoft.com/office/drawing/2014/main" id="{00000000-0008-0000-0E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 xmlns:a16="http://schemas.microsoft.com/office/drawing/2014/main" id="{00000000-0008-0000-0E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 xmlns:a16="http://schemas.microsoft.com/office/drawing/2014/main" id="{00000000-0008-0000-0E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 xmlns:a16="http://schemas.microsoft.com/office/drawing/2014/main" id="{00000000-0008-0000-0E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66396</xdr:rowOff>
    </xdr:from>
    <xdr:to>
      <xdr:col>55</xdr:col>
      <xdr:colOff>50800</xdr:colOff>
      <xdr:row>82</xdr:row>
      <xdr:rowOff>167996</xdr:rowOff>
    </xdr:to>
    <xdr:sp macro="" textlink="">
      <xdr:nvSpPr>
        <xdr:cNvPr id="357" name="楕円 356">
          <a:extLst>
            <a:ext uri="{FF2B5EF4-FFF2-40B4-BE49-F238E27FC236}">
              <a16:creationId xmlns="" xmlns:a16="http://schemas.microsoft.com/office/drawing/2014/main" id="{00000000-0008-0000-0E00-000065010000}"/>
            </a:ext>
          </a:extLst>
        </xdr:cNvPr>
        <xdr:cNvSpPr/>
      </xdr:nvSpPr>
      <xdr:spPr>
        <a:xfrm>
          <a:off x="10426700" y="1412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89273</xdr:rowOff>
    </xdr:from>
    <xdr:ext cx="469744" cy="259045"/>
    <xdr:sp macro="" textlink="">
      <xdr:nvSpPr>
        <xdr:cNvPr id="358" name="【公営住宅】&#10;一人当たり面積該当値テキスト">
          <a:extLst>
            <a:ext uri="{FF2B5EF4-FFF2-40B4-BE49-F238E27FC236}">
              <a16:creationId xmlns="" xmlns:a16="http://schemas.microsoft.com/office/drawing/2014/main" id="{00000000-0008-0000-0E00-000066010000}"/>
            </a:ext>
          </a:extLst>
        </xdr:cNvPr>
        <xdr:cNvSpPr txBox="1"/>
      </xdr:nvSpPr>
      <xdr:spPr>
        <a:xfrm>
          <a:off x="10515600" y="1397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74625</xdr:rowOff>
    </xdr:from>
    <xdr:to>
      <xdr:col>50</xdr:col>
      <xdr:colOff>165100</xdr:colOff>
      <xdr:row>83</xdr:row>
      <xdr:rowOff>4775</xdr:rowOff>
    </xdr:to>
    <xdr:sp macro="" textlink="">
      <xdr:nvSpPr>
        <xdr:cNvPr id="359" name="楕円 358">
          <a:extLst>
            <a:ext uri="{FF2B5EF4-FFF2-40B4-BE49-F238E27FC236}">
              <a16:creationId xmlns="" xmlns:a16="http://schemas.microsoft.com/office/drawing/2014/main" id="{00000000-0008-0000-0E00-000067010000}"/>
            </a:ext>
          </a:extLst>
        </xdr:cNvPr>
        <xdr:cNvSpPr/>
      </xdr:nvSpPr>
      <xdr:spPr>
        <a:xfrm>
          <a:off x="9588500" y="1413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117196</xdr:rowOff>
    </xdr:from>
    <xdr:to>
      <xdr:col>55</xdr:col>
      <xdr:colOff>0</xdr:colOff>
      <xdr:row>82</xdr:row>
      <xdr:rowOff>125425</xdr:rowOff>
    </xdr:to>
    <xdr:cxnSp macro="">
      <xdr:nvCxnSpPr>
        <xdr:cNvPr id="360" name="直線コネクタ 359">
          <a:extLst>
            <a:ext uri="{FF2B5EF4-FFF2-40B4-BE49-F238E27FC236}">
              <a16:creationId xmlns="" xmlns:a16="http://schemas.microsoft.com/office/drawing/2014/main" id="{00000000-0008-0000-0E00-000068010000}"/>
            </a:ext>
          </a:extLst>
        </xdr:cNvPr>
        <xdr:cNvCxnSpPr/>
      </xdr:nvCxnSpPr>
      <xdr:spPr>
        <a:xfrm flipV="1">
          <a:off x="9639300" y="14176096"/>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131775</xdr:rowOff>
    </xdr:from>
    <xdr:to>
      <xdr:col>46</xdr:col>
      <xdr:colOff>38100</xdr:colOff>
      <xdr:row>84</xdr:row>
      <xdr:rowOff>61925</xdr:rowOff>
    </xdr:to>
    <xdr:sp macro="" textlink="">
      <xdr:nvSpPr>
        <xdr:cNvPr id="361" name="楕円 360">
          <a:extLst>
            <a:ext uri="{FF2B5EF4-FFF2-40B4-BE49-F238E27FC236}">
              <a16:creationId xmlns="" xmlns:a16="http://schemas.microsoft.com/office/drawing/2014/main" id="{00000000-0008-0000-0E00-000069010000}"/>
            </a:ext>
          </a:extLst>
        </xdr:cNvPr>
        <xdr:cNvSpPr/>
      </xdr:nvSpPr>
      <xdr:spPr>
        <a:xfrm>
          <a:off x="8699500" y="1436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125425</xdr:rowOff>
    </xdr:from>
    <xdr:to>
      <xdr:col>50</xdr:col>
      <xdr:colOff>114300</xdr:colOff>
      <xdr:row>84</xdr:row>
      <xdr:rowOff>11125</xdr:rowOff>
    </xdr:to>
    <xdr:cxnSp macro="">
      <xdr:nvCxnSpPr>
        <xdr:cNvPr id="362" name="直線コネクタ 361">
          <a:extLst>
            <a:ext uri="{FF2B5EF4-FFF2-40B4-BE49-F238E27FC236}">
              <a16:creationId xmlns="" xmlns:a16="http://schemas.microsoft.com/office/drawing/2014/main" id="{00000000-0008-0000-0E00-00006A010000}"/>
            </a:ext>
          </a:extLst>
        </xdr:cNvPr>
        <xdr:cNvCxnSpPr/>
      </xdr:nvCxnSpPr>
      <xdr:spPr>
        <a:xfrm flipV="1">
          <a:off x="8750300" y="1418432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84683</xdr:rowOff>
    </xdr:from>
    <xdr:to>
      <xdr:col>41</xdr:col>
      <xdr:colOff>101600</xdr:colOff>
      <xdr:row>83</xdr:row>
      <xdr:rowOff>14833</xdr:rowOff>
    </xdr:to>
    <xdr:sp macro="" textlink="">
      <xdr:nvSpPr>
        <xdr:cNvPr id="363" name="楕円 362">
          <a:extLst>
            <a:ext uri="{FF2B5EF4-FFF2-40B4-BE49-F238E27FC236}">
              <a16:creationId xmlns="" xmlns:a16="http://schemas.microsoft.com/office/drawing/2014/main" id="{00000000-0008-0000-0E00-00006B010000}"/>
            </a:ext>
          </a:extLst>
        </xdr:cNvPr>
        <xdr:cNvSpPr/>
      </xdr:nvSpPr>
      <xdr:spPr>
        <a:xfrm>
          <a:off x="7810500" y="1414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135483</xdr:rowOff>
    </xdr:from>
    <xdr:to>
      <xdr:col>45</xdr:col>
      <xdr:colOff>177800</xdr:colOff>
      <xdr:row>84</xdr:row>
      <xdr:rowOff>11125</xdr:rowOff>
    </xdr:to>
    <xdr:cxnSp macro="">
      <xdr:nvCxnSpPr>
        <xdr:cNvPr id="364" name="直線コネクタ 363">
          <a:extLst>
            <a:ext uri="{FF2B5EF4-FFF2-40B4-BE49-F238E27FC236}">
              <a16:creationId xmlns="" xmlns:a16="http://schemas.microsoft.com/office/drawing/2014/main" id="{00000000-0008-0000-0E00-00006C010000}"/>
            </a:ext>
          </a:extLst>
        </xdr:cNvPr>
        <xdr:cNvCxnSpPr/>
      </xdr:nvCxnSpPr>
      <xdr:spPr>
        <a:xfrm>
          <a:off x="7861300" y="14194383"/>
          <a:ext cx="889000" cy="21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88342</xdr:rowOff>
    </xdr:from>
    <xdr:to>
      <xdr:col>36</xdr:col>
      <xdr:colOff>165100</xdr:colOff>
      <xdr:row>83</xdr:row>
      <xdr:rowOff>18492</xdr:rowOff>
    </xdr:to>
    <xdr:sp macro="" textlink="">
      <xdr:nvSpPr>
        <xdr:cNvPr id="365" name="楕円 364">
          <a:extLst>
            <a:ext uri="{FF2B5EF4-FFF2-40B4-BE49-F238E27FC236}">
              <a16:creationId xmlns="" xmlns:a16="http://schemas.microsoft.com/office/drawing/2014/main" id="{00000000-0008-0000-0E00-00006D010000}"/>
            </a:ext>
          </a:extLst>
        </xdr:cNvPr>
        <xdr:cNvSpPr/>
      </xdr:nvSpPr>
      <xdr:spPr>
        <a:xfrm>
          <a:off x="6921500" y="1414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135483</xdr:rowOff>
    </xdr:from>
    <xdr:to>
      <xdr:col>41</xdr:col>
      <xdr:colOff>50800</xdr:colOff>
      <xdr:row>82</xdr:row>
      <xdr:rowOff>139142</xdr:rowOff>
    </xdr:to>
    <xdr:cxnSp macro="">
      <xdr:nvCxnSpPr>
        <xdr:cNvPr id="366" name="直線コネクタ 365">
          <a:extLst>
            <a:ext uri="{FF2B5EF4-FFF2-40B4-BE49-F238E27FC236}">
              <a16:creationId xmlns="" xmlns:a16="http://schemas.microsoft.com/office/drawing/2014/main" id="{00000000-0008-0000-0E00-00006E010000}"/>
            </a:ext>
          </a:extLst>
        </xdr:cNvPr>
        <xdr:cNvCxnSpPr/>
      </xdr:nvCxnSpPr>
      <xdr:spPr>
        <a:xfrm flipV="1">
          <a:off x="6972300" y="14194383"/>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8247</xdr:rowOff>
    </xdr:from>
    <xdr:ext cx="469744" cy="259045"/>
    <xdr:sp macro="" textlink="">
      <xdr:nvSpPr>
        <xdr:cNvPr id="367" name="n_1aveValue【公営住宅】&#10;一人当たり面積">
          <a:extLst>
            <a:ext uri="{FF2B5EF4-FFF2-40B4-BE49-F238E27FC236}">
              <a16:creationId xmlns="" xmlns:a16="http://schemas.microsoft.com/office/drawing/2014/main" id="{00000000-0008-0000-0E00-00006F010000}"/>
            </a:ext>
          </a:extLst>
        </xdr:cNvPr>
        <xdr:cNvSpPr txBox="1"/>
      </xdr:nvSpPr>
      <xdr:spPr>
        <a:xfrm>
          <a:off x="9391727" y="145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7790</xdr:rowOff>
    </xdr:from>
    <xdr:ext cx="469744" cy="259045"/>
    <xdr:sp macro="" textlink="">
      <xdr:nvSpPr>
        <xdr:cNvPr id="368" name="n_2aveValue【公営住宅】&#10;一人当たり面積">
          <a:extLst>
            <a:ext uri="{FF2B5EF4-FFF2-40B4-BE49-F238E27FC236}">
              <a16:creationId xmlns="" xmlns:a16="http://schemas.microsoft.com/office/drawing/2014/main" id="{00000000-0008-0000-0E00-000070010000}"/>
            </a:ext>
          </a:extLst>
        </xdr:cNvPr>
        <xdr:cNvSpPr txBox="1"/>
      </xdr:nvSpPr>
      <xdr:spPr>
        <a:xfrm>
          <a:off x="8515427" y="1458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7332</xdr:rowOff>
    </xdr:from>
    <xdr:ext cx="469744" cy="259045"/>
    <xdr:sp macro="" textlink="">
      <xdr:nvSpPr>
        <xdr:cNvPr id="369" name="n_3aveValue【公営住宅】&#10;一人当たり面積">
          <a:extLst>
            <a:ext uri="{FF2B5EF4-FFF2-40B4-BE49-F238E27FC236}">
              <a16:creationId xmlns="" xmlns:a16="http://schemas.microsoft.com/office/drawing/2014/main" id="{00000000-0008-0000-0E00-000071010000}"/>
            </a:ext>
          </a:extLst>
        </xdr:cNvPr>
        <xdr:cNvSpPr txBox="1"/>
      </xdr:nvSpPr>
      <xdr:spPr>
        <a:xfrm>
          <a:off x="7626427" y="1458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14191</xdr:rowOff>
    </xdr:from>
    <xdr:ext cx="469744" cy="259045"/>
    <xdr:sp macro="" textlink="">
      <xdr:nvSpPr>
        <xdr:cNvPr id="370" name="n_4aveValue【公営住宅】&#10;一人当たり面積">
          <a:extLst>
            <a:ext uri="{FF2B5EF4-FFF2-40B4-BE49-F238E27FC236}">
              <a16:creationId xmlns="" xmlns:a16="http://schemas.microsoft.com/office/drawing/2014/main" id="{00000000-0008-0000-0E00-000072010000}"/>
            </a:ext>
          </a:extLst>
        </xdr:cNvPr>
        <xdr:cNvSpPr txBox="1"/>
      </xdr:nvSpPr>
      <xdr:spPr>
        <a:xfrm>
          <a:off x="6737427" y="1458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21302</xdr:rowOff>
    </xdr:from>
    <xdr:ext cx="469744" cy="259045"/>
    <xdr:sp macro="" textlink="">
      <xdr:nvSpPr>
        <xdr:cNvPr id="371" name="n_1mainValue【公営住宅】&#10;一人当たり面積">
          <a:extLst>
            <a:ext uri="{FF2B5EF4-FFF2-40B4-BE49-F238E27FC236}">
              <a16:creationId xmlns="" xmlns:a16="http://schemas.microsoft.com/office/drawing/2014/main" id="{00000000-0008-0000-0E00-000073010000}"/>
            </a:ext>
          </a:extLst>
        </xdr:cNvPr>
        <xdr:cNvSpPr txBox="1"/>
      </xdr:nvSpPr>
      <xdr:spPr>
        <a:xfrm>
          <a:off x="9391727" y="1390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78452</xdr:rowOff>
    </xdr:from>
    <xdr:ext cx="469744" cy="259045"/>
    <xdr:sp macro="" textlink="">
      <xdr:nvSpPr>
        <xdr:cNvPr id="372" name="n_2mainValue【公営住宅】&#10;一人当たり面積">
          <a:extLst>
            <a:ext uri="{FF2B5EF4-FFF2-40B4-BE49-F238E27FC236}">
              <a16:creationId xmlns="" xmlns:a16="http://schemas.microsoft.com/office/drawing/2014/main" id="{00000000-0008-0000-0E00-000074010000}"/>
            </a:ext>
          </a:extLst>
        </xdr:cNvPr>
        <xdr:cNvSpPr txBox="1"/>
      </xdr:nvSpPr>
      <xdr:spPr>
        <a:xfrm>
          <a:off x="8515427" y="1413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31360</xdr:rowOff>
    </xdr:from>
    <xdr:ext cx="469744" cy="259045"/>
    <xdr:sp macro="" textlink="">
      <xdr:nvSpPr>
        <xdr:cNvPr id="373" name="n_3mainValue【公営住宅】&#10;一人当たり面積">
          <a:extLst>
            <a:ext uri="{FF2B5EF4-FFF2-40B4-BE49-F238E27FC236}">
              <a16:creationId xmlns="" xmlns:a16="http://schemas.microsoft.com/office/drawing/2014/main" id="{00000000-0008-0000-0E00-000075010000}"/>
            </a:ext>
          </a:extLst>
        </xdr:cNvPr>
        <xdr:cNvSpPr txBox="1"/>
      </xdr:nvSpPr>
      <xdr:spPr>
        <a:xfrm>
          <a:off x="7626427" y="1391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35019</xdr:rowOff>
    </xdr:from>
    <xdr:ext cx="469744" cy="259045"/>
    <xdr:sp macro="" textlink="">
      <xdr:nvSpPr>
        <xdr:cNvPr id="374" name="n_4mainValue【公営住宅】&#10;一人当たり面積">
          <a:extLst>
            <a:ext uri="{FF2B5EF4-FFF2-40B4-BE49-F238E27FC236}">
              <a16:creationId xmlns="" xmlns:a16="http://schemas.microsoft.com/office/drawing/2014/main" id="{00000000-0008-0000-0E00-000076010000}"/>
            </a:ext>
          </a:extLst>
        </xdr:cNvPr>
        <xdr:cNvSpPr txBox="1"/>
      </xdr:nvSpPr>
      <xdr:spPr>
        <a:xfrm>
          <a:off x="6737427" y="1392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 xmlns:a16="http://schemas.microsoft.com/office/drawing/2014/main" id="{00000000-0008-0000-0E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 xmlns:a16="http://schemas.microsoft.com/office/drawing/2014/main" id="{00000000-0008-0000-0E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 xmlns:a16="http://schemas.microsoft.com/office/drawing/2014/main" id="{00000000-0008-0000-0E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 xmlns:a16="http://schemas.microsoft.com/office/drawing/2014/main" id="{00000000-0008-0000-0E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 xmlns:a16="http://schemas.microsoft.com/office/drawing/2014/main" id="{00000000-0008-0000-0E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 xmlns:a16="http://schemas.microsoft.com/office/drawing/2014/main" id="{00000000-0008-0000-0E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 xmlns:a16="http://schemas.microsoft.com/office/drawing/2014/main" id="{00000000-0008-0000-0E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 xmlns:a16="http://schemas.microsoft.com/office/drawing/2014/main" id="{00000000-0008-0000-0E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 xmlns:a16="http://schemas.microsoft.com/office/drawing/2014/main" id="{00000000-0008-0000-0E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 xmlns:a16="http://schemas.microsoft.com/office/drawing/2014/main" id="{00000000-0008-0000-0E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 xmlns:a16="http://schemas.microsoft.com/office/drawing/2014/main" id="{00000000-0008-0000-0E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 xmlns:a16="http://schemas.microsoft.com/office/drawing/2014/main" id="{00000000-0008-0000-0E00-000082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 xmlns:a16="http://schemas.microsoft.com/office/drawing/2014/main" id="{00000000-0008-0000-0E00-000083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 xmlns:a16="http://schemas.microsoft.com/office/drawing/2014/main" id="{00000000-0008-0000-0E00-000084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 xmlns:a16="http://schemas.microsoft.com/office/drawing/2014/main" id="{00000000-0008-0000-0E00-000085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 xmlns:a16="http://schemas.microsoft.com/office/drawing/2014/main" id="{00000000-0008-0000-0E00-000086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 xmlns:a16="http://schemas.microsoft.com/office/drawing/2014/main" id="{00000000-0008-0000-0E00-000087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 xmlns:a16="http://schemas.microsoft.com/office/drawing/2014/main" id="{00000000-0008-0000-0E00-000088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 xmlns:a16="http://schemas.microsoft.com/office/drawing/2014/main" id="{00000000-0008-0000-0E00-000089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 xmlns:a16="http://schemas.microsoft.com/office/drawing/2014/main" id="{00000000-0008-0000-0E00-00008A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a:extLst>
            <a:ext uri="{FF2B5EF4-FFF2-40B4-BE49-F238E27FC236}">
              <a16:creationId xmlns="" xmlns:a16="http://schemas.microsoft.com/office/drawing/2014/main" id="{00000000-0008-0000-0E00-00008B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 xmlns:a16="http://schemas.microsoft.com/office/drawing/2014/main" id="{00000000-0008-0000-0E00-00008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a:extLst>
            <a:ext uri="{FF2B5EF4-FFF2-40B4-BE49-F238E27FC236}">
              <a16:creationId xmlns="" xmlns:a16="http://schemas.microsoft.com/office/drawing/2014/main" id="{00000000-0008-0000-0E00-00008D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a:extLst>
            <a:ext uri="{FF2B5EF4-FFF2-40B4-BE49-F238E27FC236}">
              <a16:creationId xmlns="" xmlns:a16="http://schemas.microsoft.com/office/drawing/2014/main" id="{00000000-0008-0000-0E00-00008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7620</xdr:rowOff>
    </xdr:from>
    <xdr:to>
      <xdr:col>24</xdr:col>
      <xdr:colOff>62865</xdr:colOff>
      <xdr:row>107</xdr:row>
      <xdr:rowOff>167639</xdr:rowOff>
    </xdr:to>
    <xdr:cxnSp macro="">
      <xdr:nvCxnSpPr>
        <xdr:cNvPr id="399" name="直線コネクタ 398">
          <a:extLst>
            <a:ext uri="{FF2B5EF4-FFF2-40B4-BE49-F238E27FC236}">
              <a16:creationId xmlns="" xmlns:a16="http://schemas.microsoft.com/office/drawing/2014/main" id="{00000000-0008-0000-0E00-00008F010000}"/>
            </a:ext>
          </a:extLst>
        </xdr:cNvPr>
        <xdr:cNvCxnSpPr/>
      </xdr:nvCxnSpPr>
      <xdr:spPr>
        <a:xfrm flipV="1">
          <a:off x="4634865" y="1732407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400" name="【港湾・漁港】&#10;有形固定資産減価償却率最小値テキスト">
          <a:extLst>
            <a:ext uri="{FF2B5EF4-FFF2-40B4-BE49-F238E27FC236}">
              <a16:creationId xmlns="" xmlns:a16="http://schemas.microsoft.com/office/drawing/2014/main" id="{00000000-0008-0000-0E00-000090010000}"/>
            </a:ext>
          </a:extLst>
        </xdr:cNvPr>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401" name="直線コネクタ 400">
          <a:extLst>
            <a:ext uri="{FF2B5EF4-FFF2-40B4-BE49-F238E27FC236}">
              <a16:creationId xmlns="" xmlns:a16="http://schemas.microsoft.com/office/drawing/2014/main" id="{00000000-0008-0000-0E00-000091010000}"/>
            </a:ext>
          </a:extLst>
        </xdr:cNvPr>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125747</xdr:rowOff>
    </xdr:from>
    <xdr:ext cx="405111" cy="259045"/>
    <xdr:sp macro="" textlink="">
      <xdr:nvSpPr>
        <xdr:cNvPr id="402" name="【港湾・漁港】&#10;有形固定資産減価償却率最大値テキスト">
          <a:extLst>
            <a:ext uri="{FF2B5EF4-FFF2-40B4-BE49-F238E27FC236}">
              <a16:creationId xmlns="" xmlns:a16="http://schemas.microsoft.com/office/drawing/2014/main" id="{00000000-0008-0000-0E00-000092010000}"/>
            </a:ext>
          </a:extLst>
        </xdr:cNvPr>
        <xdr:cNvSpPr txBox="1"/>
      </xdr:nvSpPr>
      <xdr:spPr>
        <a:xfrm>
          <a:off x="4673600"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7620</xdr:rowOff>
    </xdr:from>
    <xdr:to>
      <xdr:col>24</xdr:col>
      <xdr:colOff>152400</xdr:colOff>
      <xdr:row>101</xdr:row>
      <xdr:rowOff>7620</xdr:rowOff>
    </xdr:to>
    <xdr:cxnSp macro="">
      <xdr:nvCxnSpPr>
        <xdr:cNvPr id="403" name="直線コネクタ 402">
          <a:extLst>
            <a:ext uri="{FF2B5EF4-FFF2-40B4-BE49-F238E27FC236}">
              <a16:creationId xmlns="" xmlns:a16="http://schemas.microsoft.com/office/drawing/2014/main" id="{00000000-0008-0000-0E00-000093010000}"/>
            </a:ext>
          </a:extLst>
        </xdr:cNvPr>
        <xdr:cNvCxnSpPr/>
      </xdr:nvCxnSpPr>
      <xdr:spPr>
        <a:xfrm>
          <a:off x="4546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104791</xdr:rowOff>
    </xdr:from>
    <xdr:ext cx="405111" cy="259045"/>
    <xdr:sp macro="" textlink="">
      <xdr:nvSpPr>
        <xdr:cNvPr id="404" name="【港湾・漁港】&#10;有形固定資産減価償却率平均値テキスト">
          <a:extLst>
            <a:ext uri="{FF2B5EF4-FFF2-40B4-BE49-F238E27FC236}">
              <a16:creationId xmlns="" xmlns:a16="http://schemas.microsoft.com/office/drawing/2014/main" id="{00000000-0008-0000-0E00-000094010000}"/>
            </a:ext>
          </a:extLst>
        </xdr:cNvPr>
        <xdr:cNvSpPr txBox="1"/>
      </xdr:nvSpPr>
      <xdr:spPr>
        <a:xfrm>
          <a:off x="4673600" y="177641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126364</xdr:rowOff>
    </xdr:from>
    <xdr:to>
      <xdr:col>24</xdr:col>
      <xdr:colOff>114300</xdr:colOff>
      <xdr:row>104</xdr:row>
      <xdr:rowOff>56514</xdr:rowOff>
    </xdr:to>
    <xdr:sp macro="" textlink="">
      <xdr:nvSpPr>
        <xdr:cNvPr id="405" name="フローチャート: 判断 404">
          <a:extLst>
            <a:ext uri="{FF2B5EF4-FFF2-40B4-BE49-F238E27FC236}">
              <a16:creationId xmlns="" xmlns:a16="http://schemas.microsoft.com/office/drawing/2014/main" id="{00000000-0008-0000-0E00-000095010000}"/>
            </a:ext>
          </a:extLst>
        </xdr:cNvPr>
        <xdr:cNvSpPr/>
      </xdr:nvSpPr>
      <xdr:spPr>
        <a:xfrm>
          <a:off x="45847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113030</xdr:rowOff>
    </xdr:from>
    <xdr:to>
      <xdr:col>20</xdr:col>
      <xdr:colOff>38100</xdr:colOff>
      <xdr:row>104</xdr:row>
      <xdr:rowOff>43180</xdr:rowOff>
    </xdr:to>
    <xdr:sp macro="" textlink="">
      <xdr:nvSpPr>
        <xdr:cNvPr id="406" name="フローチャート: 判断 405">
          <a:extLst>
            <a:ext uri="{FF2B5EF4-FFF2-40B4-BE49-F238E27FC236}">
              <a16:creationId xmlns="" xmlns:a16="http://schemas.microsoft.com/office/drawing/2014/main" id="{00000000-0008-0000-0E00-000096010000}"/>
            </a:ext>
          </a:extLst>
        </xdr:cNvPr>
        <xdr:cNvSpPr/>
      </xdr:nvSpPr>
      <xdr:spPr>
        <a:xfrm>
          <a:off x="3746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86361</xdr:rowOff>
    </xdr:from>
    <xdr:to>
      <xdr:col>15</xdr:col>
      <xdr:colOff>101600</xdr:colOff>
      <xdr:row>105</xdr:row>
      <xdr:rowOff>16511</xdr:rowOff>
    </xdr:to>
    <xdr:sp macro="" textlink="">
      <xdr:nvSpPr>
        <xdr:cNvPr id="407" name="フローチャート: 判断 406">
          <a:extLst>
            <a:ext uri="{FF2B5EF4-FFF2-40B4-BE49-F238E27FC236}">
              <a16:creationId xmlns="" xmlns:a16="http://schemas.microsoft.com/office/drawing/2014/main" id="{00000000-0008-0000-0E00-000097010000}"/>
            </a:ext>
          </a:extLst>
        </xdr:cNvPr>
        <xdr:cNvSpPr/>
      </xdr:nvSpPr>
      <xdr:spPr>
        <a:xfrm>
          <a:off x="2857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57786</xdr:rowOff>
    </xdr:from>
    <xdr:to>
      <xdr:col>10</xdr:col>
      <xdr:colOff>165100</xdr:colOff>
      <xdr:row>104</xdr:row>
      <xdr:rowOff>159386</xdr:rowOff>
    </xdr:to>
    <xdr:sp macro="" textlink="">
      <xdr:nvSpPr>
        <xdr:cNvPr id="408" name="フローチャート: 判断 407">
          <a:extLst>
            <a:ext uri="{FF2B5EF4-FFF2-40B4-BE49-F238E27FC236}">
              <a16:creationId xmlns="" xmlns:a16="http://schemas.microsoft.com/office/drawing/2014/main" id="{00000000-0008-0000-0E00-000098010000}"/>
            </a:ext>
          </a:extLst>
        </xdr:cNvPr>
        <xdr:cNvSpPr/>
      </xdr:nvSpPr>
      <xdr:spPr>
        <a:xfrm>
          <a:off x="1968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158750</xdr:rowOff>
    </xdr:from>
    <xdr:to>
      <xdr:col>6</xdr:col>
      <xdr:colOff>38100</xdr:colOff>
      <xdr:row>104</xdr:row>
      <xdr:rowOff>88900</xdr:rowOff>
    </xdr:to>
    <xdr:sp macro="" textlink="">
      <xdr:nvSpPr>
        <xdr:cNvPr id="409" name="フローチャート: 判断 408">
          <a:extLst>
            <a:ext uri="{FF2B5EF4-FFF2-40B4-BE49-F238E27FC236}">
              <a16:creationId xmlns="" xmlns:a16="http://schemas.microsoft.com/office/drawing/2014/main" id="{00000000-0008-0000-0E00-000099010000}"/>
            </a:ext>
          </a:extLst>
        </xdr:cNvPr>
        <xdr:cNvSpPr/>
      </xdr:nvSpPr>
      <xdr:spPr>
        <a:xfrm>
          <a:off x="1079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 xmlns:a16="http://schemas.microsoft.com/office/drawing/2014/main" id="{00000000-0008-0000-0E00-00009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 xmlns:a16="http://schemas.microsoft.com/office/drawing/2014/main" id="{00000000-0008-0000-0E00-00009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 xmlns:a16="http://schemas.microsoft.com/office/drawing/2014/main" id="{00000000-0008-0000-0E00-00009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 xmlns:a16="http://schemas.microsoft.com/office/drawing/2014/main" id="{00000000-0008-0000-0E00-00009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 xmlns:a16="http://schemas.microsoft.com/office/drawing/2014/main" id="{00000000-0008-0000-0E00-00009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103505</xdr:rowOff>
    </xdr:from>
    <xdr:to>
      <xdr:col>24</xdr:col>
      <xdr:colOff>114300</xdr:colOff>
      <xdr:row>104</xdr:row>
      <xdr:rowOff>33655</xdr:rowOff>
    </xdr:to>
    <xdr:sp macro="" textlink="">
      <xdr:nvSpPr>
        <xdr:cNvPr id="415" name="楕円 414">
          <a:extLst>
            <a:ext uri="{FF2B5EF4-FFF2-40B4-BE49-F238E27FC236}">
              <a16:creationId xmlns="" xmlns:a16="http://schemas.microsoft.com/office/drawing/2014/main" id="{00000000-0008-0000-0E00-00009F010000}"/>
            </a:ext>
          </a:extLst>
        </xdr:cNvPr>
        <xdr:cNvSpPr/>
      </xdr:nvSpPr>
      <xdr:spPr>
        <a:xfrm>
          <a:off x="45847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126382</xdr:rowOff>
    </xdr:from>
    <xdr:ext cx="405111" cy="259045"/>
    <xdr:sp macro="" textlink="">
      <xdr:nvSpPr>
        <xdr:cNvPr id="416" name="【港湾・漁港】&#10;有形固定資産減価償却率該当値テキスト">
          <a:extLst>
            <a:ext uri="{FF2B5EF4-FFF2-40B4-BE49-F238E27FC236}">
              <a16:creationId xmlns="" xmlns:a16="http://schemas.microsoft.com/office/drawing/2014/main" id="{00000000-0008-0000-0E00-0000A0010000}"/>
            </a:ext>
          </a:extLst>
        </xdr:cNvPr>
        <xdr:cNvSpPr txBox="1"/>
      </xdr:nvSpPr>
      <xdr:spPr>
        <a:xfrm>
          <a:off x="4673600"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67311</xdr:rowOff>
    </xdr:from>
    <xdr:to>
      <xdr:col>20</xdr:col>
      <xdr:colOff>38100</xdr:colOff>
      <xdr:row>103</xdr:row>
      <xdr:rowOff>168911</xdr:rowOff>
    </xdr:to>
    <xdr:sp macro="" textlink="">
      <xdr:nvSpPr>
        <xdr:cNvPr id="417" name="楕円 416">
          <a:extLst>
            <a:ext uri="{FF2B5EF4-FFF2-40B4-BE49-F238E27FC236}">
              <a16:creationId xmlns="" xmlns:a16="http://schemas.microsoft.com/office/drawing/2014/main" id="{00000000-0008-0000-0E00-0000A1010000}"/>
            </a:ext>
          </a:extLst>
        </xdr:cNvPr>
        <xdr:cNvSpPr/>
      </xdr:nvSpPr>
      <xdr:spPr>
        <a:xfrm>
          <a:off x="3746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118111</xdr:rowOff>
    </xdr:from>
    <xdr:to>
      <xdr:col>24</xdr:col>
      <xdr:colOff>63500</xdr:colOff>
      <xdr:row>103</xdr:row>
      <xdr:rowOff>154305</xdr:rowOff>
    </xdr:to>
    <xdr:cxnSp macro="">
      <xdr:nvCxnSpPr>
        <xdr:cNvPr id="418" name="直線コネクタ 417">
          <a:extLst>
            <a:ext uri="{FF2B5EF4-FFF2-40B4-BE49-F238E27FC236}">
              <a16:creationId xmlns="" xmlns:a16="http://schemas.microsoft.com/office/drawing/2014/main" id="{00000000-0008-0000-0E00-0000A2010000}"/>
            </a:ext>
          </a:extLst>
        </xdr:cNvPr>
        <xdr:cNvCxnSpPr/>
      </xdr:nvCxnSpPr>
      <xdr:spPr>
        <a:xfrm>
          <a:off x="3797300" y="1777746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33020</xdr:rowOff>
    </xdr:from>
    <xdr:to>
      <xdr:col>15</xdr:col>
      <xdr:colOff>101600</xdr:colOff>
      <xdr:row>103</xdr:row>
      <xdr:rowOff>134620</xdr:rowOff>
    </xdr:to>
    <xdr:sp macro="" textlink="">
      <xdr:nvSpPr>
        <xdr:cNvPr id="419" name="楕円 418">
          <a:extLst>
            <a:ext uri="{FF2B5EF4-FFF2-40B4-BE49-F238E27FC236}">
              <a16:creationId xmlns="" xmlns:a16="http://schemas.microsoft.com/office/drawing/2014/main" id="{00000000-0008-0000-0E00-0000A3010000}"/>
            </a:ext>
          </a:extLst>
        </xdr:cNvPr>
        <xdr:cNvSpPr/>
      </xdr:nvSpPr>
      <xdr:spPr>
        <a:xfrm>
          <a:off x="2857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83820</xdr:rowOff>
    </xdr:from>
    <xdr:to>
      <xdr:col>19</xdr:col>
      <xdr:colOff>177800</xdr:colOff>
      <xdr:row>103</xdr:row>
      <xdr:rowOff>118111</xdr:rowOff>
    </xdr:to>
    <xdr:cxnSp macro="">
      <xdr:nvCxnSpPr>
        <xdr:cNvPr id="420" name="直線コネクタ 419">
          <a:extLst>
            <a:ext uri="{FF2B5EF4-FFF2-40B4-BE49-F238E27FC236}">
              <a16:creationId xmlns="" xmlns:a16="http://schemas.microsoft.com/office/drawing/2014/main" id="{00000000-0008-0000-0E00-0000A4010000}"/>
            </a:ext>
          </a:extLst>
        </xdr:cNvPr>
        <xdr:cNvCxnSpPr/>
      </xdr:nvCxnSpPr>
      <xdr:spPr>
        <a:xfrm>
          <a:off x="2908300" y="177431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168275</xdr:rowOff>
    </xdr:from>
    <xdr:to>
      <xdr:col>10</xdr:col>
      <xdr:colOff>165100</xdr:colOff>
      <xdr:row>103</xdr:row>
      <xdr:rowOff>98425</xdr:rowOff>
    </xdr:to>
    <xdr:sp macro="" textlink="">
      <xdr:nvSpPr>
        <xdr:cNvPr id="421" name="楕円 420">
          <a:extLst>
            <a:ext uri="{FF2B5EF4-FFF2-40B4-BE49-F238E27FC236}">
              <a16:creationId xmlns="" xmlns:a16="http://schemas.microsoft.com/office/drawing/2014/main" id="{00000000-0008-0000-0E00-0000A5010000}"/>
            </a:ext>
          </a:extLst>
        </xdr:cNvPr>
        <xdr:cNvSpPr/>
      </xdr:nvSpPr>
      <xdr:spPr>
        <a:xfrm>
          <a:off x="19685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47625</xdr:rowOff>
    </xdr:from>
    <xdr:to>
      <xdr:col>15</xdr:col>
      <xdr:colOff>50800</xdr:colOff>
      <xdr:row>103</xdr:row>
      <xdr:rowOff>83820</xdr:rowOff>
    </xdr:to>
    <xdr:cxnSp macro="">
      <xdr:nvCxnSpPr>
        <xdr:cNvPr id="422" name="直線コネクタ 421">
          <a:extLst>
            <a:ext uri="{FF2B5EF4-FFF2-40B4-BE49-F238E27FC236}">
              <a16:creationId xmlns="" xmlns:a16="http://schemas.microsoft.com/office/drawing/2014/main" id="{00000000-0008-0000-0E00-0000A6010000}"/>
            </a:ext>
          </a:extLst>
        </xdr:cNvPr>
        <xdr:cNvCxnSpPr/>
      </xdr:nvCxnSpPr>
      <xdr:spPr>
        <a:xfrm>
          <a:off x="2019300" y="177069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133986</xdr:rowOff>
    </xdr:from>
    <xdr:to>
      <xdr:col>6</xdr:col>
      <xdr:colOff>38100</xdr:colOff>
      <xdr:row>103</xdr:row>
      <xdr:rowOff>64136</xdr:rowOff>
    </xdr:to>
    <xdr:sp macro="" textlink="">
      <xdr:nvSpPr>
        <xdr:cNvPr id="423" name="楕円 422">
          <a:extLst>
            <a:ext uri="{FF2B5EF4-FFF2-40B4-BE49-F238E27FC236}">
              <a16:creationId xmlns="" xmlns:a16="http://schemas.microsoft.com/office/drawing/2014/main" id="{00000000-0008-0000-0E00-0000A7010000}"/>
            </a:ext>
          </a:extLst>
        </xdr:cNvPr>
        <xdr:cNvSpPr/>
      </xdr:nvSpPr>
      <xdr:spPr>
        <a:xfrm>
          <a:off x="1079500" y="17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13336</xdr:rowOff>
    </xdr:from>
    <xdr:to>
      <xdr:col>10</xdr:col>
      <xdr:colOff>114300</xdr:colOff>
      <xdr:row>103</xdr:row>
      <xdr:rowOff>47625</xdr:rowOff>
    </xdr:to>
    <xdr:cxnSp macro="">
      <xdr:nvCxnSpPr>
        <xdr:cNvPr id="424" name="直線コネクタ 423">
          <a:extLst>
            <a:ext uri="{FF2B5EF4-FFF2-40B4-BE49-F238E27FC236}">
              <a16:creationId xmlns="" xmlns:a16="http://schemas.microsoft.com/office/drawing/2014/main" id="{00000000-0008-0000-0E00-0000A8010000}"/>
            </a:ext>
          </a:extLst>
        </xdr:cNvPr>
        <xdr:cNvCxnSpPr/>
      </xdr:nvCxnSpPr>
      <xdr:spPr>
        <a:xfrm>
          <a:off x="1130300" y="176726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34307</xdr:rowOff>
    </xdr:from>
    <xdr:ext cx="405111" cy="259045"/>
    <xdr:sp macro="" textlink="">
      <xdr:nvSpPr>
        <xdr:cNvPr id="425" name="n_1aveValue【港湾・漁港】&#10;有形固定資産減価償却率">
          <a:extLst>
            <a:ext uri="{FF2B5EF4-FFF2-40B4-BE49-F238E27FC236}">
              <a16:creationId xmlns="" xmlns:a16="http://schemas.microsoft.com/office/drawing/2014/main" id="{00000000-0008-0000-0E00-0000A9010000}"/>
            </a:ext>
          </a:extLst>
        </xdr:cNvPr>
        <xdr:cNvSpPr txBox="1"/>
      </xdr:nvSpPr>
      <xdr:spPr>
        <a:xfrm>
          <a:off x="35820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7638</xdr:rowOff>
    </xdr:from>
    <xdr:ext cx="405111" cy="259045"/>
    <xdr:sp macro="" textlink="">
      <xdr:nvSpPr>
        <xdr:cNvPr id="426" name="n_2aveValue【港湾・漁港】&#10;有形固定資産減価償却率">
          <a:extLst>
            <a:ext uri="{FF2B5EF4-FFF2-40B4-BE49-F238E27FC236}">
              <a16:creationId xmlns="" xmlns:a16="http://schemas.microsoft.com/office/drawing/2014/main" id="{00000000-0008-0000-0E00-0000AA010000}"/>
            </a:ext>
          </a:extLst>
        </xdr:cNvPr>
        <xdr:cNvSpPr txBox="1"/>
      </xdr:nvSpPr>
      <xdr:spPr>
        <a:xfrm>
          <a:off x="2705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150513</xdr:rowOff>
    </xdr:from>
    <xdr:ext cx="405111" cy="259045"/>
    <xdr:sp macro="" textlink="">
      <xdr:nvSpPr>
        <xdr:cNvPr id="427" name="n_3aveValue【港湾・漁港】&#10;有形固定資産減価償却率">
          <a:extLst>
            <a:ext uri="{FF2B5EF4-FFF2-40B4-BE49-F238E27FC236}">
              <a16:creationId xmlns="" xmlns:a16="http://schemas.microsoft.com/office/drawing/2014/main" id="{00000000-0008-0000-0E00-0000AB010000}"/>
            </a:ext>
          </a:extLst>
        </xdr:cNvPr>
        <xdr:cNvSpPr txBox="1"/>
      </xdr:nvSpPr>
      <xdr:spPr>
        <a:xfrm>
          <a:off x="1816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80027</xdr:rowOff>
    </xdr:from>
    <xdr:ext cx="405111" cy="259045"/>
    <xdr:sp macro="" textlink="">
      <xdr:nvSpPr>
        <xdr:cNvPr id="428" name="n_4aveValue【港湾・漁港】&#10;有形固定資産減価償却率">
          <a:extLst>
            <a:ext uri="{FF2B5EF4-FFF2-40B4-BE49-F238E27FC236}">
              <a16:creationId xmlns="" xmlns:a16="http://schemas.microsoft.com/office/drawing/2014/main" id="{00000000-0008-0000-0E00-0000AC010000}"/>
            </a:ext>
          </a:extLst>
        </xdr:cNvPr>
        <xdr:cNvSpPr txBox="1"/>
      </xdr:nvSpPr>
      <xdr:spPr>
        <a:xfrm>
          <a:off x="9277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13988</xdr:rowOff>
    </xdr:from>
    <xdr:ext cx="405111" cy="259045"/>
    <xdr:sp macro="" textlink="">
      <xdr:nvSpPr>
        <xdr:cNvPr id="429" name="n_1mainValue【港湾・漁港】&#10;有形固定資産減価償却率">
          <a:extLst>
            <a:ext uri="{FF2B5EF4-FFF2-40B4-BE49-F238E27FC236}">
              <a16:creationId xmlns="" xmlns:a16="http://schemas.microsoft.com/office/drawing/2014/main" id="{00000000-0008-0000-0E00-0000AD010000}"/>
            </a:ext>
          </a:extLst>
        </xdr:cNvPr>
        <xdr:cNvSpPr txBox="1"/>
      </xdr:nvSpPr>
      <xdr:spPr>
        <a:xfrm>
          <a:off x="35820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151147</xdr:rowOff>
    </xdr:from>
    <xdr:ext cx="405111" cy="259045"/>
    <xdr:sp macro="" textlink="">
      <xdr:nvSpPr>
        <xdr:cNvPr id="430" name="n_2mainValue【港湾・漁港】&#10;有形固定資産減価償却率">
          <a:extLst>
            <a:ext uri="{FF2B5EF4-FFF2-40B4-BE49-F238E27FC236}">
              <a16:creationId xmlns="" xmlns:a16="http://schemas.microsoft.com/office/drawing/2014/main" id="{00000000-0008-0000-0E00-0000AE010000}"/>
            </a:ext>
          </a:extLst>
        </xdr:cNvPr>
        <xdr:cNvSpPr txBox="1"/>
      </xdr:nvSpPr>
      <xdr:spPr>
        <a:xfrm>
          <a:off x="27057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114952</xdr:rowOff>
    </xdr:from>
    <xdr:ext cx="405111" cy="259045"/>
    <xdr:sp macro="" textlink="">
      <xdr:nvSpPr>
        <xdr:cNvPr id="431" name="n_3mainValue【港湾・漁港】&#10;有形固定資産減価償却率">
          <a:extLst>
            <a:ext uri="{FF2B5EF4-FFF2-40B4-BE49-F238E27FC236}">
              <a16:creationId xmlns="" xmlns:a16="http://schemas.microsoft.com/office/drawing/2014/main" id="{00000000-0008-0000-0E00-0000AF010000}"/>
            </a:ext>
          </a:extLst>
        </xdr:cNvPr>
        <xdr:cNvSpPr txBox="1"/>
      </xdr:nvSpPr>
      <xdr:spPr>
        <a:xfrm>
          <a:off x="1816744" y="1743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80663</xdr:rowOff>
    </xdr:from>
    <xdr:ext cx="405111" cy="259045"/>
    <xdr:sp macro="" textlink="">
      <xdr:nvSpPr>
        <xdr:cNvPr id="432" name="n_4mainValue【港湾・漁港】&#10;有形固定資産減価償却率">
          <a:extLst>
            <a:ext uri="{FF2B5EF4-FFF2-40B4-BE49-F238E27FC236}">
              <a16:creationId xmlns="" xmlns:a16="http://schemas.microsoft.com/office/drawing/2014/main" id="{00000000-0008-0000-0E00-0000B0010000}"/>
            </a:ext>
          </a:extLst>
        </xdr:cNvPr>
        <xdr:cNvSpPr txBox="1"/>
      </xdr:nvSpPr>
      <xdr:spPr>
        <a:xfrm>
          <a:off x="9277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 xmlns:a16="http://schemas.microsoft.com/office/drawing/2014/main" id="{00000000-0008-0000-0E00-0000B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 xmlns:a16="http://schemas.microsoft.com/office/drawing/2014/main" id="{00000000-0008-0000-0E00-0000B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 xmlns:a16="http://schemas.microsoft.com/office/drawing/2014/main" id="{00000000-0008-0000-0E00-0000B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 xmlns:a16="http://schemas.microsoft.com/office/drawing/2014/main" id="{00000000-0008-0000-0E00-0000B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 xmlns:a16="http://schemas.microsoft.com/office/drawing/2014/main" id="{00000000-0008-0000-0E00-0000B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 xmlns:a16="http://schemas.microsoft.com/office/drawing/2014/main" id="{00000000-0008-0000-0E00-0000B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 xmlns:a16="http://schemas.microsoft.com/office/drawing/2014/main" id="{00000000-0008-0000-0E00-0000B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 xmlns:a16="http://schemas.microsoft.com/office/drawing/2014/main" id="{00000000-0008-0000-0E00-0000B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 xmlns:a16="http://schemas.microsoft.com/office/drawing/2014/main" id="{00000000-0008-0000-0E00-0000B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 xmlns:a16="http://schemas.microsoft.com/office/drawing/2014/main" id="{00000000-0008-0000-0E00-0000B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a:extLst>
            <a:ext uri="{FF2B5EF4-FFF2-40B4-BE49-F238E27FC236}">
              <a16:creationId xmlns="" xmlns:a16="http://schemas.microsoft.com/office/drawing/2014/main" id="{00000000-0008-0000-0E00-0000BB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4" name="テキスト ボックス 443">
          <a:extLst>
            <a:ext uri="{FF2B5EF4-FFF2-40B4-BE49-F238E27FC236}">
              <a16:creationId xmlns="" xmlns:a16="http://schemas.microsoft.com/office/drawing/2014/main" id="{00000000-0008-0000-0E00-0000BC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a:extLst>
            <a:ext uri="{FF2B5EF4-FFF2-40B4-BE49-F238E27FC236}">
              <a16:creationId xmlns="" xmlns:a16="http://schemas.microsoft.com/office/drawing/2014/main" id="{00000000-0008-0000-0E00-0000BD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6" name="テキスト ボックス 445">
          <a:extLst>
            <a:ext uri="{FF2B5EF4-FFF2-40B4-BE49-F238E27FC236}">
              <a16:creationId xmlns="" xmlns:a16="http://schemas.microsoft.com/office/drawing/2014/main" id="{00000000-0008-0000-0E00-0000BE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a:extLst>
            <a:ext uri="{FF2B5EF4-FFF2-40B4-BE49-F238E27FC236}">
              <a16:creationId xmlns="" xmlns:a16="http://schemas.microsoft.com/office/drawing/2014/main" id="{00000000-0008-0000-0E00-0000BF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8" name="テキスト ボックス 447">
          <a:extLst>
            <a:ext uri="{FF2B5EF4-FFF2-40B4-BE49-F238E27FC236}">
              <a16:creationId xmlns="" xmlns:a16="http://schemas.microsoft.com/office/drawing/2014/main" id="{00000000-0008-0000-0E00-0000C0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a:extLst>
            <a:ext uri="{FF2B5EF4-FFF2-40B4-BE49-F238E27FC236}">
              <a16:creationId xmlns="" xmlns:a16="http://schemas.microsoft.com/office/drawing/2014/main" id="{00000000-0008-0000-0E00-0000C1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0" name="テキスト ボックス 449">
          <a:extLst>
            <a:ext uri="{FF2B5EF4-FFF2-40B4-BE49-F238E27FC236}">
              <a16:creationId xmlns="" xmlns:a16="http://schemas.microsoft.com/office/drawing/2014/main" id="{00000000-0008-0000-0E00-0000C2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a:extLst>
            <a:ext uri="{FF2B5EF4-FFF2-40B4-BE49-F238E27FC236}">
              <a16:creationId xmlns="" xmlns:a16="http://schemas.microsoft.com/office/drawing/2014/main" id="{00000000-0008-0000-0E00-0000C3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2" name="テキスト ボックス 451">
          <a:extLst>
            <a:ext uri="{FF2B5EF4-FFF2-40B4-BE49-F238E27FC236}">
              <a16:creationId xmlns="" xmlns:a16="http://schemas.microsoft.com/office/drawing/2014/main" id="{00000000-0008-0000-0E00-0000C4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 xmlns:a16="http://schemas.microsoft.com/office/drawing/2014/main" id="{00000000-0008-0000-0E00-0000C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a:extLst>
            <a:ext uri="{FF2B5EF4-FFF2-40B4-BE49-F238E27FC236}">
              <a16:creationId xmlns="" xmlns:a16="http://schemas.microsoft.com/office/drawing/2014/main" id="{00000000-0008-0000-0E00-0000C6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 xmlns:a16="http://schemas.microsoft.com/office/drawing/2014/main" id="{00000000-0008-0000-0E00-0000C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125467</xdr:rowOff>
    </xdr:from>
    <xdr:to>
      <xdr:col>54</xdr:col>
      <xdr:colOff>189865</xdr:colOff>
      <xdr:row>108</xdr:row>
      <xdr:rowOff>151671</xdr:rowOff>
    </xdr:to>
    <xdr:cxnSp macro="">
      <xdr:nvCxnSpPr>
        <xdr:cNvPr id="456" name="直線コネクタ 455">
          <a:extLst>
            <a:ext uri="{FF2B5EF4-FFF2-40B4-BE49-F238E27FC236}">
              <a16:creationId xmlns="" xmlns:a16="http://schemas.microsoft.com/office/drawing/2014/main" id="{00000000-0008-0000-0E00-0000C8010000}"/>
            </a:ext>
          </a:extLst>
        </xdr:cNvPr>
        <xdr:cNvCxnSpPr/>
      </xdr:nvCxnSpPr>
      <xdr:spPr>
        <a:xfrm flipV="1">
          <a:off x="10476865" y="17099017"/>
          <a:ext cx="0" cy="156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155498</xdr:rowOff>
    </xdr:from>
    <xdr:ext cx="378565" cy="259045"/>
    <xdr:sp macro="" textlink="">
      <xdr:nvSpPr>
        <xdr:cNvPr id="457" name="【港湾・漁港】&#10;一人当たり有形固定資産（償却資産）額最小値テキスト">
          <a:extLst>
            <a:ext uri="{FF2B5EF4-FFF2-40B4-BE49-F238E27FC236}">
              <a16:creationId xmlns="" xmlns:a16="http://schemas.microsoft.com/office/drawing/2014/main" id="{00000000-0008-0000-0E00-0000C9010000}"/>
            </a:ext>
          </a:extLst>
        </xdr:cNvPr>
        <xdr:cNvSpPr txBox="1"/>
      </xdr:nvSpPr>
      <xdr:spPr>
        <a:xfrm>
          <a:off x="10515600" y="18672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151671</xdr:rowOff>
    </xdr:from>
    <xdr:to>
      <xdr:col>55</xdr:col>
      <xdr:colOff>88900</xdr:colOff>
      <xdr:row>108</xdr:row>
      <xdr:rowOff>151671</xdr:rowOff>
    </xdr:to>
    <xdr:cxnSp macro="">
      <xdr:nvCxnSpPr>
        <xdr:cNvPr id="458" name="直線コネクタ 457">
          <a:extLst>
            <a:ext uri="{FF2B5EF4-FFF2-40B4-BE49-F238E27FC236}">
              <a16:creationId xmlns="" xmlns:a16="http://schemas.microsoft.com/office/drawing/2014/main" id="{00000000-0008-0000-0E00-0000CA010000}"/>
            </a:ext>
          </a:extLst>
        </xdr:cNvPr>
        <xdr:cNvCxnSpPr/>
      </xdr:nvCxnSpPr>
      <xdr:spPr>
        <a:xfrm>
          <a:off x="10388600" y="18668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72144</xdr:rowOff>
    </xdr:from>
    <xdr:ext cx="690189" cy="259045"/>
    <xdr:sp macro="" textlink="">
      <xdr:nvSpPr>
        <xdr:cNvPr id="459" name="【港湾・漁港】&#10;一人当たり有形固定資産（償却資産）額最大値テキスト">
          <a:extLst>
            <a:ext uri="{FF2B5EF4-FFF2-40B4-BE49-F238E27FC236}">
              <a16:creationId xmlns="" xmlns:a16="http://schemas.microsoft.com/office/drawing/2014/main" id="{00000000-0008-0000-0E00-0000CB010000}"/>
            </a:ext>
          </a:extLst>
        </xdr:cNvPr>
        <xdr:cNvSpPr txBox="1"/>
      </xdr:nvSpPr>
      <xdr:spPr>
        <a:xfrm>
          <a:off x="10515600" y="16874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125467</xdr:rowOff>
    </xdr:from>
    <xdr:to>
      <xdr:col>55</xdr:col>
      <xdr:colOff>88900</xdr:colOff>
      <xdr:row>99</xdr:row>
      <xdr:rowOff>125467</xdr:rowOff>
    </xdr:to>
    <xdr:cxnSp macro="">
      <xdr:nvCxnSpPr>
        <xdr:cNvPr id="460" name="直線コネクタ 459">
          <a:extLst>
            <a:ext uri="{FF2B5EF4-FFF2-40B4-BE49-F238E27FC236}">
              <a16:creationId xmlns="" xmlns:a16="http://schemas.microsoft.com/office/drawing/2014/main" id="{00000000-0008-0000-0E00-0000CC010000}"/>
            </a:ext>
          </a:extLst>
        </xdr:cNvPr>
        <xdr:cNvCxnSpPr/>
      </xdr:nvCxnSpPr>
      <xdr:spPr>
        <a:xfrm>
          <a:off x="10388600" y="17099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46606</xdr:rowOff>
    </xdr:from>
    <xdr:ext cx="599010" cy="259045"/>
    <xdr:sp macro="" textlink="">
      <xdr:nvSpPr>
        <xdr:cNvPr id="461" name="【港湾・漁港】&#10;一人当たり有形固定資産（償却資産）額平均値テキスト">
          <a:extLst>
            <a:ext uri="{FF2B5EF4-FFF2-40B4-BE49-F238E27FC236}">
              <a16:creationId xmlns="" xmlns:a16="http://schemas.microsoft.com/office/drawing/2014/main" id="{00000000-0008-0000-0E00-0000CD010000}"/>
            </a:ext>
          </a:extLst>
        </xdr:cNvPr>
        <xdr:cNvSpPr txBox="1"/>
      </xdr:nvSpPr>
      <xdr:spPr>
        <a:xfrm>
          <a:off x="10515600" y="183917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68179</xdr:rowOff>
    </xdr:from>
    <xdr:to>
      <xdr:col>55</xdr:col>
      <xdr:colOff>50800</xdr:colOff>
      <xdr:row>107</xdr:row>
      <xdr:rowOff>169779</xdr:rowOff>
    </xdr:to>
    <xdr:sp macro="" textlink="">
      <xdr:nvSpPr>
        <xdr:cNvPr id="462" name="フローチャート: 判断 461">
          <a:extLst>
            <a:ext uri="{FF2B5EF4-FFF2-40B4-BE49-F238E27FC236}">
              <a16:creationId xmlns="" xmlns:a16="http://schemas.microsoft.com/office/drawing/2014/main" id="{00000000-0008-0000-0E00-0000CE010000}"/>
            </a:ext>
          </a:extLst>
        </xdr:cNvPr>
        <xdr:cNvSpPr/>
      </xdr:nvSpPr>
      <xdr:spPr>
        <a:xfrm>
          <a:off x="10426700" y="1841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70841</xdr:rowOff>
    </xdr:from>
    <xdr:to>
      <xdr:col>50</xdr:col>
      <xdr:colOff>165100</xdr:colOff>
      <xdr:row>108</xdr:row>
      <xdr:rowOff>991</xdr:rowOff>
    </xdr:to>
    <xdr:sp macro="" textlink="">
      <xdr:nvSpPr>
        <xdr:cNvPr id="463" name="フローチャート: 判断 462">
          <a:extLst>
            <a:ext uri="{FF2B5EF4-FFF2-40B4-BE49-F238E27FC236}">
              <a16:creationId xmlns="" xmlns:a16="http://schemas.microsoft.com/office/drawing/2014/main" id="{00000000-0008-0000-0E00-0000CF010000}"/>
            </a:ext>
          </a:extLst>
        </xdr:cNvPr>
        <xdr:cNvSpPr/>
      </xdr:nvSpPr>
      <xdr:spPr>
        <a:xfrm>
          <a:off x="9588500" y="1841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119309</xdr:rowOff>
    </xdr:from>
    <xdr:to>
      <xdr:col>46</xdr:col>
      <xdr:colOff>38100</xdr:colOff>
      <xdr:row>108</xdr:row>
      <xdr:rowOff>49459</xdr:rowOff>
    </xdr:to>
    <xdr:sp macro="" textlink="">
      <xdr:nvSpPr>
        <xdr:cNvPr id="464" name="フローチャート: 判断 463">
          <a:extLst>
            <a:ext uri="{FF2B5EF4-FFF2-40B4-BE49-F238E27FC236}">
              <a16:creationId xmlns="" xmlns:a16="http://schemas.microsoft.com/office/drawing/2014/main" id="{00000000-0008-0000-0E00-0000D0010000}"/>
            </a:ext>
          </a:extLst>
        </xdr:cNvPr>
        <xdr:cNvSpPr/>
      </xdr:nvSpPr>
      <xdr:spPr>
        <a:xfrm>
          <a:off x="8699500" y="1846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122668</xdr:rowOff>
    </xdr:from>
    <xdr:to>
      <xdr:col>41</xdr:col>
      <xdr:colOff>101600</xdr:colOff>
      <xdr:row>108</xdr:row>
      <xdr:rowOff>52818</xdr:rowOff>
    </xdr:to>
    <xdr:sp macro="" textlink="">
      <xdr:nvSpPr>
        <xdr:cNvPr id="465" name="フローチャート: 判断 464">
          <a:extLst>
            <a:ext uri="{FF2B5EF4-FFF2-40B4-BE49-F238E27FC236}">
              <a16:creationId xmlns="" xmlns:a16="http://schemas.microsoft.com/office/drawing/2014/main" id="{00000000-0008-0000-0E00-0000D1010000}"/>
            </a:ext>
          </a:extLst>
        </xdr:cNvPr>
        <xdr:cNvSpPr/>
      </xdr:nvSpPr>
      <xdr:spPr>
        <a:xfrm>
          <a:off x="7810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118086</xdr:rowOff>
    </xdr:from>
    <xdr:to>
      <xdr:col>36</xdr:col>
      <xdr:colOff>165100</xdr:colOff>
      <xdr:row>108</xdr:row>
      <xdr:rowOff>48236</xdr:rowOff>
    </xdr:to>
    <xdr:sp macro="" textlink="">
      <xdr:nvSpPr>
        <xdr:cNvPr id="466" name="フローチャート: 判断 465">
          <a:extLst>
            <a:ext uri="{FF2B5EF4-FFF2-40B4-BE49-F238E27FC236}">
              <a16:creationId xmlns="" xmlns:a16="http://schemas.microsoft.com/office/drawing/2014/main" id="{00000000-0008-0000-0E00-0000D2010000}"/>
            </a:ext>
          </a:extLst>
        </xdr:cNvPr>
        <xdr:cNvSpPr/>
      </xdr:nvSpPr>
      <xdr:spPr>
        <a:xfrm>
          <a:off x="6921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 xmlns:a16="http://schemas.microsoft.com/office/drawing/2014/main" id="{00000000-0008-0000-0E00-0000D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 xmlns:a16="http://schemas.microsoft.com/office/drawing/2014/main" id="{00000000-0008-0000-0E00-0000D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 xmlns:a16="http://schemas.microsoft.com/office/drawing/2014/main" id="{00000000-0008-0000-0E00-0000D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 xmlns:a16="http://schemas.microsoft.com/office/drawing/2014/main" id="{00000000-0008-0000-0E00-0000D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 xmlns:a16="http://schemas.microsoft.com/office/drawing/2014/main" id="{00000000-0008-0000-0E00-0000D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26682</xdr:rowOff>
    </xdr:from>
    <xdr:to>
      <xdr:col>55</xdr:col>
      <xdr:colOff>50800</xdr:colOff>
      <xdr:row>106</xdr:row>
      <xdr:rowOff>128282</xdr:rowOff>
    </xdr:to>
    <xdr:sp macro="" textlink="">
      <xdr:nvSpPr>
        <xdr:cNvPr id="472" name="楕円 471">
          <a:extLst>
            <a:ext uri="{FF2B5EF4-FFF2-40B4-BE49-F238E27FC236}">
              <a16:creationId xmlns="" xmlns:a16="http://schemas.microsoft.com/office/drawing/2014/main" id="{00000000-0008-0000-0E00-0000D8010000}"/>
            </a:ext>
          </a:extLst>
        </xdr:cNvPr>
        <xdr:cNvSpPr/>
      </xdr:nvSpPr>
      <xdr:spPr>
        <a:xfrm>
          <a:off x="10426700" y="1820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49559</xdr:rowOff>
    </xdr:from>
    <xdr:ext cx="599010" cy="259045"/>
    <xdr:sp macro="" textlink="">
      <xdr:nvSpPr>
        <xdr:cNvPr id="473" name="【港湾・漁港】&#10;一人当たり有形固定資産（償却資産）額該当値テキスト">
          <a:extLst>
            <a:ext uri="{FF2B5EF4-FFF2-40B4-BE49-F238E27FC236}">
              <a16:creationId xmlns="" xmlns:a16="http://schemas.microsoft.com/office/drawing/2014/main" id="{00000000-0008-0000-0E00-0000D9010000}"/>
            </a:ext>
          </a:extLst>
        </xdr:cNvPr>
        <xdr:cNvSpPr txBox="1"/>
      </xdr:nvSpPr>
      <xdr:spPr>
        <a:xfrm>
          <a:off x="10515600" y="18051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32193</xdr:rowOff>
    </xdr:from>
    <xdr:to>
      <xdr:col>50</xdr:col>
      <xdr:colOff>165100</xdr:colOff>
      <xdr:row>106</xdr:row>
      <xdr:rowOff>133793</xdr:rowOff>
    </xdr:to>
    <xdr:sp macro="" textlink="">
      <xdr:nvSpPr>
        <xdr:cNvPr id="474" name="楕円 473">
          <a:extLst>
            <a:ext uri="{FF2B5EF4-FFF2-40B4-BE49-F238E27FC236}">
              <a16:creationId xmlns="" xmlns:a16="http://schemas.microsoft.com/office/drawing/2014/main" id="{00000000-0008-0000-0E00-0000DA010000}"/>
            </a:ext>
          </a:extLst>
        </xdr:cNvPr>
        <xdr:cNvSpPr/>
      </xdr:nvSpPr>
      <xdr:spPr>
        <a:xfrm>
          <a:off x="9588500" y="182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77482</xdr:rowOff>
    </xdr:from>
    <xdr:to>
      <xdr:col>55</xdr:col>
      <xdr:colOff>0</xdr:colOff>
      <xdr:row>106</xdr:row>
      <xdr:rowOff>82993</xdr:rowOff>
    </xdr:to>
    <xdr:cxnSp macro="">
      <xdr:nvCxnSpPr>
        <xdr:cNvPr id="475" name="直線コネクタ 474">
          <a:extLst>
            <a:ext uri="{FF2B5EF4-FFF2-40B4-BE49-F238E27FC236}">
              <a16:creationId xmlns="" xmlns:a16="http://schemas.microsoft.com/office/drawing/2014/main" id="{00000000-0008-0000-0E00-0000DB010000}"/>
            </a:ext>
          </a:extLst>
        </xdr:cNvPr>
        <xdr:cNvCxnSpPr/>
      </xdr:nvCxnSpPr>
      <xdr:spPr>
        <a:xfrm flipV="1">
          <a:off x="9639300" y="18251182"/>
          <a:ext cx="838200" cy="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37285</xdr:rowOff>
    </xdr:from>
    <xdr:to>
      <xdr:col>46</xdr:col>
      <xdr:colOff>38100</xdr:colOff>
      <xdr:row>106</xdr:row>
      <xdr:rowOff>138885</xdr:rowOff>
    </xdr:to>
    <xdr:sp macro="" textlink="">
      <xdr:nvSpPr>
        <xdr:cNvPr id="476" name="楕円 475">
          <a:extLst>
            <a:ext uri="{FF2B5EF4-FFF2-40B4-BE49-F238E27FC236}">
              <a16:creationId xmlns="" xmlns:a16="http://schemas.microsoft.com/office/drawing/2014/main" id="{00000000-0008-0000-0E00-0000DC010000}"/>
            </a:ext>
          </a:extLst>
        </xdr:cNvPr>
        <xdr:cNvSpPr/>
      </xdr:nvSpPr>
      <xdr:spPr>
        <a:xfrm>
          <a:off x="8699500" y="182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82993</xdr:rowOff>
    </xdr:from>
    <xdr:to>
      <xdr:col>50</xdr:col>
      <xdr:colOff>114300</xdr:colOff>
      <xdr:row>106</xdr:row>
      <xdr:rowOff>88085</xdr:rowOff>
    </xdr:to>
    <xdr:cxnSp macro="">
      <xdr:nvCxnSpPr>
        <xdr:cNvPr id="477" name="直線コネクタ 476">
          <a:extLst>
            <a:ext uri="{FF2B5EF4-FFF2-40B4-BE49-F238E27FC236}">
              <a16:creationId xmlns="" xmlns:a16="http://schemas.microsoft.com/office/drawing/2014/main" id="{00000000-0008-0000-0E00-0000DD010000}"/>
            </a:ext>
          </a:extLst>
        </xdr:cNvPr>
        <xdr:cNvCxnSpPr/>
      </xdr:nvCxnSpPr>
      <xdr:spPr>
        <a:xfrm flipV="1">
          <a:off x="8750300" y="18256693"/>
          <a:ext cx="889000" cy="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40495</xdr:rowOff>
    </xdr:from>
    <xdr:to>
      <xdr:col>41</xdr:col>
      <xdr:colOff>101600</xdr:colOff>
      <xdr:row>106</xdr:row>
      <xdr:rowOff>142095</xdr:rowOff>
    </xdr:to>
    <xdr:sp macro="" textlink="">
      <xdr:nvSpPr>
        <xdr:cNvPr id="478" name="楕円 477">
          <a:extLst>
            <a:ext uri="{FF2B5EF4-FFF2-40B4-BE49-F238E27FC236}">
              <a16:creationId xmlns="" xmlns:a16="http://schemas.microsoft.com/office/drawing/2014/main" id="{00000000-0008-0000-0E00-0000DE010000}"/>
            </a:ext>
          </a:extLst>
        </xdr:cNvPr>
        <xdr:cNvSpPr/>
      </xdr:nvSpPr>
      <xdr:spPr>
        <a:xfrm>
          <a:off x="7810500" y="1821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88085</xdr:rowOff>
    </xdr:from>
    <xdr:to>
      <xdr:col>45</xdr:col>
      <xdr:colOff>177800</xdr:colOff>
      <xdr:row>106</xdr:row>
      <xdr:rowOff>91295</xdr:rowOff>
    </xdr:to>
    <xdr:cxnSp macro="">
      <xdr:nvCxnSpPr>
        <xdr:cNvPr id="479" name="直線コネクタ 478">
          <a:extLst>
            <a:ext uri="{FF2B5EF4-FFF2-40B4-BE49-F238E27FC236}">
              <a16:creationId xmlns="" xmlns:a16="http://schemas.microsoft.com/office/drawing/2014/main" id="{00000000-0008-0000-0E00-0000DF010000}"/>
            </a:ext>
          </a:extLst>
        </xdr:cNvPr>
        <xdr:cNvCxnSpPr/>
      </xdr:nvCxnSpPr>
      <xdr:spPr>
        <a:xfrm flipV="1">
          <a:off x="7861300" y="18261785"/>
          <a:ext cx="889000" cy="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43298</xdr:rowOff>
    </xdr:from>
    <xdr:to>
      <xdr:col>36</xdr:col>
      <xdr:colOff>165100</xdr:colOff>
      <xdr:row>106</xdr:row>
      <xdr:rowOff>144898</xdr:rowOff>
    </xdr:to>
    <xdr:sp macro="" textlink="">
      <xdr:nvSpPr>
        <xdr:cNvPr id="480" name="楕円 479">
          <a:extLst>
            <a:ext uri="{FF2B5EF4-FFF2-40B4-BE49-F238E27FC236}">
              <a16:creationId xmlns="" xmlns:a16="http://schemas.microsoft.com/office/drawing/2014/main" id="{00000000-0008-0000-0E00-0000E0010000}"/>
            </a:ext>
          </a:extLst>
        </xdr:cNvPr>
        <xdr:cNvSpPr/>
      </xdr:nvSpPr>
      <xdr:spPr>
        <a:xfrm>
          <a:off x="6921500" y="182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91295</xdr:rowOff>
    </xdr:from>
    <xdr:to>
      <xdr:col>41</xdr:col>
      <xdr:colOff>50800</xdr:colOff>
      <xdr:row>106</xdr:row>
      <xdr:rowOff>94098</xdr:rowOff>
    </xdr:to>
    <xdr:cxnSp macro="">
      <xdr:nvCxnSpPr>
        <xdr:cNvPr id="481" name="直線コネクタ 480">
          <a:extLst>
            <a:ext uri="{FF2B5EF4-FFF2-40B4-BE49-F238E27FC236}">
              <a16:creationId xmlns="" xmlns:a16="http://schemas.microsoft.com/office/drawing/2014/main" id="{00000000-0008-0000-0E00-0000E1010000}"/>
            </a:ext>
          </a:extLst>
        </xdr:cNvPr>
        <xdr:cNvCxnSpPr/>
      </xdr:nvCxnSpPr>
      <xdr:spPr>
        <a:xfrm flipV="1">
          <a:off x="6972300" y="18264995"/>
          <a:ext cx="889000" cy="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163568</xdr:rowOff>
    </xdr:from>
    <xdr:ext cx="599010" cy="259045"/>
    <xdr:sp macro="" textlink="">
      <xdr:nvSpPr>
        <xdr:cNvPr id="482" name="n_1aveValue【港湾・漁港】&#10;一人当たり有形固定資産（償却資産）額">
          <a:extLst>
            <a:ext uri="{FF2B5EF4-FFF2-40B4-BE49-F238E27FC236}">
              <a16:creationId xmlns="" xmlns:a16="http://schemas.microsoft.com/office/drawing/2014/main" id="{00000000-0008-0000-0E00-0000E2010000}"/>
            </a:ext>
          </a:extLst>
        </xdr:cNvPr>
        <xdr:cNvSpPr txBox="1"/>
      </xdr:nvSpPr>
      <xdr:spPr>
        <a:xfrm>
          <a:off x="9327095" y="1850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40586</xdr:rowOff>
    </xdr:from>
    <xdr:ext cx="599010" cy="259045"/>
    <xdr:sp macro="" textlink="">
      <xdr:nvSpPr>
        <xdr:cNvPr id="483" name="n_2aveValue【港湾・漁港】&#10;一人当たり有形固定資産（償却資産）額">
          <a:extLst>
            <a:ext uri="{FF2B5EF4-FFF2-40B4-BE49-F238E27FC236}">
              <a16:creationId xmlns="" xmlns:a16="http://schemas.microsoft.com/office/drawing/2014/main" id="{00000000-0008-0000-0E00-0000E3010000}"/>
            </a:ext>
          </a:extLst>
        </xdr:cNvPr>
        <xdr:cNvSpPr txBox="1"/>
      </xdr:nvSpPr>
      <xdr:spPr>
        <a:xfrm>
          <a:off x="8450795" y="1855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43945</xdr:rowOff>
    </xdr:from>
    <xdr:ext cx="599010" cy="259045"/>
    <xdr:sp macro="" textlink="">
      <xdr:nvSpPr>
        <xdr:cNvPr id="484" name="n_3aveValue【港湾・漁港】&#10;一人当たり有形固定資産（償却資産）額">
          <a:extLst>
            <a:ext uri="{FF2B5EF4-FFF2-40B4-BE49-F238E27FC236}">
              <a16:creationId xmlns="" xmlns:a16="http://schemas.microsoft.com/office/drawing/2014/main" id="{00000000-0008-0000-0E00-0000E4010000}"/>
            </a:ext>
          </a:extLst>
        </xdr:cNvPr>
        <xdr:cNvSpPr txBox="1"/>
      </xdr:nvSpPr>
      <xdr:spPr>
        <a:xfrm>
          <a:off x="7561795" y="1856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39363</xdr:rowOff>
    </xdr:from>
    <xdr:ext cx="599010" cy="259045"/>
    <xdr:sp macro="" textlink="">
      <xdr:nvSpPr>
        <xdr:cNvPr id="485" name="n_4aveValue【港湾・漁港】&#10;一人当たり有形固定資産（償却資産）額">
          <a:extLst>
            <a:ext uri="{FF2B5EF4-FFF2-40B4-BE49-F238E27FC236}">
              <a16:creationId xmlns="" xmlns:a16="http://schemas.microsoft.com/office/drawing/2014/main" id="{00000000-0008-0000-0E00-0000E5010000}"/>
            </a:ext>
          </a:extLst>
        </xdr:cNvPr>
        <xdr:cNvSpPr txBox="1"/>
      </xdr:nvSpPr>
      <xdr:spPr>
        <a:xfrm>
          <a:off x="6672795" y="1855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150320</xdr:rowOff>
    </xdr:from>
    <xdr:ext cx="599010" cy="259045"/>
    <xdr:sp macro="" textlink="">
      <xdr:nvSpPr>
        <xdr:cNvPr id="486" name="n_1mainValue【港湾・漁港】&#10;一人当たり有形固定資産（償却資産）額">
          <a:extLst>
            <a:ext uri="{FF2B5EF4-FFF2-40B4-BE49-F238E27FC236}">
              <a16:creationId xmlns="" xmlns:a16="http://schemas.microsoft.com/office/drawing/2014/main" id="{00000000-0008-0000-0E00-0000E6010000}"/>
            </a:ext>
          </a:extLst>
        </xdr:cNvPr>
        <xdr:cNvSpPr txBox="1"/>
      </xdr:nvSpPr>
      <xdr:spPr>
        <a:xfrm>
          <a:off x="9327095" y="1798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155412</xdr:rowOff>
    </xdr:from>
    <xdr:ext cx="599010" cy="259045"/>
    <xdr:sp macro="" textlink="">
      <xdr:nvSpPr>
        <xdr:cNvPr id="487" name="n_2mainValue【港湾・漁港】&#10;一人当たり有形固定資産（償却資産）額">
          <a:extLst>
            <a:ext uri="{FF2B5EF4-FFF2-40B4-BE49-F238E27FC236}">
              <a16:creationId xmlns="" xmlns:a16="http://schemas.microsoft.com/office/drawing/2014/main" id="{00000000-0008-0000-0E00-0000E7010000}"/>
            </a:ext>
          </a:extLst>
        </xdr:cNvPr>
        <xdr:cNvSpPr txBox="1"/>
      </xdr:nvSpPr>
      <xdr:spPr>
        <a:xfrm>
          <a:off x="8450795" y="17986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158622</xdr:rowOff>
    </xdr:from>
    <xdr:ext cx="599010" cy="259045"/>
    <xdr:sp macro="" textlink="">
      <xdr:nvSpPr>
        <xdr:cNvPr id="488" name="n_3mainValue【港湾・漁港】&#10;一人当たり有形固定資産（償却資産）額">
          <a:extLst>
            <a:ext uri="{FF2B5EF4-FFF2-40B4-BE49-F238E27FC236}">
              <a16:creationId xmlns="" xmlns:a16="http://schemas.microsoft.com/office/drawing/2014/main" id="{00000000-0008-0000-0E00-0000E8010000}"/>
            </a:ext>
          </a:extLst>
        </xdr:cNvPr>
        <xdr:cNvSpPr txBox="1"/>
      </xdr:nvSpPr>
      <xdr:spPr>
        <a:xfrm>
          <a:off x="7561795" y="1798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161425</xdr:rowOff>
    </xdr:from>
    <xdr:ext cx="599010" cy="259045"/>
    <xdr:sp macro="" textlink="">
      <xdr:nvSpPr>
        <xdr:cNvPr id="489" name="n_4mainValue【港湾・漁港】&#10;一人当たり有形固定資産（償却資産）額">
          <a:extLst>
            <a:ext uri="{FF2B5EF4-FFF2-40B4-BE49-F238E27FC236}">
              <a16:creationId xmlns="" xmlns:a16="http://schemas.microsoft.com/office/drawing/2014/main" id="{00000000-0008-0000-0E00-0000E9010000}"/>
            </a:ext>
          </a:extLst>
        </xdr:cNvPr>
        <xdr:cNvSpPr txBox="1"/>
      </xdr:nvSpPr>
      <xdr:spPr>
        <a:xfrm>
          <a:off x="6672795" y="179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 xmlns:a16="http://schemas.microsoft.com/office/drawing/2014/main" id="{00000000-0008-0000-0E00-0000E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 xmlns:a16="http://schemas.microsoft.com/office/drawing/2014/main" id="{00000000-0008-0000-0E00-0000E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 xmlns:a16="http://schemas.microsoft.com/office/drawing/2014/main" id="{00000000-0008-0000-0E00-0000E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 xmlns:a16="http://schemas.microsoft.com/office/drawing/2014/main" id="{00000000-0008-0000-0E00-0000E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 xmlns:a16="http://schemas.microsoft.com/office/drawing/2014/main" id="{00000000-0008-0000-0E00-0000E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 xmlns:a16="http://schemas.microsoft.com/office/drawing/2014/main" id="{00000000-0008-0000-0E00-0000E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 xmlns:a16="http://schemas.microsoft.com/office/drawing/2014/main" id="{00000000-0008-0000-0E00-0000F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 xmlns:a16="http://schemas.microsoft.com/office/drawing/2014/main" id="{00000000-0008-0000-0E00-0000F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 xmlns:a16="http://schemas.microsoft.com/office/drawing/2014/main" id="{00000000-0008-0000-0E00-0000F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 xmlns:a16="http://schemas.microsoft.com/office/drawing/2014/main" id="{00000000-0008-0000-0E00-0000F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 xmlns:a16="http://schemas.microsoft.com/office/drawing/2014/main" id="{00000000-0008-0000-0E00-0000F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 xmlns:a16="http://schemas.microsoft.com/office/drawing/2014/main" id="{00000000-0008-0000-0E00-0000F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 xmlns:a16="http://schemas.microsoft.com/office/drawing/2014/main" id="{00000000-0008-0000-0E00-0000F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 xmlns:a16="http://schemas.microsoft.com/office/drawing/2014/main" id="{00000000-0008-0000-0E00-0000F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 xmlns:a16="http://schemas.microsoft.com/office/drawing/2014/main" id="{00000000-0008-0000-0E00-0000F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 xmlns:a16="http://schemas.microsoft.com/office/drawing/2014/main" id="{00000000-0008-0000-0E00-0000F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 xmlns:a16="http://schemas.microsoft.com/office/drawing/2014/main" id="{00000000-0008-0000-0E00-0000F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 xmlns:a16="http://schemas.microsoft.com/office/drawing/2014/main" id="{00000000-0008-0000-0E00-0000F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 xmlns:a16="http://schemas.microsoft.com/office/drawing/2014/main" id="{00000000-0008-0000-0E00-0000F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 xmlns:a16="http://schemas.microsoft.com/office/drawing/2014/main" id="{00000000-0008-0000-0E00-0000F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a:extLst>
            <a:ext uri="{FF2B5EF4-FFF2-40B4-BE49-F238E27FC236}">
              <a16:creationId xmlns="" xmlns:a16="http://schemas.microsoft.com/office/drawing/2014/main" id="{00000000-0008-0000-0E00-0000F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 xmlns:a16="http://schemas.microsoft.com/office/drawing/2014/main" id="{00000000-0008-0000-0E00-0000F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a:extLst>
            <a:ext uri="{FF2B5EF4-FFF2-40B4-BE49-F238E27FC236}">
              <a16:creationId xmlns="" xmlns:a16="http://schemas.microsoft.com/office/drawing/2014/main" id="{00000000-0008-0000-0E00-000000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a:extLst>
            <a:ext uri="{FF2B5EF4-FFF2-40B4-BE49-F238E27FC236}">
              <a16:creationId xmlns="" xmlns:a16="http://schemas.microsoft.com/office/drawing/2014/main" id="{00000000-0008-0000-0E00-000001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514" name="直線コネクタ 513">
          <a:extLst>
            <a:ext uri="{FF2B5EF4-FFF2-40B4-BE49-F238E27FC236}">
              <a16:creationId xmlns="" xmlns:a16="http://schemas.microsoft.com/office/drawing/2014/main" id="{00000000-0008-0000-0E00-000002020000}"/>
            </a:ext>
          </a:extLst>
        </xdr:cNvPr>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515" name="【認定こども園・幼稚園・保育所】&#10;有形固定資産減価償却率最小値テキスト">
          <a:extLst>
            <a:ext uri="{FF2B5EF4-FFF2-40B4-BE49-F238E27FC236}">
              <a16:creationId xmlns="" xmlns:a16="http://schemas.microsoft.com/office/drawing/2014/main" id="{00000000-0008-0000-0E00-000003020000}"/>
            </a:ext>
          </a:extLst>
        </xdr:cNvPr>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516" name="直線コネクタ 515">
          <a:extLst>
            <a:ext uri="{FF2B5EF4-FFF2-40B4-BE49-F238E27FC236}">
              <a16:creationId xmlns="" xmlns:a16="http://schemas.microsoft.com/office/drawing/2014/main" id="{00000000-0008-0000-0E00-000004020000}"/>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517" name="【認定こども園・幼稚園・保育所】&#10;有形固定資産減価償却率最大値テキスト">
          <a:extLst>
            <a:ext uri="{FF2B5EF4-FFF2-40B4-BE49-F238E27FC236}">
              <a16:creationId xmlns="" xmlns:a16="http://schemas.microsoft.com/office/drawing/2014/main" id="{00000000-0008-0000-0E00-000005020000}"/>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518" name="直線コネクタ 517">
          <a:extLst>
            <a:ext uri="{FF2B5EF4-FFF2-40B4-BE49-F238E27FC236}">
              <a16:creationId xmlns="" xmlns:a16="http://schemas.microsoft.com/office/drawing/2014/main" id="{00000000-0008-0000-0E00-000006020000}"/>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519" name="【認定こども園・幼稚園・保育所】&#10;有形固定資産減価償却率平均値テキスト">
          <a:extLst>
            <a:ext uri="{FF2B5EF4-FFF2-40B4-BE49-F238E27FC236}">
              <a16:creationId xmlns="" xmlns:a16="http://schemas.microsoft.com/office/drawing/2014/main" id="{00000000-0008-0000-0E00-000007020000}"/>
            </a:ext>
          </a:extLst>
        </xdr:cNvPr>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20" name="フローチャート: 判断 519">
          <a:extLst>
            <a:ext uri="{FF2B5EF4-FFF2-40B4-BE49-F238E27FC236}">
              <a16:creationId xmlns="" xmlns:a16="http://schemas.microsoft.com/office/drawing/2014/main" id="{00000000-0008-0000-0E00-000008020000}"/>
            </a:ext>
          </a:extLst>
        </xdr:cNvPr>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521" name="フローチャート: 判断 520">
          <a:extLst>
            <a:ext uri="{FF2B5EF4-FFF2-40B4-BE49-F238E27FC236}">
              <a16:creationId xmlns="" xmlns:a16="http://schemas.microsoft.com/office/drawing/2014/main" id="{00000000-0008-0000-0E00-000009020000}"/>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522" name="フローチャート: 判断 521">
          <a:extLst>
            <a:ext uri="{FF2B5EF4-FFF2-40B4-BE49-F238E27FC236}">
              <a16:creationId xmlns="" xmlns:a16="http://schemas.microsoft.com/office/drawing/2014/main" id="{00000000-0008-0000-0E00-00000A020000}"/>
            </a:ext>
          </a:extLst>
        </xdr:cNvPr>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3" name="フローチャート: 判断 522">
          <a:extLst>
            <a:ext uri="{FF2B5EF4-FFF2-40B4-BE49-F238E27FC236}">
              <a16:creationId xmlns="" xmlns:a16="http://schemas.microsoft.com/office/drawing/2014/main" id="{00000000-0008-0000-0E00-00000B020000}"/>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524" name="フローチャート: 判断 523">
          <a:extLst>
            <a:ext uri="{FF2B5EF4-FFF2-40B4-BE49-F238E27FC236}">
              <a16:creationId xmlns="" xmlns:a16="http://schemas.microsoft.com/office/drawing/2014/main" id="{00000000-0008-0000-0E00-00000C020000}"/>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 xmlns:a16="http://schemas.microsoft.com/office/drawing/2014/main" id="{00000000-0008-0000-0E00-00000D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 xmlns:a16="http://schemas.microsoft.com/office/drawing/2014/main" id="{00000000-0008-0000-0E00-00000E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 xmlns:a16="http://schemas.microsoft.com/office/drawing/2014/main" id="{00000000-0008-0000-0E00-00000F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 xmlns:a16="http://schemas.microsoft.com/office/drawing/2014/main" id="{00000000-0008-0000-0E00-000010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 xmlns:a16="http://schemas.microsoft.com/office/drawing/2014/main" id="{00000000-0008-0000-0E00-000011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139700</xdr:rowOff>
    </xdr:from>
    <xdr:to>
      <xdr:col>85</xdr:col>
      <xdr:colOff>177800</xdr:colOff>
      <xdr:row>42</xdr:row>
      <xdr:rowOff>69850</xdr:rowOff>
    </xdr:to>
    <xdr:sp macro="" textlink="">
      <xdr:nvSpPr>
        <xdr:cNvPr id="530" name="楕円 529">
          <a:extLst>
            <a:ext uri="{FF2B5EF4-FFF2-40B4-BE49-F238E27FC236}">
              <a16:creationId xmlns="" xmlns:a16="http://schemas.microsoft.com/office/drawing/2014/main" id="{00000000-0008-0000-0E00-000012020000}"/>
            </a:ext>
          </a:extLst>
        </xdr:cNvPr>
        <xdr:cNvSpPr/>
      </xdr:nvSpPr>
      <xdr:spPr>
        <a:xfrm>
          <a:off x="162687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54627</xdr:rowOff>
    </xdr:from>
    <xdr:ext cx="405111" cy="259045"/>
    <xdr:sp macro="" textlink="">
      <xdr:nvSpPr>
        <xdr:cNvPr id="531" name="【認定こども園・幼稚園・保育所】&#10;有形固定資産減価償却率該当値テキスト">
          <a:extLst>
            <a:ext uri="{FF2B5EF4-FFF2-40B4-BE49-F238E27FC236}">
              <a16:creationId xmlns="" xmlns:a16="http://schemas.microsoft.com/office/drawing/2014/main" id="{00000000-0008-0000-0E00-000013020000}"/>
            </a:ext>
          </a:extLst>
        </xdr:cNvPr>
        <xdr:cNvSpPr txBox="1"/>
      </xdr:nvSpPr>
      <xdr:spPr>
        <a:xfrm>
          <a:off x="16357600" y="708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118745</xdr:rowOff>
    </xdr:from>
    <xdr:to>
      <xdr:col>81</xdr:col>
      <xdr:colOff>101600</xdr:colOff>
      <xdr:row>42</xdr:row>
      <xdr:rowOff>48895</xdr:rowOff>
    </xdr:to>
    <xdr:sp macro="" textlink="">
      <xdr:nvSpPr>
        <xdr:cNvPr id="532" name="楕円 531">
          <a:extLst>
            <a:ext uri="{FF2B5EF4-FFF2-40B4-BE49-F238E27FC236}">
              <a16:creationId xmlns="" xmlns:a16="http://schemas.microsoft.com/office/drawing/2014/main" id="{00000000-0008-0000-0E00-000014020000}"/>
            </a:ext>
          </a:extLst>
        </xdr:cNvPr>
        <xdr:cNvSpPr/>
      </xdr:nvSpPr>
      <xdr:spPr>
        <a:xfrm>
          <a:off x="154305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169545</xdr:rowOff>
    </xdr:from>
    <xdr:to>
      <xdr:col>85</xdr:col>
      <xdr:colOff>127000</xdr:colOff>
      <xdr:row>42</xdr:row>
      <xdr:rowOff>19050</xdr:rowOff>
    </xdr:to>
    <xdr:cxnSp macro="">
      <xdr:nvCxnSpPr>
        <xdr:cNvPr id="533" name="直線コネクタ 532">
          <a:extLst>
            <a:ext uri="{FF2B5EF4-FFF2-40B4-BE49-F238E27FC236}">
              <a16:creationId xmlns="" xmlns:a16="http://schemas.microsoft.com/office/drawing/2014/main" id="{00000000-0008-0000-0E00-000015020000}"/>
            </a:ext>
          </a:extLst>
        </xdr:cNvPr>
        <xdr:cNvCxnSpPr/>
      </xdr:nvCxnSpPr>
      <xdr:spPr>
        <a:xfrm>
          <a:off x="15481300" y="719899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90170</xdr:rowOff>
    </xdr:from>
    <xdr:to>
      <xdr:col>76</xdr:col>
      <xdr:colOff>165100</xdr:colOff>
      <xdr:row>42</xdr:row>
      <xdr:rowOff>20320</xdr:rowOff>
    </xdr:to>
    <xdr:sp macro="" textlink="">
      <xdr:nvSpPr>
        <xdr:cNvPr id="534" name="楕円 533">
          <a:extLst>
            <a:ext uri="{FF2B5EF4-FFF2-40B4-BE49-F238E27FC236}">
              <a16:creationId xmlns="" xmlns:a16="http://schemas.microsoft.com/office/drawing/2014/main" id="{00000000-0008-0000-0E00-000016020000}"/>
            </a:ext>
          </a:extLst>
        </xdr:cNvPr>
        <xdr:cNvSpPr/>
      </xdr:nvSpPr>
      <xdr:spPr>
        <a:xfrm>
          <a:off x="14541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140970</xdr:rowOff>
    </xdr:from>
    <xdr:to>
      <xdr:col>81</xdr:col>
      <xdr:colOff>50800</xdr:colOff>
      <xdr:row>41</xdr:row>
      <xdr:rowOff>169545</xdr:rowOff>
    </xdr:to>
    <xdr:cxnSp macro="">
      <xdr:nvCxnSpPr>
        <xdr:cNvPr id="535" name="直線コネクタ 534">
          <a:extLst>
            <a:ext uri="{FF2B5EF4-FFF2-40B4-BE49-F238E27FC236}">
              <a16:creationId xmlns="" xmlns:a16="http://schemas.microsoft.com/office/drawing/2014/main" id="{00000000-0008-0000-0E00-000017020000}"/>
            </a:ext>
          </a:extLst>
        </xdr:cNvPr>
        <xdr:cNvCxnSpPr/>
      </xdr:nvCxnSpPr>
      <xdr:spPr>
        <a:xfrm>
          <a:off x="14592300" y="71704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57785</xdr:rowOff>
    </xdr:from>
    <xdr:to>
      <xdr:col>72</xdr:col>
      <xdr:colOff>38100</xdr:colOff>
      <xdr:row>41</xdr:row>
      <xdr:rowOff>159385</xdr:rowOff>
    </xdr:to>
    <xdr:sp macro="" textlink="">
      <xdr:nvSpPr>
        <xdr:cNvPr id="536" name="楕円 535">
          <a:extLst>
            <a:ext uri="{FF2B5EF4-FFF2-40B4-BE49-F238E27FC236}">
              <a16:creationId xmlns="" xmlns:a16="http://schemas.microsoft.com/office/drawing/2014/main" id="{00000000-0008-0000-0E00-000018020000}"/>
            </a:ext>
          </a:extLst>
        </xdr:cNvPr>
        <xdr:cNvSpPr/>
      </xdr:nvSpPr>
      <xdr:spPr>
        <a:xfrm>
          <a:off x="13652500" y="70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108585</xdr:rowOff>
    </xdr:from>
    <xdr:to>
      <xdr:col>76</xdr:col>
      <xdr:colOff>114300</xdr:colOff>
      <xdr:row>41</xdr:row>
      <xdr:rowOff>140970</xdr:rowOff>
    </xdr:to>
    <xdr:cxnSp macro="">
      <xdr:nvCxnSpPr>
        <xdr:cNvPr id="537" name="直線コネクタ 536">
          <a:extLst>
            <a:ext uri="{FF2B5EF4-FFF2-40B4-BE49-F238E27FC236}">
              <a16:creationId xmlns="" xmlns:a16="http://schemas.microsoft.com/office/drawing/2014/main" id="{00000000-0008-0000-0E00-000019020000}"/>
            </a:ext>
          </a:extLst>
        </xdr:cNvPr>
        <xdr:cNvCxnSpPr/>
      </xdr:nvCxnSpPr>
      <xdr:spPr>
        <a:xfrm>
          <a:off x="13703300" y="71380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17780</xdr:rowOff>
    </xdr:from>
    <xdr:to>
      <xdr:col>67</xdr:col>
      <xdr:colOff>101600</xdr:colOff>
      <xdr:row>41</xdr:row>
      <xdr:rowOff>119380</xdr:rowOff>
    </xdr:to>
    <xdr:sp macro="" textlink="">
      <xdr:nvSpPr>
        <xdr:cNvPr id="538" name="楕円 537">
          <a:extLst>
            <a:ext uri="{FF2B5EF4-FFF2-40B4-BE49-F238E27FC236}">
              <a16:creationId xmlns="" xmlns:a16="http://schemas.microsoft.com/office/drawing/2014/main" id="{00000000-0008-0000-0E00-00001A020000}"/>
            </a:ext>
          </a:extLst>
        </xdr:cNvPr>
        <xdr:cNvSpPr/>
      </xdr:nvSpPr>
      <xdr:spPr>
        <a:xfrm>
          <a:off x="12763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68580</xdr:rowOff>
    </xdr:from>
    <xdr:to>
      <xdr:col>71</xdr:col>
      <xdr:colOff>177800</xdr:colOff>
      <xdr:row>41</xdr:row>
      <xdr:rowOff>108585</xdr:rowOff>
    </xdr:to>
    <xdr:cxnSp macro="">
      <xdr:nvCxnSpPr>
        <xdr:cNvPr id="539" name="直線コネクタ 538">
          <a:extLst>
            <a:ext uri="{FF2B5EF4-FFF2-40B4-BE49-F238E27FC236}">
              <a16:creationId xmlns="" xmlns:a16="http://schemas.microsoft.com/office/drawing/2014/main" id="{00000000-0008-0000-0E00-00001B020000}"/>
            </a:ext>
          </a:extLst>
        </xdr:cNvPr>
        <xdr:cNvCxnSpPr/>
      </xdr:nvCxnSpPr>
      <xdr:spPr>
        <a:xfrm>
          <a:off x="12814300" y="70980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540" name="n_1aveValue【認定こども園・幼稚園・保育所】&#10;有形固定資産減価償却率">
          <a:extLst>
            <a:ext uri="{FF2B5EF4-FFF2-40B4-BE49-F238E27FC236}">
              <a16:creationId xmlns="" xmlns:a16="http://schemas.microsoft.com/office/drawing/2014/main" id="{00000000-0008-0000-0E00-00001C020000}"/>
            </a:ext>
          </a:extLst>
        </xdr:cNvPr>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541" name="n_2aveValue【認定こども園・幼稚園・保育所】&#10;有形固定資産減価償却率">
          <a:extLst>
            <a:ext uri="{FF2B5EF4-FFF2-40B4-BE49-F238E27FC236}">
              <a16:creationId xmlns="" xmlns:a16="http://schemas.microsoft.com/office/drawing/2014/main" id="{00000000-0008-0000-0E00-00001D020000}"/>
            </a:ext>
          </a:extLst>
        </xdr:cNvPr>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542" name="n_3aveValue【認定こども園・幼稚園・保育所】&#10;有形固定資産減価償却率">
          <a:extLst>
            <a:ext uri="{FF2B5EF4-FFF2-40B4-BE49-F238E27FC236}">
              <a16:creationId xmlns="" xmlns:a16="http://schemas.microsoft.com/office/drawing/2014/main" id="{00000000-0008-0000-0E00-00001E020000}"/>
            </a:ext>
          </a:extLst>
        </xdr:cNvPr>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543" name="n_4aveValue【認定こども園・幼稚園・保育所】&#10;有形固定資産減価償却率">
          <a:extLst>
            <a:ext uri="{FF2B5EF4-FFF2-40B4-BE49-F238E27FC236}">
              <a16:creationId xmlns="" xmlns:a16="http://schemas.microsoft.com/office/drawing/2014/main" id="{00000000-0008-0000-0E00-00001F020000}"/>
            </a:ext>
          </a:extLst>
        </xdr:cNvPr>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40022</xdr:rowOff>
    </xdr:from>
    <xdr:ext cx="405111" cy="259045"/>
    <xdr:sp macro="" textlink="">
      <xdr:nvSpPr>
        <xdr:cNvPr id="544" name="n_1mainValue【認定こども園・幼稚園・保育所】&#10;有形固定資産減価償却率">
          <a:extLst>
            <a:ext uri="{FF2B5EF4-FFF2-40B4-BE49-F238E27FC236}">
              <a16:creationId xmlns="" xmlns:a16="http://schemas.microsoft.com/office/drawing/2014/main" id="{00000000-0008-0000-0E00-000020020000}"/>
            </a:ext>
          </a:extLst>
        </xdr:cNvPr>
        <xdr:cNvSpPr txBox="1"/>
      </xdr:nvSpPr>
      <xdr:spPr>
        <a:xfrm>
          <a:off x="15266044"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11447</xdr:rowOff>
    </xdr:from>
    <xdr:ext cx="405111" cy="259045"/>
    <xdr:sp macro="" textlink="">
      <xdr:nvSpPr>
        <xdr:cNvPr id="545" name="n_2mainValue【認定こども園・幼稚園・保育所】&#10;有形固定資産減価償却率">
          <a:extLst>
            <a:ext uri="{FF2B5EF4-FFF2-40B4-BE49-F238E27FC236}">
              <a16:creationId xmlns="" xmlns:a16="http://schemas.microsoft.com/office/drawing/2014/main" id="{00000000-0008-0000-0E00-000021020000}"/>
            </a:ext>
          </a:extLst>
        </xdr:cNvPr>
        <xdr:cNvSpPr txBox="1"/>
      </xdr:nvSpPr>
      <xdr:spPr>
        <a:xfrm>
          <a:off x="14389744"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150512</xdr:rowOff>
    </xdr:from>
    <xdr:ext cx="405111" cy="259045"/>
    <xdr:sp macro="" textlink="">
      <xdr:nvSpPr>
        <xdr:cNvPr id="546" name="n_3mainValue【認定こども園・幼稚園・保育所】&#10;有形固定資産減価償却率">
          <a:extLst>
            <a:ext uri="{FF2B5EF4-FFF2-40B4-BE49-F238E27FC236}">
              <a16:creationId xmlns="" xmlns:a16="http://schemas.microsoft.com/office/drawing/2014/main" id="{00000000-0008-0000-0E00-000022020000}"/>
            </a:ext>
          </a:extLst>
        </xdr:cNvPr>
        <xdr:cNvSpPr txBox="1"/>
      </xdr:nvSpPr>
      <xdr:spPr>
        <a:xfrm>
          <a:off x="13500744"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110507</xdr:rowOff>
    </xdr:from>
    <xdr:ext cx="405111" cy="259045"/>
    <xdr:sp macro="" textlink="">
      <xdr:nvSpPr>
        <xdr:cNvPr id="547" name="n_4mainValue【認定こども園・幼稚園・保育所】&#10;有形固定資産減価償却率">
          <a:extLst>
            <a:ext uri="{FF2B5EF4-FFF2-40B4-BE49-F238E27FC236}">
              <a16:creationId xmlns="" xmlns:a16="http://schemas.microsoft.com/office/drawing/2014/main" id="{00000000-0008-0000-0E00-000023020000}"/>
            </a:ext>
          </a:extLst>
        </xdr:cNvPr>
        <xdr:cNvSpPr txBox="1"/>
      </xdr:nvSpPr>
      <xdr:spPr>
        <a:xfrm>
          <a:off x="12611744"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 xmlns:a16="http://schemas.microsoft.com/office/drawing/2014/main" id="{00000000-0008-0000-0E00-00002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 xmlns:a16="http://schemas.microsoft.com/office/drawing/2014/main" id="{00000000-0008-0000-0E00-00002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 xmlns:a16="http://schemas.microsoft.com/office/drawing/2014/main" id="{00000000-0008-0000-0E00-00002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 xmlns:a16="http://schemas.microsoft.com/office/drawing/2014/main" id="{00000000-0008-0000-0E00-00002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 xmlns:a16="http://schemas.microsoft.com/office/drawing/2014/main" id="{00000000-0008-0000-0E00-00002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 xmlns:a16="http://schemas.microsoft.com/office/drawing/2014/main" id="{00000000-0008-0000-0E00-00002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 xmlns:a16="http://schemas.microsoft.com/office/drawing/2014/main" id="{00000000-0008-0000-0E00-00002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 xmlns:a16="http://schemas.microsoft.com/office/drawing/2014/main" id="{00000000-0008-0000-0E00-00002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 xmlns:a16="http://schemas.microsoft.com/office/drawing/2014/main" id="{00000000-0008-0000-0E00-00002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 xmlns:a16="http://schemas.microsoft.com/office/drawing/2014/main" id="{00000000-0008-0000-0E00-00002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a:extLst>
            <a:ext uri="{FF2B5EF4-FFF2-40B4-BE49-F238E27FC236}">
              <a16:creationId xmlns="" xmlns:a16="http://schemas.microsoft.com/office/drawing/2014/main" id="{00000000-0008-0000-0E00-00002E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9" name="テキスト ボックス 558">
          <a:extLst>
            <a:ext uri="{FF2B5EF4-FFF2-40B4-BE49-F238E27FC236}">
              <a16:creationId xmlns="" xmlns:a16="http://schemas.microsoft.com/office/drawing/2014/main" id="{00000000-0008-0000-0E00-00002F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a:extLst>
            <a:ext uri="{FF2B5EF4-FFF2-40B4-BE49-F238E27FC236}">
              <a16:creationId xmlns="" xmlns:a16="http://schemas.microsoft.com/office/drawing/2014/main" id="{00000000-0008-0000-0E00-000030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1" name="テキスト ボックス 560">
          <a:extLst>
            <a:ext uri="{FF2B5EF4-FFF2-40B4-BE49-F238E27FC236}">
              <a16:creationId xmlns="" xmlns:a16="http://schemas.microsoft.com/office/drawing/2014/main" id="{00000000-0008-0000-0E00-000031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a:extLst>
            <a:ext uri="{FF2B5EF4-FFF2-40B4-BE49-F238E27FC236}">
              <a16:creationId xmlns="" xmlns:a16="http://schemas.microsoft.com/office/drawing/2014/main" id="{00000000-0008-0000-0E00-000032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3" name="テキスト ボックス 562">
          <a:extLst>
            <a:ext uri="{FF2B5EF4-FFF2-40B4-BE49-F238E27FC236}">
              <a16:creationId xmlns="" xmlns:a16="http://schemas.microsoft.com/office/drawing/2014/main" id="{00000000-0008-0000-0E00-000033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a:extLst>
            <a:ext uri="{FF2B5EF4-FFF2-40B4-BE49-F238E27FC236}">
              <a16:creationId xmlns="" xmlns:a16="http://schemas.microsoft.com/office/drawing/2014/main" id="{00000000-0008-0000-0E00-000034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5" name="テキスト ボックス 564">
          <a:extLst>
            <a:ext uri="{FF2B5EF4-FFF2-40B4-BE49-F238E27FC236}">
              <a16:creationId xmlns="" xmlns:a16="http://schemas.microsoft.com/office/drawing/2014/main" id="{00000000-0008-0000-0E00-000035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 xmlns:a16="http://schemas.microsoft.com/office/drawing/2014/main" id="{00000000-0008-0000-0E00-000036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7" name="テキスト ボックス 566">
          <a:extLst>
            <a:ext uri="{FF2B5EF4-FFF2-40B4-BE49-F238E27FC236}">
              <a16:creationId xmlns="" xmlns:a16="http://schemas.microsoft.com/office/drawing/2014/main" id="{00000000-0008-0000-0E00-000037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認定こども園・幼稚園・保育所】&#10;一人当たり面積グラフ枠">
          <a:extLst>
            <a:ext uri="{FF2B5EF4-FFF2-40B4-BE49-F238E27FC236}">
              <a16:creationId xmlns="" xmlns:a16="http://schemas.microsoft.com/office/drawing/2014/main" id="{00000000-0008-0000-0E00-000038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569" name="直線コネクタ 568">
          <a:extLst>
            <a:ext uri="{FF2B5EF4-FFF2-40B4-BE49-F238E27FC236}">
              <a16:creationId xmlns="" xmlns:a16="http://schemas.microsoft.com/office/drawing/2014/main" id="{00000000-0008-0000-0E00-000039020000}"/>
            </a:ext>
          </a:extLst>
        </xdr:cNvPr>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570" name="【認定こども園・幼稚園・保育所】&#10;一人当たり面積最小値テキスト">
          <a:extLst>
            <a:ext uri="{FF2B5EF4-FFF2-40B4-BE49-F238E27FC236}">
              <a16:creationId xmlns="" xmlns:a16="http://schemas.microsoft.com/office/drawing/2014/main" id="{00000000-0008-0000-0E00-00003A02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571" name="直線コネクタ 570">
          <a:extLst>
            <a:ext uri="{FF2B5EF4-FFF2-40B4-BE49-F238E27FC236}">
              <a16:creationId xmlns="" xmlns:a16="http://schemas.microsoft.com/office/drawing/2014/main" id="{00000000-0008-0000-0E00-00003B02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572" name="【認定こども園・幼稚園・保育所】&#10;一人当たり面積最大値テキスト">
          <a:extLst>
            <a:ext uri="{FF2B5EF4-FFF2-40B4-BE49-F238E27FC236}">
              <a16:creationId xmlns="" xmlns:a16="http://schemas.microsoft.com/office/drawing/2014/main" id="{00000000-0008-0000-0E00-00003C020000}"/>
            </a:ext>
          </a:extLst>
        </xdr:cNvPr>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573" name="直線コネクタ 572">
          <a:extLst>
            <a:ext uri="{FF2B5EF4-FFF2-40B4-BE49-F238E27FC236}">
              <a16:creationId xmlns="" xmlns:a16="http://schemas.microsoft.com/office/drawing/2014/main" id="{00000000-0008-0000-0E00-00003D020000}"/>
            </a:ext>
          </a:extLst>
        </xdr:cNvPr>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132859</xdr:rowOff>
    </xdr:from>
    <xdr:ext cx="469744" cy="259045"/>
    <xdr:sp macro="" textlink="">
      <xdr:nvSpPr>
        <xdr:cNvPr id="574" name="【認定こども園・幼稚園・保育所】&#10;一人当たり面積平均値テキスト">
          <a:extLst>
            <a:ext uri="{FF2B5EF4-FFF2-40B4-BE49-F238E27FC236}">
              <a16:creationId xmlns="" xmlns:a16="http://schemas.microsoft.com/office/drawing/2014/main" id="{00000000-0008-0000-0E00-00003E020000}"/>
            </a:ext>
          </a:extLst>
        </xdr:cNvPr>
        <xdr:cNvSpPr txBox="1"/>
      </xdr:nvSpPr>
      <xdr:spPr>
        <a:xfrm>
          <a:off x="22199600" y="630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575" name="フローチャート: 判断 574">
          <a:extLst>
            <a:ext uri="{FF2B5EF4-FFF2-40B4-BE49-F238E27FC236}">
              <a16:creationId xmlns="" xmlns:a16="http://schemas.microsoft.com/office/drawing/2014/main" id="{00000000-0008-0000-0E00-00003F020000}"/>
            </a:ext>
          </a:extLst>
        </xdr:cNvPr>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576" name="フローチャート: 判断 575">
          <a:extLst>
            <a:ext uri="{FF2B5EF4-FFF2-40B4-BE49-F238E27FC236}">
              <a16:creationId xmlns="" xmlns:a16="http://schemas.microsoft.com/office/drawing/2014/main" id="{00000000-0008-0000-0E00-000040020000}"/>
            </a:ext>
          </a:extLst>
        </xdr:cNvPr>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577" name="フローチャート: 判断 576">
          <a:extLst>
            <a:ext uri="{FF2B5EF4-FFF2-40B4-BE49-F238E27FC236}">
              <a16:creationId xmlns="" xmlns:a16="http://schemas.microsoft.com/office/drawing/2014/main" id="{00000000-0008-0000-0E00-000041020000}"/>
            </a:ext>
          </a:extLst>
        </xdr:cNvPr>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578" name="フローチャート: 判断 577">
          <a:extLst>
            <a:ext uri="{FF2B5EF4-FFF2-40B4-BE49-F238E27FC236}">
              <a16:creationId xmlns="" xmlns:a16="http://schemas.microsoft.com/office/drawing/2014/main" id="{00000000-0008-0000-0E00-000042020000}"/>
            </a:ext>
          </a:extLst>
        </xdr:cNvPr>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579" name="フローチャート: 判断 578">
          <a:extLst>
            <a:ext uri="{FF2B5EF4-FFF2-40B4-BE49-F238E27FC236}">
              <a16:creationId xmlns="" xmlns:a16="http://schemas.microsoft.com/office/drawing/2014/main" id="{00000000-0008-0000-0E00-000043020000}"/>
            </a:ext>
          </a:extLst>
        </xdr:cNvPr>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 xmlns:a16="http://schemas.microsoft.com/office/drawing/2014/main" id="{00000000-0008-0000-0E00-000044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 xmlns:a16="http://schemas.microsoft.com/office/drawing/2014/main" id="{00000000-0008-0000-0E00-000045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 xmlns:a16="http://schemas.microsoft.com/office/drawing/2014/main" id="{00000000-0008-0000-0E00-000046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 xmlns:a16="http://schemas.microsoft.com/office/drawing/2014/main" id="{00000000-0008-0000-0E00-000047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 xmlns:a16="http://schemas.microsoft.com/office/drawing/2014/main" id="{00000000-0008-0000-0E00-000048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xdr:rowOff>
    </xdr:from>
    <xdr:to>
      <xdr:col>116</xdr:col>
      <xdr:colOff>114300</xdr:colOff>
      <xdr:row>40</xdr:row>
      <xdr:rowOff>104140</xdr:rowOff>
    </xdr:to>
    <xdr:sp macro="" textlink="">
      <xdr:nvSpPr>
        <xdr:cNvPr id="585" name="楕円 584">
          <a:extLst>
            <a:ext uri="{FF2B5EF4-FFF2-40B4-BE49-F238E27FC236}">
              <a16:creationId xmlns="" xmlns:a16="http://schemas.microsoft.com/office/drawing/2014/main" id="{00000000-0008-0000-0E00-000049020000}"/>
            </a:ext>
          </a:extLst>
        </xdr:cNvPr>
        <xdr:cNvSpPr/>
      </xdr:nvSpPr>
      <xdr:spPr>
        <a:xfrm>
          <a:off x="22110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152417</xdr:rowOff>
    </xdr:from>
    <xdr:ext cx="469744" cy="259045"/>
    <xdr:sp macro="" textlink="">
      <xdr:nvSpPr>
        <xdr:cNvPr id="586" name="【認定こども園・幼稚園・保育所】&#10;一人当たり面積該当値テキスト">
          <a:extLst>
            <a:ext uri="{FF2B5EF4-FFF2-40B4-BE49-F238E27FC236}">
              <a16:creationId xmlns="" xmlns:a16="http://schemas.microsoft.com/office/drawing/2014/main" id="{00000000-0008-0000-0E00-00004A020000}"/>
            </a:ext>
          </a:extLst>
        </xdr:cNvPr>
        <xdr:cNvSpPr txBox="1"/>
      </xdr:nvSpPr>
      <xdr:spPr>
        <a:xfrm>
          <a:off x="22199600"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7112</xdr:rowOff>
    </xdr:from>
    <xdr:to>
      <xdr:col>112</xdr:col>
      <xdr:colOff>38100</xdr:colOff>
      <xdr:row>40</xdr:row>
      <xdr:rowOff>108712</xdr:rowOff>
    </xdr:to>
    <xdr:sp macro="" textlink="">
      <xdr:nvSpPr>
        <xdr:cNvPr id="587" name="楕円 586">
          <a:extLst>
            <a:ext uri="{FF2B5EF4-FFF2-40B4-BE49-F238E27FC236}">
              <a16:creationId xmlns="" xmlns:a16="http://schemas.microsoft.com/office/drawing/2014/main" id="{00000000-0008-0000-0E00-00004B020000}"/>
            </a:ext>
          </a:extLst>
        </xdr:cNvPr>
        <xdr:cNvSpPr/>
      </xdr:nvSpPr>
      <xdr:spPr>
        <a:xfrm>
          <a:off x="21272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53340</xdr:rowOff>
    </xdr:from>
    <xdr:to>
      <xdr:col>116</xdr:col>
      <xdr:colOff>63500</xdr:colOff>
      <xdr:row>40</xdr:row>
      <xdr:rowOff>57912</xdr:rowOff>
    </xdr:to>
    <xdr:cxnSp macro="">
      <xdr:nvCxnSpPr>
        <xdr:cNvPr id="588" name="直線コネクタ 587">
          <a:extLst>
            <a:ext uri="{FF2B5EF4-FFF2-40B4-BE49-F238E27FC236}">
              <a16:creationId xmlns="" xmlns:a16="http://schemas.microsoft.com/office/drawing/2014/main" id="{00000000-0008-0000-0E00-00004C020000}"/>
            </a:ext>
          </a:extLst>
        </xdr:cNvPr>
        <xdr:cNvCxnSpPr/>
      </xdr:nvCxnSpPr>
      <xdr:spPr>
        <a:xfrm flipV="1">
          <a:off x="21323300" y="69113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7112</xdr:rowOff>
    </xdr:from>
    <xdr:to>
      <xdr:col>107</xdr:col>
      <xdr:colOff>101600</xdr:colOff>
      <xdr:row>40</xdr:row>
      <xdr:rowOff>108712</xdr:rowOff>
    </xdr:to>
    <xdr:sp macro="" textlink="">
      <xdr:nvSpPr>
        <xdr:cNvPr id="589" name="楕円 588">
          <a:extLst>
            <a:ext uri="{FF2B5EF4-FFF2-40B4-BE49-F238E27FC236}">
              <a16:creationId xmlns="" xmlns:a16="http://schemas.microsoft.com/office/drawing/2014/main" id="{00000000-0008-0000-0E00-00004D020000}"/>
            </a:ext>
          </a:extLst>
        </xdr:cNvPr>
        <xdr:cNvSpPr/>
      </xdr:nvSpPr>
      <xdr:spPr>
        <a:xfrm>
          <a:off x="20383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57912</xdr:rowOff>
    </xdr:from>
    <xdr:to>
      <xdr:col>111</xdr:col>
      <xdr:colOff>177800</xdr:colOff>
      <xdr:row>40</xdr:row>
      <xdr:rowOff>57912</xdr:rowOff>
    </xdr:to>
    <xdr:cxnSp macro="">
      <xdr:nvCxnSpPr>
        <xdr:cNvPr id="590" name="直線コネクタ 589">
          <a:extLst>
            <a:ext uri="{FF2B5EF4-FFF2-40B4-BE49-F238E27FC236}">
              <a16:creationId xmlns="" xmlns:a16="http://schemas.microsoft.com/office/drawing/2014/main" id="{00000000-0008-0000-0E00-00004E020000}"/>
            </a:ext>
          </a:extLst>
        </xdr:cNvPr>
        <xdr:cNvCxnSpPr/>
      </xdr:nvCxnSpPr>
      <xdr:spPr>
        <a:xfrm>
          <a:off x="20434300" y="6915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591" name="楕円 590">
          <a:extLst>
            <a:ext uri="{FF2B5EF4-FFF2-40B4-BE49-F238E27FC236}">
              <a16:creationId xmlns="" xmlns:a16="http://schemas.microsoft.com/office/drawing/2014/main" id="{00000000-0008-0000-0E00-00004F020000}"/>
            </a:ext>
          </a:extLst>
        </xdr:cNvPr>
        <xdr:cNvSpPr/>
      </xdr:nvSpPr>
      <xdr:spPr>
        <a:xfrm>
          <a:off x="19494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57912</xdr:rowOff>
    </xdr:from>
    <xdr:to>
      <xdr:col>107</xdr:col>
      <xdr:colOff>50800</xdr:colOff>
      <xdr:row>40</xdr:row>
      <xdr:rowOff>62484</xdr:rowOff>
    </xdr:to>
    <xdr:cxnSp macro="">
      <xdr:nvCxnSpPr>
        <xdr:cNvPr id="592" name="直線コネクタ 591">
          <a:extLst>
            <a:ext uri="{FF2B5EF4-FFF2-40B4-BE49-F238E27FC236}">
              <a16:creationId xmlns="" xmlns:a16="http://schemas.microsoft.com/office/drawing/2014/main" id="{00000000-0008-0000-0E00-000050020000}"/>
            </a:ext>
          </a:extLst>
        </xdr:cNvPr>
        <xdr:cNvCxnSpPr/>
      </xdr:nvCxnSpPr>
      <xdr:spPr>
        <a:xfrm flipV="1">
          <a:off x="19545300" y="69159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11684</xdr:rowOff>
    </xdr:from>
    <xdr:to>
      <xdr:col>98</xdr:col>
      <xdr:colOff>38100</xdr:colOff>
      <xdr:row>40</xdr:row>
      <xdr:rowOff>113284</xdr:rowOff>
    </xdr:to>
    <xdr:sp macro="" textlink="">
      <xdr:nvSpPr>
        <xdr:cNvPr id="593" name="楕円 592">
          <a:extLst>
            <a:ext uri="{FF2B5EF4-FFF2-40B4-BE49-F238E27FC236}">
              <a16:creationId xmlns="" xmlns:a16="http://schemas.microsoft.com/office/drawing/2014/main" id="{00000000-0008-0000-0E00-000051020000}"/>
            </a:ext>
          </a:extLst>
        </xdr:cNvPr>
        <xdr:cNvSpPr/>
      </xdr:nvSpPr>
      <xdr:spPr>
        <a:xfrm>
          <a:off x="18605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62484</xdr:rowOff>
    </xdr:from>
    <xdr:to>
      <xdr:col>102</xdr:col>
      <xdr:colOff>114300</xdr:colOff>
      <xdr:row>40</xdr:row>
      <xdr:rowOff>62484</xdr:rowOff>
    </xdr:to>
    <xdr:cxnSp macro="">
      <xdr:nvCxnSpPr>
        <xdr:cNvPr id="594" name="直線コネクタ 593">
          <a:extLst>
            <a:ext uri="{FF2B5EF4-FFF2-40B4-BE49-F238E27FC236}">
              <a16:creationId xmlns="" xmlns:a16="http://schemas.microsoft.com/office/drawing/2014/main" id="{00000000-0008-0000-0E00-000052020000}"/>
            </a:ext>
          </a:extLst>
        </xdr:cNvPr>
        <xdr:cNvCxnSpPr/>
      </xdr:nvCxnSpPr>
      <xdr:spPr>
        <a:xfrm>
          <a:off x="18656300" y="6920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15511</xdr:rowOff>
    </xdr:from>
    <xdr:ext cx="469744" cy="259045"/>
    <xdr:sp macro="" textlink="">
      <xdr:nvSpPr>
        <xdr:cNvPr id="595" name="n_1aveValue【認定こども園・幼稚園・保育所】&#10;一人当たり面積">
          <a:extLst>
            <a:ext uri="{FF2B5EF4-FFF2-40B4-BE49-F238E27FC236}">
              <a16:creationId xmlns="" xmlns:a16="http://schemas.microsoft.com/office/drawing/2014/main" id="{00000000-0008-0000-0E00-000053020000}"/>
            </a:ext>
          </a:extLst>
        </xdr:cNvPr>
        <xdr:cNvSpPr txBox="1"/>
      </xdr:nvSpPr>
      <xdr:spPr>
        <a:xfrm>
          <a:off x="210757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596" name="n_2aveValue【認定こども園・幼稚園・保育所】&#10;一人当たり面積">
          <a:extLst>
            <a:ext uri="{FF2B5EF4-FFF2-40B4-BE49-F238E27FC236}">
              <a16:creationId xmlns="" xmlns:a16="http://schemas.microsoft.com/office/drawing/2014/main" id="{00000000-0008-0000-0E00-000054020000}"/>
            </a:ext>
          </a:extLst>
        </xdr:cNvPr>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20083</xdr:rowOff>
    </xdr:from>
    <xdr:ext cx="469744" cy="259045"/>
    <xdr:sp macro="" textlink="">
      <xdr:nvSpPr>
        <xdr:cNvPr id="597" name="n_3aveValue【認定こども園・幼稚園・保育所】&#10;一人当たり面積">
          <a:extLst>
            <a:ext uri="{FF2B5EF4-FFF2-40B4-BE49-F238E27FC236}">
              <a16:creationId xmlns="" xmlns:a16="http://schemas.microsoft.com/office/drawing/2014/main" id="{00000000-0008-0000-0E00-000055020000}"/>
            </a:ext>
          </a:extLst>
        </xdr:cNvPr>
        <xdr:cNvSpPr txBox="1"/>
      </xdr:nvSpPr>
      <xdr:spPr>
        <a:xfrm>
          <a:off x="19310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598" name="n_4aveValue【認定こども園・幼稚園・保育所】&#10;一人当たり面積">
          <a:extLst>
            <a:ext uri="{FF2B5EF4-FFF2-40B4-BE49-F238E27FC236}">
              <a16:creationId xmlns="" xmlns:a16="http://schemas.microsoft.com/office/drawing/2014/main" id="{00000000-0008-0000-0E00-000056020000}"/>
            </a:ext>
          </a:extLst>
        </xdr:cNvPr>
        <xdr:cNvSpPr txBox="1"/>
      </xdr:nvSpPr>
      <xdr:spPr>
        <a:xfrm>
          <a:off x="18421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99839</xdr:rowOff>
    </xdr:from>
    <xdr:ext cx="469744" cy="259045"/>
    <xdr:sp macro="" textlink="">
      <xdr:nvSpPr>
        <xdr:cNvPr id="599" name="n_1mainValue【認定こども園・幼稚園・保育所】&#10;一人当たり面積">
          <a:extLst>
            <a:ext uri="{FF2B5EF4-FFF2-40B4-BE49-F238E27FC236}">
              <a16:creationId xmlns="" xmlns:a16="http://schemas.microsoft.com/office/drawing/2014/main" id="{00000000-0008-0000-0E00-000057020000}"/>
            </a:ext>
          </a:extLst>
        </xdr:cNvPr>
        <xdr:cNvSpPr txBox="1"/>
      </xdr:nvSpPr>
      <xdr:spPr>
        <a:xfrm>
          <a:off x="210757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99839</xdr:rowOff>
    </xdr:from>
    <xdr:ext cx="469744" cy="259045"/>
    <xdr:sp macro="" textlink="">
      <xdr:nvSpPr>
        <xdr:cNvPr id="600" name="n_2mainValue【認定こども園・幼稚園・保育所】&#10;一人当たり面積">
          <a:extLst>
            <a:ext uri="{FF2B5EF4-FFF2-40B4-BE49-F238E27FC236}">
              <a16:creationId xmlns="" xmlns:a16="http://schemas.microsoft.com/office/drawing/2014/main" id="{00000000-0008-0000-0E00-000058020000}"/>
            </a:ext>
          </a:extLst>
        </xdr:cNvPr>
        <xdr:cNvSpPr txBox="1"/>
      </xdr:nvSpPr>
      <xdr:spPr>
        <a:xfrm>
          <a:off x="20199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104411</xdr:rowOff>
    </xdr:from>
    <xdr:ext cx="469744" cy="259045"/>
    <xdr:sp macro="" textlink="">
      <xdr:nvSpPr>
        <xdr:cNvPr id="601" name="n_3mainValue【認定こども園・幼稚園・保育所】&#10;一人当たり面積">
          <a:extLst>
            <a:ext uri="{FF2B5EF4-FFF2-40B4-BE49-F238E27FC236}">
              <a16:creationId xmlns="" xmlns:a16="http://schemas.microsoft.com/office/drawing/2014/main" id="{00000000-0008-0000-0E00-000059020000}"/>
            </a:ext>
          </a:extLst>
        </xdr:cNvPr>
        <xdr:cNvSpPr txBox="1"/>
      </xdr:nvSpPr>
      <xdr:spPr>
        <a:xfrm>
          <a:off x="19310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104411</xdr:rowOff>
    </xdr:from>
    <xdr:ext cx="469744" cy="259045"/>
    <xdr:sp macro="" textlink="">
      <xdr:nvSpPr>
        <xdr:cNvPr id="602" name="n_4mainValue【認定こども園・幼稚園・保育所】&#10;一人当たり面積">
          <a:extLst>
            <a:ext uri="{FF2B5EF4-FFF2-40B4-BE49-F238E27FC236}">
              <a16:creationId xmlns="" xmlns:a16="http://schemas.microsoft.com/office/drawing/2014/main" id="{00000000-0008-0000-0E00-00005A020000}"/>
            </a:ext>
          </a:extLst>
        </xdr:cNvPr>
        <xdr:cNvSpPr txBox="1"/>
      </xdr:nvSpPr>
      <xdr:spPr>
        <a:xfrm>
          <a:off x="18421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 xmlns:a16="http://schemas.microsoft.com/office/drawing/2014/main" id="{00000000-0008-0000-0E00-00005B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 xmlns:a16="http://schemas.microsoft.com/office/drawing/2014/main" id="{00000000-0008-0000-0E00-00005C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 xmlns:a16="http://schemas.microsoft.com/office/drawing/2014/main" id="{00000000-0008-0000-0E00-00005D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 xmlns:a16="http://schemas.microsoft.com/office/drawing/2014/main" id="{00000000-0008-0000-0E00-00005E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 xmlns:a16="http://schemas.microsoft.com/office/drawing/2014/main" id="{00000000-0008-0000-0E00-00005F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 xmlns:a16="http://schemas.microsoft.com/office/drawing/2014/main" id="{00000000-0008-0000-0E00-00006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 xmlns:a16="http://schemas.microsoft.com/office/drawing/2014/main" id="{00000000-0008-0000-0E00-00006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 xmlns:a16="http://schemas.microsoft.com/office/drawing/2014/main" id="{00000000-0008-0000-0E00-00006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 xmlns:a16="http://schemas.microsoft.com/office/drawing/2014/main" id="{00000000-0008-0000-0E00-00006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 xmlns:a16="http://schemas.microsoft.com/office/drawing/2014/main" id="{00000000-0008-0000-0E00-00006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 xmlns:a16="http://schemas.microsoft.com/office/drawing/2014/main" id="{00000000-0008-0000-0E00-00006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4" name="直線コネクタ 613">
          <a:extLst>
            <a:ext uri="{FF2B5EF4-FFF2-40B4-BE49-F238E27FC236}">
              <a16:creationId xmlns="" xmlns:a16="http://schemas.microsoft.com/office/drawing/2014/main" id="{00000000-0008-0000-0E00-00006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5" name="テキスト ボックス 614">
          <a:extLst>
            <a:ext uri="{FF2B5EF4-FFF2-40B4-BE49-F238E27FC236}">
              <a16:creationId xmlns="" xmlns:a16="http://schemas.microsoft.com/office/drawing/2014/main" id="{00000000-0008-0000-0E00-000067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6" name="直線コネクタ 615">
          <a:extLst>
            <a:ext uri="{FF2B5EF4-FFF2-40B4-BE49-F238E27FC236}">
              <a16:creationId xmlns="" xmlns:a16="http://schemas.microsoft.com/office/drawing/2014/main" id="{00000000-0008-0000-0E00-00006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7" name="テキスト ボックス 616">
          <a:extLst>
            <a:ext uri="{FF2B5EF4-FFF2-40B4-BE49-F238E27FC236}">
              <a16:creationId xmlns="" xmlns:a16="http://schemas.microsoft.com/office/drawing/2014/main" id="{00000000-0008-0000-0E00-00006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8" name="直線コネクタ 617">
          <a:extLst>
            <a:ext uri="{FF2B5EF4-FFF2-40B4-BE49-F238E27FC236}">
              <a16:creationId xmlns="" xmlns:a16="http://schemas.microsoft.com/office/drawing/2014/main" id="{00000000-0008-0000-0E00-00006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9" name="テキスト ボックス 618">
          <a:extLst>
            <a:ext uri="{FF2B5EF4-FFF2-40B4-BE49-F238E27FC236}">
              <a16:creationId xmlns="" xmlns:a16="http://schemas.microsoft.com/office/drawing/2014/main" id="{00000000-0008-0000-0E00-00006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0" name="直線コネクタ 619">
          <a:extLst>
            <a:ext uri="{FF2B5EF4-FFF2-40B4-BE49-F238E27FC236}">
              <a16:creationId xmlns="" xmlns:a16="http://schemas.microsoft.com/office/drawing/2014/main" id="{00000000-0008-0000-0E00-00006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1" name="テキスト ボックス 620">
          <a:extLst>
            <a:ext uri="{FF2B5EF4-FFF2-40B4-BE49-F238E27FC236}">
              <a16:creationId xmlns="" xmlns:a16="http://schemas.microsoft.com/office/drawing/2014/main" id="{00000000-0008-0000-0E00-00006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2" name="直線コネクタ 621">
          <a:extLst>
            <a:ext uri="{FF2B5EF4-FFF2-40B4-BE49-F238E27FC236}">
              <a16:creationId xmlns="" xmlns:a16="http://schemas.microsoft.com/office/drawing/2014/main" id="{00000000-0008-0000-0E00-00006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3" name="テキスト ボックス 622">
          <a:extLst>
            <a:ext uri="{FF2B5EF4-FFF2-40B4-BE49-F238E27FC236}">
              <a16:creationId xmlns="" xmlns:a16="http://schemas.microsoft.com/office/drawing/2014/main" id="{00000000-0008-0000-0E00-00006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4" name="直線コネクタ 623">
          <a:extLst>
            <a:ext uri="{FF2B5EF4-FFF2-40B4-BE49-F238E27FC236}">
              <a16:creationId xmlns="" xmlns:a16="http://schemas.microsoft.com/office/drawing/2014/main" id="{00000000-0008-0000-0E00-00007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5" name="テキスト ボックス 624">
          <a:extLst>
            <a:ext uri="{FF2B5EF4-FFF2-40B4-BE49-F238E27FC236}">
              <a16:creationId xmlns="" xmlns:a16="http://schemas.microsoft.com/office/drawing/2014/main" id="{00000000-0008-0000-0E00-000071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 xmlns:a16="http://schemas.microsoft.com/office/drawing/2014/main" id="{00000000-0008-0000-0E00-00007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a:extLst>
            <a:ext uri="{FF2B5EF4-FFF2-40B4-BE49-F238E27FC236}">
              <a16:creationId xmlns="" xmlns:a16="http://schemas.microsoft.com/office/drawing/2014/main" id="{00000000-0008-0000-0E00-000073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a:extLst>
            <a:ext uri="{FF2B5EF4-FFF2-40B4-BE49-F238E27FC236}">
              <a16:creationId xmlns="" xmlns:a16="http://schemas.microsoft.com/office/drawing/2014/main" id="{00000000-0008-0000-0E00-00007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629" name="直線コネクタ 628">
          <a:extLst>
            <a:ext uri="{FF2B5EF4-FFF2-40B4-BE49-F238E27FC236}">
              <a16:creationId xmlns="" xmlns:a16="http://schemas.microsoft.com/office/drawing/2014/main" id="{00000000-0008-0000-0E00-000075020000}"/>
            </a:ext>
          </a:extLst>
        </xdr:cNvPr>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630" name="【学校施設】&#10;有形固定資産減価償却率最小値テキスト">
          <a:extLst>
            <a:ext uri="{FF2B5EF4-FFF2-40B4-BE49-F238E27FC236}">
              <a16:creationId xmlns="" xmlns:a16="http://schemas.microsoft.com/office/drawing/2014/main" id="{00000000-0008-0000-0E00-000076020000}"/>
            </a:ext>
          </a:extLst>
        </xdr:cNvPr>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631" name="直線コネクタ 630">
          <a:extLst>
            <a:ext uri="{FF2B5EF4-FFF2-40B4-BE49-F238E27FC236}">
              <a16:creationId xmlns="" xmlns:a16="http://schemas.microsoft.com/office/drawing/2014/main" id="{00000000-0008-0000-0E00-000077020000}"/>
            </a:ext>
          </a:extLst>
        </xdr:cNvPr>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632" name="【学校施設】&#10;有形固定資産減価償却率最大値テキスト">
          <a:extLst>
            <a:ext uri="{FF2B5EF4-FFF2-40B4-BE49-F238E27FC236}">
              <a16:creationId xmlns="" xmlns:a16="http://schemas.microsoft.com/office/drawing/2014/main" id="{00000000-0008-0000-0E00-000078020000}"/>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633" name="直線コネクタ 632">
          <a:extLst>
            <a:ext uri="{FF2B5EF4-FFF2-40B4-BE49-F238E27FC236}">
              <a16:creationId xmlns="" xmlns:a16="http://schemas.microsoft.com/office/drawing/2014/main" id="{00000000-0008-0000-0E00-000079020000}"/>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634" name="【学校施設】&#10;有形固定資産減価償却率平均値テキスト">
          <a:extLst>
            <a:ext uri="{FF2B5EF4-FFF2-40B4-BE49-F238E27FC236}">
              <a16:creationId xmlns="" xmlns:a16="http://schemas.microsoft.com/office/drawing/2014/main" id="{00000000-0008-0000-0E00-00007A020000}"/>
            </a:ext>
          </a:extLst>
        </xdr:cNvPr>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35" name="フローチャート: 判断 634">
          <a:extLst>
            <a:ext uri="{FF2B5EF4-FFF2-40B4-BE49-F238E27FC236}">
              <a16:creationId xmlns="" xmlns:a16="http://schemas.microsoft.com/office/drawing/2014/main" id="{00000000-0008-0000-0E00-00007B020000}"/>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636" name="フローチャート: 判断 635">
          <a:extLst>
            <a:ext uri="{FF2B5EF4-FFF2-40B4-BE49-F238E27FC236}">
              <a16:creationId xmlns="" xmlns:a16="http://schemas.microsoft.com/office/drawing/2014/main" id="{00000000-0008-0000-0E00-00007C020000}"/>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37" name="フローチャート: 判断 636">
          <a:extLst>
            <a:ext uri="{FF2B5EF4-FFF2-40B4-BE49-F238E27FC236}">
              <a16:creationId xmlns="" xmlns:a16="http://schemas.microsoft.com/office/drawing/2014/main" id="{00000000-0008-0000-0E00-00007D020000}"/>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638" name="フローチャート: 判断 637">
          <a:extLst>
            <a:ext uri="{FF2B5EF4-FFF2-40B4-BE49-F238E27FC236}">
              <a16:creationId xmlns="" xmlns:a16="http://schemas.microsoft.com/office/drawing/2014/main" id="{00000000-0008-0000-0E00-00007E020000}"/>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639" name="フローチャート: 判断 638">
          <a:extLst>
            <a:ext uri="{FF2B5EF4-FFF2-40B4-BE49-F238E27FC236}">
              <a16:creationId xmlns="" xmlns:a16="http://schemas.microsoft.com/office/drawing/2014/main" id="{00000000-0008-0000-0E00-00007F020000}"/>
            </a:ext>
          </a:extLst>
        </xdr:cNvPr>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 xmlns:a16="http://schemas.microsoft.com/office/drawing/2014/main" id="{00000000-0008-0000-0E00-00008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 xmlns:a16="http://schemas.microsoft.com/office/drawing/2014/main" id="{00000000-0008-0000-0E00-00008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 xmlns:a16="http://schemas.microsoft.com/office/drawing/2014/main" id="{00000000-0008-0000-0E00-00008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 xmlns:a16="http://schemas.microsoft.com/office/drawing/2014/main" id="{00000000-0008-0000-0E00-00008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 xmlns:a16="http://schemas.microsoft.com/office/drawing/2014/main" id="{00000000-0008-0000-0E00-00008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74930</xdr:rowOff>
    </xdr:from>
    <xdr:to>
      <xdr:col>85</xdr:col>
      <xdr:colOff>177800</xdr:colOff>
      <xdr:row>62</xdr:row>
      <xdr:rowOff>5080</xdr:rowOff>
    </xdr:to>
    <xdr:sp macro="" textlink="">
      <xdr:nvSpPr>
        <xdr:cNvPr id="645" name="楕円 644">
          <a:extLst>
            <a:ext uri="{FF2B5EF4-FFF2-40B4-BE49-F238E27FC236}">
              <a16:creationId xmlns="" xmlns:a16="http://schemas.microsoft.com/office/drawing/2014/main" id="{00000000-0008-0000-0E00-000085020000}"/>
            </a:ext>
          </a:extLst>
        </xdr:cNvPr>
        <xdr:cNvSpPr/>
      </xdr:nvSpPr>
      <xdr:spPr>
        <a:xfrm>
          <a:off x="16268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53357</xdr:rowOff>
    </xdr:from>
    <xdr:ext cx="405111" cy="259045"/>
    <xdr:sp macro="" textlink="">
      <xdr:nvSpPr>
        <xdr:cNvPr id="646" name="【学校施設】&#10;有形固定資産減価償却率該当値テキスト">
          <a:extLst>
            <a:ext uri="{FF2B5EF4-FFF2-40B4-BE49-F238E27FC236}">
              <a16:creationId xmlns="" xmlns:a16="http://schemas.microsoft.com/office/drawing/2014/main" id="{00000000-0008-0000-0E00-000086020000}"/>
            </a:ext>
          </a:extLst>
        </xdr:cNvPr>
        <xdr:cNvSpPr txBox="1"/>
      </xdr:nvSpPr>
      <xdr:spPr>
        <a:xfrm>
          <a:off x="1635760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25944</xdr:rowOff>
    </xdr:from>
    <xdr:to>
      <xdr:col>81</xdr:col>
      <xdr:colOff>101600</xdr:colOff>
      <xdr:row>61</xdr:row>
      <xdr:rowOff>127544</xdr:rowOff>
    </xdr:to>
    <xdr:sp macro="" textlink="">
      <xdr:nvSpPr>
        <xdr:cNvPr id="647" name="楕円 646">
          <a:extLst>
            <a:ext uri="{FF2B5EF4-FFF2-40B4-BE49-F238E27FC236}">
              <a16:creationId xmlns="" xmlns:a16="http://schemas.microsoft.com/office/drawing/2014/main" id="{00000000-0008-0000-0E00-000087020000}"/>
            </a:ext>
          </a:extLst>
        </xdr:cNvPr>
        <xdr:cNvSpPr/>
      </xdr:nvSpPr>
      <xdr:spPr>
        <a:xfrm>
          <a:off x="15430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76744</xdr:rowOff>
    </xdr:from>
    <xdr:to>
      <xdr:col>85</xdr:col>
      <xdr:colOff>127000</xdr:colOff>
      <xdr:row>61</xdr:row>
      <xdr:rowOff>125730</xdr:rowOff>
    </xdr:to>
    <xdr:cxnSp macro="">
      <xdr:nvCxnSpPr>
        <xdr:cNvPr id="648" name="直線コネクタ 647">
          <a:extLst>
            <a:ext uri="{FF2B5EF4-FFF2-40B4-BE49-F238E27FC236}">
              <a16:creationId xmlns="" xmlns:a16="http://schemas.microsoft.com/office/drawing/2014/main" id="{00000000-0008-0000-0E00-000088020000}"/>
            </a:ext>
          </a:extLst>
        </xdr:cNvPr>
        <xdr:cNvCxnSpPr/>
      </xdr:nvCxnSpPr>
      <xdr:spPr>
        <a:xfrm>
          <a:off x="15481300" y="1053519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145143</xdr:rowOff>
    </xdr:from>
    <xdr:to>
      <xdr:col>76</xdr:col>
      <xdr:colOff>165100</xdr:colOff>
      <xdr:row>61</xdr:row>
      <xdr:rowOff>75293</xdr:rowOff>
    </xdr:to>
    <xdr:sp macro="" textlink="">
      <xdr:nvSpPr>
        <xdr:cNvPr id="649" name="楕円 648">
          <a:extLst>
            <a:ext uri="{FF2B5EF4-FFF2-40B4-BE49-F238E27FC236}">
              <a16:creationId xmlns="" xmlns:a16="http://schemas.microsoft.com/office/drawing/2014/main" id="{00000000-0008-0000-0E00-000089020000}"/>
            </a:ext>
          </a:extLst>
        </xdr:cNvPr>
        <xdr:cNvSpPr/>
      </xdr:nvSpPr>
      <xdr:spPr>
        <a:xfrm>
          <a:off x="14541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24493</xdr:rowOff>
    </xdr:from>
    <xdr:to>
      <xdr:col>81</xdr:col>
      <xdr:colOff>50800</xdr:colOff>
      <xdr:row>61</xdr:row>
      <xdr:rowOff>76744</xdr:rowOff>
    </xdr:to>
    <xdr:cxnSp macro="">
      <xdr:nvCxnSpPr>
        <xdr:cNvPr id="650" name="直線コネクタ 649">
          <a:extLst>
            <a:ext uri="{FF2B5EF4-FFF2-40B4-BE49-F238E27FC236}">
              <a16:creationId xmlns="" xmlns:a16="http://schemas.microsoft.com/office/drawing/2014/main" id="{00000000-0008-0000-0E00-00008A020000}"/>
            </a:ext>
          </a:extLst>
        </xdr:cNvPr>
        <xdr:cNvCxnSpPr/>
      </xdr:nvCxnSpPr>
      <xdr:spPr>
        <a:xfrm>
          <a:off x="14592300" y="1048294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89626</xdr:rowOff>
    </xdr:from>
    <xdr:to>
      <xdr:col>72</xdr:col>
      <xdr:colOff>38100</xdr:colOff>
      <xdr:row>61</xdr:row>
      <xdr:rowOff>19776</xdr:rowOff>
    </xdr:to>
    <xdr:sp macro="" textlink="">
      <xdr:nvSpPr>
        <xdr:cNvPr id="651" name="楕円 650">
          <a:extLst>
            <a:ext uri="{FF2B5EF4-FFF2-40B4-BE49-F238E27FC236}">
              <a16:creationId xmlns="" xmlns:a16="http://schemas.microsoft.com/office/drawing/2014/main" id="{00000000-0008-0000-0E00-00008B020000}"/>
            </a:ext>
          </a:extLst>
        </xdr:cNvPr>
        <xdr:cNvSpPr/>
      </xdr:nvSpPr>
      <xdr:spPr>
        <a:xfrm>
          <a:off x="13652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140426</xdr:rowOff>
    </xdr:from>
    <xdr:to>
      <xdr:col>76</xdr:col>
      <xdr:colOff>114300</xdr:colOff>
      <xdr:row>61</xdr:row>
      <xdr:rowOff>24493</xdr:rowOff>
    </xdr:to>
    <xdr:cxnSp macro="">
      <xdr:nvCxnSpPr>
        <xdr:cNvPr id="652" name="直線コネクタ 651">
          <a:extLst>
            <a:ext uri="{FF2B5EF4-FFF2-40B4-BE49-F238E27FC236}">
              <a16:creationId xmlns="" xmlns:a16="http://schemas.microsoft.com/office/drawing/2014/main" id="{00000000-0008-0000-0E00-00008C020000}"/>
            </a:ext>
          </a:extLst>
        </xdr:cNvPr>
        <xdr:cNvCxnSpPr/>
      </xdr:nvCxnSpPr>
      <xdr:spPr>
        <a:xfrm>
          <a:off x="13703300" y="1042742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34109</xdr:rowOff>
    </xdr:from>
    <xdr:to>
      <xdr:col>67</xdr:col>
      <xdr:colOff>101600</xdr:colOff>
      <xdr:row>60</xdr:row>
      <xdr:rowOff>135709</xdr:rowOff>
    </xdr:to>
    <xdr:sp macro="" textlink="">
      <xdr:nvSpPr>
        <xdr:cNvPr id="653" name="楕円 652">
          <a:extLst>
            <a:ext uri="{FF2B5EF4-FFF2-40B4-BE49-F238E27FC236}">
              <a16:creationId xmlns="" xmlns:a16="http://schemas.microsoft.com/office/drawing/2014/main" id="{00000000-0008-0000-0E00-00008D020000}"/>
            </a:ext>
          </a:extLst>
        </xdr:cNvPr>
        <xdr:cNvSpPr/>
      </xdr:nvSpPr>
      <xdr:spPr>
        <a:xfrm>
          <a:off x="12763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84909</xdr:rowOff>
    </xdr:from>
    <xdr:to>
      <xdr:col>71</xdr:col>
      <xdr:colOff>177800</xdr:colOff>
      <xdr:row>60</xdr:row>
      <xdr:rowOff>140426</xdr:rowOff>
    </xdr:to>
    <xdr:cxnSp macro="">
      <xdr:nvCxnSpPr>
        <xdr:cNvPr id="654" name="直線コネクタ 653">
          <a:extLst>
            <a:ext uri="{FF2B5EF4-FFF2-40B4-BE49-F238E27FC236}">
              <a16:creationId xmlns="" xmlns:a16="http://schemas.microsoft.com/office/drawing/2014/main" id="{00000000-0008-0000-0E00-00008E020000}"/>
            </a:ext>
          </a:extLst>
        </xdr:cNvPr>
        <xdr:cNvCxnSpPr/>
      </xdr:nvCxnSpPr>
      <xdr:spPr>
        <a:xfrm>
          <a:off x="12814300" y="1037190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655" name="n_1aveValue【学校施設】&#10;有形固定資産減価償却率">
          <a:extLst>
            <a:ext uri="{FF2B5EF4-FFF2-40B4-BE49-F238E27FC236}">
              <a16:creationId xmlns="" xmlns:a16="http://schemas.microsoft.com/office/drawing/2014/main" id="{00000000-0008-0000-0E00-00008F020000}"/>
            </a:ext>
          </a:extLst>
        </xdr:cNvPr>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656" name="n_2aveValue【学校施設】&#10;有形固定資産減価償却率">
          <a:extLst>
            <a:ext uri="{FF2B5EF4-FFF2-40B4-BE49-F238E27FC236}">
              <a16:creationId xmlns="" xmlns:a16="http://schemas.microsoft.com/office/drawing/2014/main" id="{00000000-0008-0000-0E00-000090020000}"/>
            </a:ext>
          </a:extLst>
        </xdr:cNvPr>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657" name="n_3aveValue【学校施設】&#10;有形固定資産減価償却率">
          <a:extLst>
            <a:ext uri="{FF2B5EF4-FFF2-40B4-BE49-F238E27FC236}">
              <a16:creationId xmlns="" xmlns:a16="http://schemas.microsoft.com/office/drawing/2014/main" id="{00000000-0008-0000-0E00-000091020000}"/>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658" name="n_4aveValue【学校施設】&#10;有形固定資産減価償却率">
          <a:extLst>
            <a:ext uri="{FF2B5EF4-FFF2-40B4-BE49-F238E27FC236}">
              <a16:creationId xmlns="" xmlns:a16="http://schemas.microsoft.com/office/drawing/2014/main" id="{00000000-0008-0000-0E00-000092020000}"/>
            </a:ext>
          </a:extLst>
        </xdr:cNvPr>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118671</xdr:rowOff>
    </xdr:from>
    <xdr:ext cx="405111" cy="259045"/>
    <xdr:sp macro="" textlink="">
      <xdr:nvSpPr>
        <xdr:cNvPr id="659" name="n_1mainValue【学校施設】&#10;有形固定資産減価償却率">
          <a:extLst>
            <a:ext uri="{FF2B5EF4-FFF2-40B4-BE49-F238E27FC236}">
              <a16:creationId xmlns="" xmlns:a16="http://schemas.microsoft.com/office/drawing/2014/main" id="{00000000-0008-0000-0E00-000093020000}"/>
            </a:ext>
          </a:extLst>
        </xdr:cNvPr>
        <xdr:cNvSpPr txBox="1"/>
      </xdr:nvSpPr>
      <xdr:spPr>
        <a:xfrm>
          <a:off x="152660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66420</xdr:rowOff>
    </xdr:from>
    <xdr:ext cx="405111" cy="259045"/>
    <xdr:sp macro="" textlink="">
      <xdr:nvSpPr>
        <xdr:cNvPr id="660" name="n_2mainValue【学校施設】&#10;有形固定資産減価償却率">
          <a:extLst>
            <a:ext uri="{FF2B5EF4-FFF2-40B4-BE49-F238E27FC236}">
              <a16:creationId xmlns="" xmlns:a16="http://schemas.microsoft.com/office/drawing/2014/main" id="{00000000-0008-0000-0E00-000094020000}"/>
            </a:ext>
          </a:extLst>
        </xdr:cNvPr>
        <xdr:cNvSpPr txBox="1"/>
      </xdr:nvSpPr>
      <xdr:spPr>
        <a:xfrm>
          <a:off x="14389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10903</xdr:rowOff>
    </xdr:from>
    <xdr:ext cx="405111" cy="259045"/>
    <xdr:sp macro="" textlink="">
      <xdr:nvSpPr>
        <xdr:cNvPr id="661" name="n_3mainValue【学校施設】&#10;有形固定資産減価償却率">
          <a:extLst>
            <a:ext uri="{FF2B5EF4-FFF2-40B4-BE49-F238E27FC236}">
              <a16:creationId xmlns="" xmlns:a16="http://schemas.microsoft.com/office/drawing/2014/main" id="{00000000-0008-0000-0E00-000095020000}"/>
            </a:ext>
          </a:extLst>
        </xdr:cNvPr>
        <xdr:cNvSpPr txBox="1"/>
      </xdr:nvSpPr>
      <xdr:spPr>
        <a:xfrm>
          <a:off x="13500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126836</xdr:rowOff>
    </xdr:from>
    <xdr:ext cx="405111" cy="259045"/>
    <xdr:sp macro="" textlink="">
      <xdr:nvSpPr>
        <xdr:cNvPr id="662" name="n_4mainValue【学校施設】&#10;有形固定資産減価償却率">
          <a:extLst>
            <a:ext uri="{FF2B5EF4-FFF2-40B4-BE49-F238E27FC236}">
              <a16:creationId xmlns="" xmlns:a16="http://schemas.microsoft.com/office/drawing/2014/main" id="{00000000-0008-0000-0E00-000096020000}"/>
            </a:ext>
          </a:extLst>
        </xdr:cNvPr>
        <xdr:cNvSpPr txBox="1"/>
      </xdr:nvSpPr>
      <xdr:spPr>
        <a:xfrm>
          <a:off x="12611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 xmlns:a16="http://schemas.microsoft.com/office/drawing/2014/main" id="{00000000-0008-0000-0E00-00009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 xmlns:a16="http://schemas.microsoft.com/office/drawing/2014/main" id="{00000000-0008-0000-0E00-00009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 xmlns:a16="http://schemas.microsoft.com/office/drawing/2014/main" id="{00000000-0008-0000-0E00-00009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 xmlns:a16="http://schemas.microsoft.com/office/drawing/2014/main" id="{00000000-0008-0000-0E00-00009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 xmlns:a16="http://schemas.microsoft.com/office/drawing/2014/main" id="{00000000-0008-0000-0E00-00009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 xmlns:a16="http://schemas.microsoft.com/office/drawing/2014/main" id="{00000000-0008-0000-0E00-00009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 xmlns:a16="http://schemas.microsoft.com/office/drawing/2014/main" id="{00000000-0008-0000-0E00-00009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 xmlns:a16="http://schemas.microsoft.com/office/drawing/2014/main" id="{00000000-0008-0000-0E00-00009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 xmlns:a16="http://schemas.microsoft.com/office/drawing/2014/main" id="{00000000-0008-0000-0E00-00009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 xmlns:a16="http://schemas.microsoft.com/office/drawing/2014/main" id="{00000000-0008-0000-0E00-0000A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 xmlns:a16="http://schemas.microsoft.com/office/drawing/2014/main" id="{00000000-0008-0000-0E00-0000A1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 xmlns:a16="http://schemas.microsoft.com/office/drawing/2014/main" id="{00000000-0008-0000-0E00-0000A2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 xmlns:a16="http://schemas.microsoft.com/office/drawing/2014/main" id="{00000000-0008-0000-0E00-0000A3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 xmlns:a16="http://schemas.microsoft.com/office/drawing/2014/main" id="{00000000-0008-0000-0E00-0000A4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 xmlns:a16="http://schemas.microsoft.com/office/drawing/2014/main" id="{00000000-0008-0000-0E00-0000A5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78" name="テキスト ボックス 677">
          <a:extLst>
            <a:ext uri="{FF2B5EF4-FFF2-40B4-BE49-F238E27FC236}">
              <a16:creationId xmlns="" xmlns:a16="http://schemas.microsoft.com/office/drawing/2014/main" id="{00000000-0008-0000-0E00-0000A6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 xmlns:a16="http://schemas.microsoft.com/office/drawing/2014/main" id="{00000000-0008-0000-0E00-0000A7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0" name="テキスト ボックス 679">
          <a:extLst>
            <a:ext uri="{FF2B5EF4-FFF2-40B4-BE49-F238E27FC236}">
              <a16:creationId xmlns="" xmlns:a16="http://schemas.microsoft.com/office/drawing/2014/main" id="{00000000-0008-0000-0E00-0000A8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 xmlns:a16="http://schemas.microsoft.com/office/drawing/2014/main" id="{00000000-0008-0000-0E00-0000A9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2" name="テキスト ボックス 681">
          <a:extLst>
            <a:ext uri="{FF2B5EF4-FFF2-40B4-BE49-F238E27FC236}">
              <a16:creationId xmlns="" xmlns:a16="http://schemas.microsoft.com/office/drawing/2014/main" id="{00000000-0008-0000-0E00-0000AA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 xmlns:a16="http://schemas.microsoft.com/office/drawing/2014/main" id="{00000000-0008-0000-0E00-0000A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4" name="テキスト ボックス 683">
          <a:extLst>
            <a:ext uri="{FF2B5EF4-FFF2-40B4-BE49-F238E27FC236}">
              <a16:creationId xmlns="" xmlns:a16="http://schemas.microsoft.com/office/drawing/2014/main" id="{00000000-0008-0000-0E00-0000AC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 xmlns:a16="http://schemas.microsoft.com/office/drawing/2014/main" id="{00000000-0008-0000-0E00-0000A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686" name="直線コネクタ 685">
          <a:extLst>
            <a:ext uri="{FF2B5EF4-FFF2-40B4-BE49-F238E27FC236}">
              <a16:creationId xmlns="" xmlns:a16="http://schemas.microsoft.com/office/drawing/2014/main" id="{00000000-0008-0000-0E00-0000AE020000}"/>
            </a:ext>
          </a:extLst>
        </xdr:cNvPr>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687" name="【学校施設】&#10;一人当たり面積最小値テキスト">
          <a:extLst>
            <a:ext uri="{FF2B5EF4-FFF2-40B4-BE49-F238E27FC236}">
              <a16:creationId xmlns="" xmlns:a16="http://schemas.microsoft.com/office/drawing/2014/main" id="{00000000-0008-0000-0E00-0000AF020000}"/>
            </a:ext>
          </a:extLst>
        </xdr:cNvPr>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688" name="直線コネクタ 687">
          <a:extLst>
            <a:ext uri="{FF2B5EF4-FFF2-40B4-BE49-F238E27FC236}">
              <a16:creationId xmlns="" xmlns:a16="http://schemas.microsoft.com/office/drawing/2014/main" id="{00000000-0008-0000-0E00-0000B0020000}"/>
            </a:ext>
          </a:extLst>
        </xdr:cNvPr>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689" name="【学校施設】&#10;一人当たり面積最大値テキスト">
          <a:extLst>
            <a:ext uri="{FF2B5EF4-FFF2-40B4-BE49-F238E27FC236}">
              <a16:creationId xmlns="" xmlns:a16="http://schemas.microsoft.com/office/drawing/2014/main" id="{00000000-0008-0000-0E00-0000B1020000}"/>
            </a:ext>
          </a:extLst>
        </xdr:cNvPr>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690" name="直線コネクタ 689">
          <a:extLst>
            <a:ext uri="{FF2B5EF4-FFF2-40B4-BE49-F238E27FC236}">
              <a16:creationId xmlns="" xmlns:a16="http://schemas.microsoft.com/office/drawing/2014/main" id="{00000000-0008-0000-0E00-0000B2020000}"/>
            </a:ext>
          </a:extLst>
        </xdr:cNvPr>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691" name="【学校施設】&#10;一人当たり面積平均値テキスト">
          <a:extLst>
            <a:ext uri="{FF2B5EF4-FFF2-40B4-BE49-F238E27FC236}">
              <a16:creationId xmlns="" xmlns:a16="http://schemas.microsoft.com/office/drawing/2014/main" id="{00000000-0008-0000-0E00-0000B3020000}"/>
            </a:ext>
          </a:extLst>
        </xdr:cNvPr>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692" name="フローチャート: 判断 691">
          <a:extLst>
            <a:ext uri="{FF2B5EF4-FFF2-40B4-BE49-F238E27FC236}">
              <a16:creationId xmlns="" xmlns:a16="http://schemas.microsoft.com/office/drawing/2014/main" id="{00000000-0008-0000-0E00-0000B4020000}"/>
            </a:ext>
          </a:extLst>
        </xdr:cNvPr>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693" name="フローチャート: 判断 692">
          <a:extLst>
            <a:ext uri="{FF2B5EF4-FFF2-40B4-BE49-F238E27FC236}">
              <a16:creationId xmlns="" xmlns:a16="http://schemas.microsoft.com/office/drawing/2014/main" id="{00000000-0008-0000-0E00-0000B5020000}"/>
            </a:ext>
          </a:extLst>
        </xdr:cNvPr>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694" name="フローチャート: 判断 693">
          <a:extLst>
            <a:ext uri="{FF2B5EF4-FFF2-40B4-BE49-F238E27FC236}">
              <a16:creationId xmlns="" xmlns:a16="http://schemas.microsoft.com/office/drawing/2014/main" id="{00000000-0008-0000-0E00-0000B6020000}"/>
            </a:ext>
          </a:extLst>
        </xdr:cNvPr>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695" name="フローチャート: 判断 694">
          <a:extLst>
            <a:ext uri="{FF2B5EF4-FFF2-40B4-BE49-F238E27FC236}">
              <a16:creationId xmlns="" xmlns:a16="http://schemas.microsoft.com/office/drawing/2014/main" id="{00000000-0008-0000-0E00-0000B7020000}"/>
            </a:ext>
          </a:extLst>
        </xdr:cNvPr>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696" name="フローチャート: 判断 695">
          <a:extLst>
            <a:ext uri="{FF2B5EF4-FFF2-40B4-BE49-F238E27FC236}">
              <a16:creationId xmlns="" xmlns:a16="http://schemas.microsoft.com/office/drawing/2014/main" id="{00000000-0008-0000-0E00-0000B8020000}"/>
            </a:ext>
          </a:extLst>
        </xdr:cNvPr>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 xmlns:a16="http://schemas.microsoft.com/office/drawing/2014/main" id="{00000000-0008-0000-0E00-0000B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 xmlns:a16="http://schemas.microsoft.com/office/drawing/2014/main" id="{00000000-0008-0000-0E00-0000B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 xmlns:a16="http://schemas.microsoft.com/office/drawing/2014/main" id="{00000000-0008-0000-0E00-0000B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 xmlns:a16="http://schemas.microsoft.com/office/drawing/2014/main" id="{00000000-0008-0000-0E00-0000B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 xmlns:a16="http://schemas.microsoft.com/office/drawing/2014/main" id="{00000000-0008-0000-0E00-0000B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75082</xdr:rowOff>
    </xdr:from>
    <xdr:to>
      <xdr:col>116</xdr:col>
      <xdr:colOff>114300</xdr:colOff>
      <xdr:row>64</xdr:row>
      <xdr:rowOff>5232</xdr:rowOff>
    </xdr:to>
    <xdr:sp macro="" textlink="">
      <xdr:nvSpPr>
        <xdr:cNvPr id="702" name="楕円 701">
          <a:extLst>
            <a:ext uri="{FF2B5EF4-FFF2-40B4-BE49-F238E27FC236}">
              <a16:creationId xmlns="" xmlns:a16="http://schemas.microsoft.com/office/drawing/2014/main" id="{00000000-0008-0000-0E00-0000BE020000}"/>
            </a:ext>
          </a:extLst>
        </xdr:cNvPr>
        <xdr:cNvSpPr/>
      </xdr:nvSpPr>
      <xdr:spPr>
        <a:xfrm>
          <a:off x="22110700" y="108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48480</xdr:rowOff>
    </xdr:from>
    <xdr:ext cx="469744" cy="259045"/>
    <xdr:sp macro="" textlink="">
      <xdr:nvSpPr>
        <xdr:cNvPr id="703" name="【学校施設】&#10;一人当たり面積該当値テキスト">
          <a:extLst>
            <a:ext uri="{FF2B5EF4-FFF2-40B4-BE49-F238E27FC236}">
              <a16:creationId xmlns="" xmlns:a16="http://schemas.microsoft.com/office/drawing/2014/main" id="{00000000-0008-0000-0E00-0000BF020000}"/>
            </a:ext>
          </a:extLst>
        </xdr:cNvPr>
        <xdr:cNvSpPr txBox="1"/>
      </xdr:nvSpPr>
      <xdr:spPr>
        <a:xfrm>
          <a:off x="22199600" y="1084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76683</xdr:rowOff>
    </xdr:from>
    <xdr:to>
      <xdr:col>112</xdr:col>
      <xdr:colOff>38100</xdr:colOff>
      <xdr:row>64</xdr:row>
      <xdr:rowOff>6833</xdr:rowOff>
    </xdr:to>
    <xdr:sp macro="" textlink="">
      <xdr:nvSpPr>
        <xdr:cNvPr id="704" name="楕円 703">
          <a:extLst>
            <a:ext uri="{FF2B5EF4-FFF2-40B4-BE49-F238E27FC236}">
              <a16:creationId xmlns="" xmlns:a16="http://schemas.microsoft.com/office/drawing/2014/main" id="{00000000-0008-0000-0E00-0000C0020000}"/>
            </a:ext>
          </a:extLst>
        </xdr:cNvPr>
        <xdr:cNvSpPr/>
      </xdr:nvSpPr>
      <xdr:spPr>
        <a:xfrm>
          <a:off x="21272500" y="1087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125882</xdr:rowOff>
    </xdr:from>
    <xdr:to>
      <xdr:col>116</xdr:col>
      <xdr:colOff>63500</xdr:colOff>
      <xdr:row>63</xdr:row>
      <xdr:rowOff>127483</xdr:rowOff>
    </xdr:to>
    <xdr:cxnSp macro="">
      <xdr:nvCxnSpPr>
        <xdr:cNvPr id="705" name="直線コネクタ 704">
          <a:extLst>
            <a:ext uri="{FF2B5EF4-FFF2-40B4-BE49-F238E27FC236}">
              <a16:creationId xmlns="" xmlns:a16="http://schemas.microsoft.com/office/drawing/2014/main" id="{00000000-0008-0000-0E00-0000C1020000}"/>
            </a:ext>
          </a:extLst>
        </xdr:cNvPr>
        <xdr:cNvCxnSpPr/>
      </xdr:nvCxnSpPr>
      <xdr:spPr>
        <a:xfrm flipV="1">
          <a:off x="21323300" y="10927232"/>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78207</xdr:rowOff>
    </xdr:from>
    <xdr:to>
      <xdr:col>107</xdr:col>
      <xdr:colOff>101600</xdr:colOff>
      <xdr:row>64</xdr:row>
      <xdr:rowOff>8357</xdr:rowOff>
    </xdr:to>
    <xdr:sp macro="" textlink="">
      <xdr:nvSpPr>
        <xdr:cNvPr id="706" name="楕円 705">
          <a:extLst>
            <a:ext uri="{FF2B5EF4-FFF2-40B4-BE49-F238E27FC236}">
              <a16:creationId xmlns="" xmlns:a16="http://schemas.microsoft.com/office/drawing/2014/main" id="{00000000-0008-0000-0E00-0000C2020000}"/>
            </a:ext>
          </a:extLst>
        </xdr:cNvPr>
        <xdr:cNvSpPr/>
      </xdr:nvSpPr>
      <xdr:spPr>
        <a:xfrm>
          <a:off x="20383500" y="1087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127483</xdr:rowOff>
    </xdr:from>
    <xdr:to>
      <xdr:col>111</xdr:col>
      <xdr:colOff>177800</xdr:colOff>
      <xdr:row>63</xdr:row>
      <xdr:rowOff>129007</xdr:rowOff>
    </xdr:to>
    <xdr:cxnSp macro="">
      <xdr:nvCxnSpPr>
        <xdr:cNvPr id="707" name="直線コネクタ 706">
          <a:extLst>
            <a:ext uri="{FF2B5EF4-FFF2-40B4-BE49-F238E27FC236}">
              <a16:creationId xmlns="" xmlns:a16="http://schemas.microsoft.com/office/drawing/2014/main" id="{00000000-0008-0000-0E00-0000C3020000}"/>
            </a:ext>
          </a:extLst>
        </xdr:cNvPr>
        <xdr:cNvCxnSpPr/>
      </xdr:nvCxnSpPr>
      <xdr:spPr>
        <a:xfrm flipV="1">
          <a:off x="20434300" y="1092883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88951</xdr:rowOff>
    </xdr:from>
    <xdr:to>
      <xdr:col>102</xdr:col>
      <xdr:colOff>165100</xdr:colOff>
      <xdr:row>64</xdr:row>
      <xdr:rowOff>19101</xdr:rowOff>
    </xdr:to>
    <xdr:sp macro="" textlink="">
      <xdr:nvSpPr>
        <xdr:cNvPr id="708" name="楕円 707">
          <a:extLst>
            <a:ext uri="{FF2B5EF4-FFF2-40B4-BE49-F238E27FC236}">
              <a16:creationId xmlns="" xmlns:a16="http://schemas.microsoft.com/office/drawing/2014/main" id="{00000000-0008-0000-0E00-0000C4020000}"/>
            </a:ext>
          </a:extLst>
        </xdr:cNvPr>
        <xdr:cNvSpPr/>
      </xdr:nvSpPr>
      <xdr:spPr>
        <a:xfrm>
          <a:off x="19494500" y="1089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129007</xdr:rowOff>
    </xdr:from>
    <xdr:to>
      <xdr:col>107</xdr:col>
      <xdr:colOff>50800</xdr:colOff>
      <xdr:row>63</xdr:row>
      <xdr:rowOff>139751</xdr:rowOff>
    </xdr:to>
    <xdr:cxnSp macro="">
      <xdr:nvCxnSpPr>
        <xdr:cNvPr id="709" name="直線コネクタ 708">
          <a:extLst>
            <a:ext uri="{FF2B5EF4-FFF2-40B4-BE49-F238E27FC236}">
              <a16:creationId xmlns="" xmlns:a16="http://schemas.microsoft.com/office/drawing/2014/main" id="{00000000-0008-0000-0E00-0000C5020000}"/>
            </a:ext>
          </a:extLst>
        </xdr:cNvPr>
        <xdr:cNvCxnSpPr/>
      </xdr:nvCxnSpPr>
      <xdr:spPr>
        <a:xfrm flipV="1">
          <a:off x="19545300" y="10930357"/>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89636</xdr:rowOff>
    </xdr:from>
    <xdr:to>
      <xdr:col>98</xdr:col>
      <xdr:colOff>38100</xdr:colOff>
      <xdr:row>64</xdr:row>
      <xdr:rowOff>19786</xdr:rowOff>
    </xdr:to>
    <xdr:sp macro="" textlink="">
      <xdr:nvSpPr>
        <xdr:cNvPr id="710" name="楕円 709">
          <a:extLst>
            <a:ext uri="{FF2B5EF4-FFF2-40B4-BE49-F238E27FC236}">
              <a16:creationId xmlns="" xmlns:a16="http://schemas.microsoft.com/office/drawing/2014/main" id="{00000000-0008-0000-0E00-0000C6020000}"/>
            </a:ext>
          </a:extLst>
        </xdr:cNvPr>
        <xdr:cNvSpPr/>
      </xdr:nvSpPr>
      <xdr:spPr>
        <a:xfrm>
          <a:off x="18605500" y="108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139751</xdr:rowOff>
    </xdr:from>
    <xdr:to>
      <xdr:col>102</xdr:col>
      <xdr:colOff>114300</xdr:colOff>
      <xdr:row>63</xdr:row>
      <xdr:rowOff>140436</xdr:rowOff>
    </xdr:to>
    <xdr:cxnSp macro="">
      <xdr:nvCxnSpPr>
        <xdr:cNvPr id="711" name="直線コネクタ 710">
          <a:extLst>
            <a:ext uri="{FF2B5EF4-FFF2-40B4-BE49-F238E27FC236}">
              <a16:creationId xmlns="" xmlns:a16="http://schemas.microsoft.com/office/drawing/2014/main" id="{00000000-0008-0000-0E00-0000C7020000}"/>
            </a:ext>
          </a:extLst>
        </xdr:cNvPr>
        <xdr:cNvCxnSpPr/>
      </xdr:nvCxnSpPr>
      <xdr:spPr>
        <a:xfrm flipV="1">
          <a:off x="18656300" y="10941101"/>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712" name="n_1aveValue【学校施設】&#10;一人当たり面積">
          <a:extLst>
            <a:ext uri="{FF2B5EF4-FFF2-40B4-BE49-F238E27FC236}">
              <a16:creationId xmlns="" xmlns:a16="http://schemas.microsoft.com/office/drawing/2014/main" id="{00000000-0008-0000-0E00-0000C8020000}"/>
            </a:ext>
          </a:extLst>
        </xdr:cNvPr>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713" name="n_2aveValue【学校施設】&#10;一人当たり面積">
          <a:extLst>
            <a:ext uri="{FF2B5EF4-FFF2-40B4-BE49-F238E27FC236}">
              <a16:creationId xmlns="" xmlns:a16="http://schemas.microsoft.com/office/drawing/2014/main" id="{00000000-0008-0000-0E00-0000C9020000}"/>
            </a:ext>
          </a:extLst>
        </xdr:cNvPr>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714" name="n_3aveValue【学校施設】&#10;一人当たり面積">
          <a:extLst>
            <a:ext uri="{FF2B5EF4-FFF2-40B4-BE49-F238E27FC236}">
              <a16:creationId xmlns="" xmlns:a16="http://schemas.microsoft.com/office/drawing/2014/main" id="{00000000-0008-0000-0E00-0000CA020000}"/>
            </a:ext>
          </a:extLst>
        </xdr:cNvPr>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715" name="n_4aveValue【学校施設】&#10;一人当たり面積">
          <a:extLst>
            <a:ext uri="{FF2B5EF4-FFF2-40B4-BE49-F238E27FC236}">
              <a16:creationId xmlns="" xmlns:a16="http://schemas.microsoft.com/office/drawing/2014/main" id="{00000000-0008-0000-0E00-0000CB020000}"/>
            </a:ext>
          </a:extLst>
        </xdr:cNvPr>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169410</xdr:rowOff>
    </xdr:from>
    <xdr:ext cx="469744" cy="259045"/>
    <xdr:sp macro="" textlink="">
      <xdr:nvSpPr>
        <xdr:cNvPr id="716" name="n_1mainValue【学校施設】&#10;一人当たり面積">
          <a:extLst>
            <a:ext uri="{FF2B5EF4-FFF2-40B4-BE49-F238E27FC236}">
              <a16:creationId xmlns="" xmlns:a16="http://schemas.microsoft.com/office/drawing/2014/main" id="{00000000-0008-0000-0E00-0000CC020000}"/>
            </a:ext>
          </a:extLst>
        </xdr:cNvPr>
        <xdr:cNvSpPr txBox="1"/>
      </xdr:nvSpPr>
      <xdr:spPr>
        <a:xfrm>
          <a:off x="21075727" y="1097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170934</xdr:rowOff>
    </xdr:from>
    <xdr:ext cx="469744" cy="259045"/>
    <xdr:sp macro="" textlink="">
      <xdr:nvSpPr>
        <xdr:cNvPr id="717" name="n_2mainValue【学校施設】&#10;一人当たり面積">
          <a:extLst>
            <a:ext uri="{FF2B5EF4-FFF2-40B4-BE49-F238E27FC236}">
              <a16:creationId xmlns="" xmlns:a16="http://schemas.microsoft.com/office/drawing/2014/main" id="{00000000-0008-0000-0E00-0000CD020000}"/>
            </a:ext>
          </a:extLst>
        </xdr:cNvPr>
        <xdr:cNvSpPr txBox="1"/>
      </xdr:nvSpPr>
      <xdr:spPr>
        <a:xfrm>
          <a:off x="20199427" y="1097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10228</xdr:rowOff>
    </xdr:from>
    <xdr:ext cx="469744" cy="259045"/>
    <xdr:sp macro="" textlink="">
      <xdr:nvSpPr>
        <xdr:cNvPr id="718" name="n_3mainValue【学校施設】&#10;一人当たり面積">
          <a:extLst>
            <a:ext uri="{FF2B5EF4-FFF2-40B4-BE49-F238E27FC236}">
              <a16:creationId xmlns="" xmlns:a16="http://schemas.microsoft.com/office/drawing/2014/main" id="{00000000-0008-0000-0E00-0000CE020000}"/>
            </a:ext>
          </a:extLst>
        </xdr:cNvPr>
        <xdr:cNvSpPr txBox="1"/>
      </xdr:nvSpPr>
      <xdr:spPr>
        <a:xfrm>
          <a:off x="19310427" y="1098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10913</xdr:rowOff>
    </xdr:from>
    <xdr:ext cx="469744" cy="259045"/>
    <xdr:sp macro="" textlink="">
      <xdr:nvSpPr>
        <xdr:cNvPr id="719" name="n_4mainValue【学校施設】&#10;一人当たり面積">
          <a:extLst>
            <a:ext uri="{FF2B5EF4-FFF2-40B4-BE49-F238E27FC236}">
              <a16:creationId xmlns="" xmlns:a16="http://schemas.microsoft.com/office/drawing/2014/main" id="{00000000-0008-0000-0E00-0000CF020000}"/>
            </a:ext>
          </a:extLst>
        </xdr:cNvPr>
        <xdr:cNvSpPr txBox="1"/>
      </xdr:nvSpPr>
      <xdr:spPr>
        <a:xfrm>
          <a:off x="18421427" y="109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 xmlns:a16="http://schemas.microsoft.com/office/drawing/2014/main" id="{00000000-0008-0000-0E00-0000D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 xmlns:a16="http://schemas.microsoft.com/office/drawing/2014/main" id="{00000000-0008-0000-0E00-0000D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 xmlns:a16="http://schemas.microsoft.com/office/drawing/2014/main" id="{00000000-0008-0000-0E00-0000D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 xmlns:a16="http://schemas.microsoft.com/office/drawing/2014/main" id="{00000000-0008-0000-0E00-0000D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 xmlns:a16="http://schemas.microsoft.com/office/drawing/2014/main" id="{00000000-0008-0000-0E00-0000D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 xmlns:a16="http://schemas.microsoft.com/office/drawing/2014/main" id="{00000000-0008-0000-0E00-0000D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 xmlns:a16="http://schemas.microsoft.com/office/drawing/2014/main" id="{00000000-0008-0000-0E00-0000D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 xmlns:a16="http://schemas.microsoft.com/office/drawing/2014/main" id="{00000000-0008-0000-0E00-0000D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 xmlns:a16="http://schemas.microsoft.com/office/drawing/2014/main" id="{00000000-0008-0000-0E00-0000D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 xmlns:a16="http://schemas.microsoft.com/office/drawing/2014/main" id="{00000000-0008-0000-0E00-0000D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 xmlns:a16="http://schemas.microsoft.com/office/drawing/2014/main" id="{00000000-0008-0000-0E00-0000D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a:extLst>
            <a:ext uri="{FF2B5EF4-FFF2-40B4-BE49-F238E27FC236}">
              <a16:creationId xmlns="" xmlns:a16="http://schemas.microsoft.com/office/drawing/2014/main" id="{00000000-0008-0000-0E00-0000D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a:extLst>
            <a:ext uri="{FF2B5EF4-FFF2-40B4-BE49-F238E27FC236}">
              <a16:creationId xmlns="" xmlns:a16="http://schemas.microsoft.com/office/drawing/2014/main" id="{00000000-0008-0000-0E00-0000DC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a:extLst>
            <a:ext uri="{FF2B5EF4-FFF2-40B4-BE49-F238E27FC236}">
              <a16:creationId xmlns="" xmlns:a16="http://schemas.microsoft.com/office/drawing/2014/main" id="{00000000-0008-0000-0E00-0000D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a:extLst>
            <a:ext uri="{FF2B5EF4-FFF2-40B4-BE49-F238E27FC236}">
              <a16:creationId xmlns="" xmlns:a16="http://schemas.microsoft.com/office/drawing/2014/main" id="{00000000-0008-0000-0E00-0000D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a:extLst>
            <a:ext uri="{FF2B5EF4-FFF2-40B4-BE49-F238E27FC236}">
              <a16:creationId xmlns="" xmlns:a16="http://schemas.microsoft.com/office/drawing/2014/main" id="{00000000-0008-0000-0E00-0000D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a:extLst>
            <a:ext uri="{FF2B5EF4-FFF2-40B4-BE49-F238E27FC236}">
              <a16:creationId xmlns="" xmlns:a16="http://schemas.microsoft.com/office/drawing/2014/main" id="{00000000-0008-0000-0E00-0000E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a:extLst>
            <a:ext uri="{FF2B5EF4-FFF2-40B4-BE49-F238E27FC236}">
              <a16:creationId xmlns="" xmlns:a16="http://schemas.microsoft.com/office/drawing/2014/main" id="{00000000-0008-0000-0E00-0000E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a:extLst>
            <a:ext uri="{FF2B5EF4-FFF2-40B4-BE49-F238E27FC236}">
              <a16:creationId xmlns="" xmlns:a16="http://schemas.microsoft.com/office/drawing/2014/main" id="{00000000-0008-0000-0E00-0000E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a:extLst>
            <a:ext uri="{FF2B5EF4-FFF2-40B4-BE49-F238E27FC236}">
              <a16:creationId xmlns="" xmlns:a16="http://schemas.microsoft.com/office/drawing/2014/main" id="{00000000-0008-0000-0E00-0000E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a:extLst>
            <a:ext uri="{FF2B5EF4-FFF2-40B4-BE49-F238E27FC236}">
              <a16:creationId xmlns="" xmlns:a16="http://schemas.microsoft.com/office/drawing/2014/main" id="{00000000-0008-0000-0E00-0000E4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 xmlns:a16="http://schemas.microsoft.com/office/drawing/2014/main" id="{00000000-0008-0000-0E00-0000E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a:extLst>
            <a:ext uri="{FF2B5EF4-FFF2-40B4-BE49-F238E27FC236}">
              <a16:creationId xmlns="" xmlns:a16="http://schemas.microsoft.com/office/drawing/2014/main" id="{00000000-0008-0000-0E00-0000E6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a:extLst>
            <a:ext uri="{FF2B5EF4-FFF2-40B4-BE49-F238E27FC236}">
              <a16:creationId xmlns="" xmlns:a16="http://schemas.microsoft.com/office/drawing/2014/main" id="{00000000-0008-0000-0E00-0000E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744" name="直線コネクタ 743">
          <a:extLst>
            <a:ext uri="{FF2B5EF4-FFF2-40B4-BE49-F238E27FC236}">
              <a16:creationId xmlns="" xmlns:a16="http://schemas.microsoft.com/office/drawing/2014/main" id="{00000000-0008-0000-0E00-0000E8020000}"/>
            </a:ext>
          </a:extLst>
        </xdr:cNvPr>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5" name="【児童館】&#10;有形固定資産減価償却率最小値テキスト">
          <a:extLst>
            <a:ext uri="{FF2B5EF4-FFF2-40B4-BE49-F238E27FC236}">
              <a16:creationId xmlns="" xmlns:a16="http://schemas.microsoft.com/office/drawing/2014/main" id="{00000000-0008-0000-0E00-0000E9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6" name="直線コネクタ 745">
          <a:extLst>
            <a:ext uri="{FF2B5EF4-FFF2-40B4-BE49-F238E27FC236}">
              <a16:creationId xmlns="" xmlns:a16="http://schemas.microsoft.com/office/drawing/2014/main" id="{00000000-0008-0000-0E00-0000EA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747" name="【児童館】&#10;有形固定資産減価償却率最大値テキスト">
          <a:extLst>
            <a:ext uri="{FF2B5EF4-FFF2-40B4-BE49-F238E27FC236}">
              <a16:creationId xmlns="" xmlns:a16="http://schemas.microsoft.com/office/drawing/2014/main" id="{00000000-0008-0000-0E00-0000EB020000}"/>
            </a:ext>
          </a:extLst>
        </xdr:cNvPr>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748" name="直線コネクタ 747">
          <a:extLst>
            <a:ext uri="{FF2B5EF4-FFF2-40B4-BE49-F238E27FC236}">
              <a16:creationId xmlns="" xmlns:a16="http://schemas.microsoft.com/office/drawing/2014/main" id="{00000000-0008-0000-0E00-0000EC020000}"/>
            </a:ext>
          </a:extLst>
        </xdr:cNvPr>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749" name="【児童館】&#10;有形固定資産減価償却率平均値テキスト">
          <a:extLst>
            <a:ext uri="{FF2B5EF4-FFF2-40B4-BE49-F238E27FC236}">
              <a16:creationId xmlns="" xmlns:a16="http://schemas.microsoft.com/office/drawing/2014/main" id="{00000000-0008-0000-0E00-0000ED020000}"/>
            </a:ext>
          </a:extLst>
        </xdr:cNvPr>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750" name="フローチャート: 判断 749">
          <a:extLst>
            <a:ext uri="{FF2B5EF4-FFF2-40B4-BE49-F238E27FC236}">
              <a16:creationId xmlns="" xmlns:a16="http://schemas.microsoft.com/office/drawing/2014/main" id="{00000000-0008-0000-0E00-0000EE020000}"/>
            </a:ext>
          </a:extLst>
        </xdr:cNvPr>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751" name="フローチャート: 判断 750">
          <a:extLst>
            <a:ext uri="{FF2B5EF4-FFF2-40B4-BE49-F238E27FC236}">
              <a16:creationId xmlns="" xmlns:a16="http://schemas.microsoft.com/office/drawing/2014/main" id="{00000000-0008-0000-0E00-0000EF020000}"/>
            </a:ext>
          </a:extLst>
        </xdr:cNvPr>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752" name="フローチャート: 判断 751">
          <a:extLst>
            <a:ext uri="{FF2B5EF4-FFF2-40B4-BE49-F238E27FC236}">
              <a16:creationId xmlns="" xmlns:a16="http://schemas.microsoft.com/office/drawing/2014/main" id="{00000000-0008-0000-0E00-0000F0020000}"/>
            </a:ext>
          </a:extLst>
        </xdr:cNvPr>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753" name="フローチャート: 判断 752">
          <a:extLst>
            <a:ext uri="{FF2B5EF4-FFF2-40B4-BE49-F238E27FC236}">
              <a16:creationId xmlns="" xmlns:a16="http://schemas.microsoft.com/office/drawing/2014/main" id="{00000000-0008-0000-0E00-0000F1020000}"/>
            </a:ext>
          </a:extLst>
        </xdr:cNvPr>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754" name="フローチャート: 判断 753">
          <a:extLst>
            <a:ext uri="{FF2B5EF4-FFF2-40B4-BE49-F238E27FC236}">
              <a16:creationId xmlns="" xmlns:a16="http://schemas.microsoft.com/office/drawing/2014/main" id="{00000000-0008-0000-0E00-0000F2020000}"/>
            </a:ext>
          </a:extLst>
        </xdr:cNvPr>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 xmlns:a16="http://schemas.microsoft.com/office/drawing/2014/main" id="{00000000-0008-0000-0E00-0000F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 xmlns:a16="http://schemas.microsoft.com/office/drawing/2014/main" id="{00000000-0008-0000-0E00-0000F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 xmlns:a16="http://schemas.microsoft.com/office/drawing/2014/main" id="{00000000-0008-0000-0E00-0000F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 xmlns:a16="http://schemas.microsoft.com/office/drawing/2014/main" id="{00000000-0008-0000-0E00-0000F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 xmlns:a16="http://schemas.microsoft.com/office/drawing/2014/main" id="{00000000-0008-0000-0E00-0000F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122555</xdr:rowOff>
    </xdr:from>
    <xdr:to>
      <xdr:col>85</xdr:col>
      <xdr:colOff>177800</xdr:colOff>
      <xdr:row>84</xdr:row>
      <xdr:rowOff>52705</xdr:rowOff>
    </xdr:to>
    <xdr:sp macro="" textlink="">
      <xdr:nvSpPr>
        <xdr:cNvPr id="760" name="楕円 759">
          <a:extLst>
            <a:ext uri="{FF2B5EF4-FFF2-40B4-BE49-F238E27FC236}">
              <a16:creationId xmlns="" xmlns:a16="http://schemas.microsoft.com/office/drawing/2014/main" id="{00000000-0008-0000-0E00-0000F8020000}"/>
            </a:ext>
          </a:extLst>
        </xdr:cNvPr>
        <xdr:cNvSpPr/>
      </xdr:nvSpPr>
      <xdr:spPr>
        <a:xfrm>
          <a:off x="162687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100982</xdr:rowOff>
    </xdr:from>
    <xdr:ext cx="405111" cy="259045"/>
    <xdr:sp macro="" textlink="">
      <xdr:nvSpPr>
        <xdr:cNvPr id="761" name="【児童館】&#10;有形固定資産減価償却率該当値テキスト">
          <a:extLst>
            <a:ext uri="{FF2B5EF4-FFF2-40B4-BE49-F238E27FC236}">
              <a16:creationId xmlns="" xmlns:a16="http://schemas.microsoft.com/office/drawing/2014/main" id="{00000000-0008-0000-0E00-0000F9020000}"/>
            </a:ext>
          </a:extLst>
        </xdr:cNvPr>
        <xdr:cNvSpPr txBox="1"/>
      </xdr:nvSpPr>
      <xdr:spPr>
        <a:xfrm>
          <a:off x="16357600"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92075</xdr:rowOff>
    </xdr:from>
    <xdr:to>
      <xdr:col>81</xdr:col>
      <xdr:colOff>101600</xdr:colOff>
      <xdr:row>84</xdr:row>
      <xdr:rowOff>22225</xdr:rowOff>
    </xdr:to>
    <xdr:sp macro="" textlink="">
      <xdr:nvSpPr>
        <xdr:cNvPr id="762" name="楕円 761">
          <a:extLst>
            <a:ext uri="{FF2B5EF4-FFF2-40B4-BE49-F238E27FC236}">
              <a16:creationId xmlns="" xmlns:a16="http://schemas.microsoft.com/office/drawing/2014/main" id="{00000000-0008-0000-0E00-0000FA020000}"/>
            </a:ext>
          </a:extLst>
        </xdr:cNvPr>
        <xdr:cNvSpPr/>
      </xdr:nvSpPr>
      <xdr:spPr>
        <a:xfrm>
          <a:off x="15430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142875</xdr:rowOff>
    </xdr:from>
    <xdr:to>
      <xdr:col>85</xdr:col>
      <xdr:colOff>127000</xdr:colOff>
      <xdr:row>84</xdr:row>
      <xdr:rowOff>1905</xdr:rowOff>
    </xdr:to>
    <xdr:cxnSp macro="">
      <xdr:nvCxnSpPr>
        <xdr:cNvPr id="763" name="直線コネクタ 762">
          <a:extLst>
            <a:ext uri="{FF2B5EF4-FFF2-40B4-BE49-F238E27FC236}">
              <a16:creationId xmlns="" xmlns:a16="http://schemas.microsoft.com/office/drawing/2014/main" id="{00000000-0008-0000-0E00-0000FB020000}"/>
            </a:ext>
          </a:extLst>
        </xdr:cNvPr>
        <xdr:cNvCxnSpPr/>
      </xdr:nvCxnSpPr>
      <xdr:spPr>
        <a:xfrm>
          <a:off x="15481300" y="1437322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63500</xdr:rowOff>
    </xdr:from>
    <xdr:to>
      <xdr:col>76</xdr:col>
      <xdr:colOff>165100</xdr:colOff>
      <xdr:row>83</xdr:row>
      <xdr:rowOff>165100</xdr:rowOff>
    </xdr:to>
    <xdr:sp macro="" textlink="">
      <xdr:nvSpPr>
        <xdr:cNvPr id="764" name="楕円 763">
          <a:extLst>
            <a:ext uri="{FF2B5EF4-FFF2-40B4-BE49-F238E27FC236}">
              <a16:creationId xmlns="" xmlns:a16="http://schemas.microsoft.com/office/drawing/2014/main" id="{00000000-0008-0000-0E00-0000FC020000}"/>
            </a:ext>
          </a:extLst>
        </xdr:cNvPr>
        <xdr:cNvSpPr/>
      </xdr:nvSpPr>
      <xdr:spPr>
        <a:xfrm>
          <a:off x="14541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114300</xdr:rowOff>
    </xdr:from>
    <xdr:to>
      <xdr:col>81</xdr:col>
      <xdr:colOff>50800</xdr:colOff>
      <xdr:row>83</xdr:row>
      <xdr:rowOff>142875</xdr:rowOff>
    </xdr:to>
    <xdr:cxnSp macro="">
      <xdr:nvCxnSpPr>
        <xdr:cNvPr id="765" name="直線コネクタ 764">
          <a:extLst>
            <a:ext uri="{FF2B5EF4-FFF2-40B4-BE49-F238E27FC236}">
              <a16:creationId xmlns="" xmlns:a16="http://schemas.microsoft.com/office/drawing/2014/main" id="{00000000-0008-0000-0E00-0000FD020000}"/>
            </a:ext>
          </a:extLst>
        </xdr:cNvPr>
        <xdr:cNvCxnSpPr/>
      </xdr:nvCxnSpPr>
      <xdr:spPr>
        <a:xfrm>
          <a:off x="14592300" y="143446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34925</xdr:rowOff>
    </xdr:from>
    <xdr:to>
      <xdr:col>72</xdr:col>
      <xdr:colOff>38100</xdr:colOff>
      <xdr:row>83</xdr:row>
      <xdr:rowOff>136525</xdr:rowOff>
    </xdr:to>
    <xdr:sp macro="" textlink="">
      <xdr:nvSpPr>
        <xdr:cNvPr id="766" name="楕円 765">
          <a:extLst>
            <a:ext uri="{FF2B5EF4-FFF2-40B4-BE49-F238E27FC236}">
              <a16:creationId xmlns="" xmlns:a16="http://schemas.microsoft.com/office/drawing/2014/main" id="{00000000-0008-0000-0E00-0000FE020000}"/>
            </a:ext>
          </a:extLst>
        </xdr:cNvPr>
        <xdr:cNvSpPr/>
      </xdr:nvSpPr>
      <xdr:spPr>
        <a:xfrm>
          <a:off x="13652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85725</xdr:rowOff>
    </xdr:from>
    <xdr:to>
      <xdr:col>76</xdr:col>
      <xdr:colOff>114300</xdr:colOff>
      <xdr:row>83</xdr:row>
      <xdr:rowOff>114300</xdr:rowOff>
    </xdr:to>
    <xdr:cxnSp macro="">
      <xdr:nvCxnSpPr>
        <xdr:cNvPr id="767" name="直線コネクタ 766">
          <a:extLst>
            <a:ext uri="{FF2B5EF4-FFF2-40B4-BE49-F238E27FC236}">
              <a16:creationId xmlns="" xmlns:a16="http://schemas.microsoft.com/office/drawing/2014/main" id="{00000000-0008-0000-0E00-0000FF020000}"/>
            </a:ext>
          </a:extLst>
        </xdr:cNvPr>
        <xdr:cNvCxnSpPr/>
      </xdr:nvCxnSpPr>
      <xdr:spPr>
        <a:xfrm>
          <a:off x="13703300" y="143160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4445</xdr:rowOff>
    </xdr:from>
    <xdr:to>
      <xdr:col>67</xdr:col>
      <xdr:colOff>101600</xdr:colOff>
      <xdr:row>83</xdr:row>
      <xdr:rowOff>106045</xdr:rowOff>
    </xdr:to>
    <xdr:sp macro="" textlink="">
      <xdr:nvSpPr>
        <xdr:cNvPr id="768" name="楕円 767">
          <a:extLst>
            <a:ext uri="{FF2B5EF4-FFF2-40B4-BE49-F238E27FC236}">
              <a16:creationId xmlns="" xmlns:a16="http://schemas.microsoft.com/office/drawing/2014/main" id="{00000000-0008-0000-0E00-000000030000}"/>
            </a:ext>
          </a:extLst>
        </xdr:cNvPr>
        <xdr:cNvSpPr/>
      </xdr:nvSpPr>
      <xdr:spPr>
        <a:xfrm>
          <a:off x="12763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55245</xdr:rowOff>
    </xdr:from>
    <xdr:to>
      <xdr:col>71</xdr:col>
      <xdr:colOff>177800</xdr:colOff>
      <xdr:row>83</xdr:row>
      <xdr:rowOff>85725</xdr:rowOff>
    </xdr:to>
    <xdr:cxnSp macro="">
      <xdr:nvCxnSpPr>
        <xdr:cNvPr id="769" name="直線コネクタ 768">
          <a:extLst>
            <a:ext uri="{FF2B5EF4-FFF2-40B4-BE49-F238E27FC236}">
              <a16:creationId xmlns="" xmlns:a16="http://schemas.microsoft.com/office/drawing/2014/main" id="{00000000-0008-0000-0E00-000001030000}"/>
            </a:ext>
          </a:extLst>
        </xdr:cNvPr>
        <xdr:cNvCxnSpPr/>
      </xdr:nvCxnSpPr>
      <xdr:spPr>
        <a:xfrm>
          <a:off x="12814300" y="142855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770" name="n_1aveValue【児童館】&#10;有形固定資産減価償却率">
          <a:extLst>
            <a:ext uri="{FF2B5EF4-FFF2-40B4-BE49-F238E27FC236}">
              <a16:creationId xmlns="" xmlns:a16="http://schemas.microsoft.com/office/drawing/2014/main" id="{00000000-0008-0000-0E00-000002030000}"/>
            </a:ext>
          </a:extLst>
        </xdr:cNvPr>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771" name="n_2aveValue【児童館】&#10;有形固定資産減価償却率">
          <a:extLst>
            <a:ext uri="{FF2B5EF4-FFF2-40B4-BE49-F238E27FC236}">
              <a16:creationId xmlns="" xmlns:a16="http://schemas.microsoft.com/office/drawing/2014/main" id="{00000000-0008-0000-0E00-000003030000}"/>
            </a:ext>
          </a:extLst>
        </xdr:cNvPr>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772" name="n_3aveValue【児童館】&#10;有形固定資産減価償却率">
          <a:extLst>
            <a:ext uri="{FF2B5EF4-FFF2-40B4-BE49-F238E27FC236}">
              <a16:creationId xmlns="" xmlns:a16="http://schemas.microsoft.com/office/drawing/2014/main" id="{00000000-0008-0000-0E00-000004030000}"/>
            </a:ext>
          </a:extLst>
        </xdr:cNvPr>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773" name="n_4aveValue【児童館】&#10;有形固定資産減価償却率">
          <a:extLst>
            <a:ext uri="{FF2B5EF4-FFF2-40B4-BE49-F238E27FC236}">
              <a16:creationId xmlns="" xmlns:a16="http://schemas.microsoft.com/office/drawing/2014/main" id="{00000000-0008-0000-0E00-000005030000}"/>
            </a:ext>
          </a:extLst>
        </xdr:cNvPr>
        <xdr:cNvSpPr txBox="1"/>
      </xdr:nvSpPr>
      <xdr:spPr>
        <a:xfrm>
          <a:off x="12611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13352</xdr:rowOff>
    </xdr:from>
    <xdr:ext cx="405111" cy="259045"/>
    <xdr:sp macro="" textlink="">
      <xdr:nvSpPr>
        <xdr:cNvPr id="774" name="n_1mainValue【児童館】&#10;有形固定資産減価償却率">
          <a:extLst>
            <a:ext uri="{FF2B5EF4-FFF2-40B4-BE49-F238E27FC236}">
              <a16:creationId xmlns="" xmlns:a16="http://schemas.microsoft.com/office/drawing/2014/main" id="{00000000-0008-0000-0E00-000006030000}"/>
            </a:ext>
          </a:extLst>
        </xdr:cNvPr>
        <xdr:cNvSpPr txBox="1"/>
      </xdr:nvSpPr>
      <xdr:spPr>
        <a:xfrm>
          <a:off x="152660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156227</xdr:rowOff>
    </xdr:from>
    <xdr:ext cx="405111" cy="259045"/>
    <xdr:sp macro="" textlink="">
      <xdr:nvSpPr>
        <xdr:cNvPr id="775" name="n_2mainValue【児童館】&#10;有形固定資産減価償却率">
          <a:extLst>
            <a:ext uri="{FF2B5EF4-FFF2-40B4-BE49-F238E27FC236}">
              <a16:creationId xmlns="" xmlns:a16="http://schemas.microsoft.com/office/drawing/2014/main" id="{00000000-0008-0000-0E00-000007030000}"/>
            </a:ext>
          </a:extLst>
        </xdr:cNvPr>
        <xdr:cNvSpPr txBox="1"/>
      </xdr:nvSpPr>
      <xdr:spPr>
        <a:xfrm>
          <a:off x="14389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127652</xdr:rowOff>
    </xdr:from>
    <xdr:ext cx="405111" cy="259045"/>
    <xdr:sp macro="" textlink="">
      <xdr:nvSpPr>
        <xdr:cNvPr id="776" name="n_3mainValue【児童館】&#10;有形固定資産減価償却率">
          <a:extLst>
            <a:ext uri="{FF2B5EF4-FFF2-40B4-BE49-F238E27FC236}">
              <a16:creationId xmlns="" xmlns:a16="http://schemas.microsoft.com/office/drawing/2014/main" id="{00000000-0008-0000-0E00-000008030000}"/>
            </a:ext>
          </a:extLst>
        </xdr:cNvPr>
        <xdr:cNvSpPr txBox="1"/>
      </xdr:nvSpPr>
      <xdr:spPr>
        <a:xfrm>
          <a:off x="135007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97172</xdr:rowOff>
    </xdr:from>
    <xdr:ext cx="405111" cy="259045"/>
    <xdr:sp macro="" textlink="">
      <xdr:nvSpPr>
        <xdr:cNvPr id="777" name="n_4mainValue【児童館】&#10;有形固定資産減価償却率">
          <a:extLst>
            <a:ext uri="{FF2B5EF4-FFF2-40B4-BE49-F238E27FC236}">
              <a16:creationId xmlns="" xmlns:a16="http://schemas.microsoft.com/office/drawing/2014/main" id="{00000000-0008-0000-0E00-000009030000}"/>
            </a:ext>
          </a:extLst>
        </xdr:cNvPr>
        <xdr:cNvSpPr txBox="1"/>
      </xdr:nvSpPr>
      <xdr:spPr>
        <a:xfrm>
          <a:off x="12611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 xmlns:a16="http://schemas.microsoft.com/office/drawing/2014/main" id="{00000000-0008-0000-0E00-00000A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 xmlns:a16="http://schemas.microsoft.com/office/drawing/2014/main" id="{00000000-0008-0000-0E00-00000B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 xmlns:a16="http://schemas.microsoft.com/office/drawing/2014/main" id="{00000000-0008-0000-0E00-00000C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 xmlns:a16="http://schemas.microsoft.com/office/drawing/2014/main" id="{00000000-0008-0000-0E00-00000D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 xmlns:a16="http://schemas.microsoft.com/office/drawing/2014/main" id="{00000000-0008-0000-0E00-00000E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 xmlns:a16="http://schemas.microsoft.com/office/drawing/2014/main" id="{00000000-0008-0000-0E00-00000F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 xmlns:a16="http://schemas.microsoft.com/office/drawing/2014/main" id="{00000000-0008-0000-0E00-000010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 xmlns:a16="http://schemas.microsoft.com/office/drawing/2014/main" id="{00000000-0008-0000-0E00-000011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 xmlns:a16="http://schemas.microsoft.com/office/drawing/2014/main" id="{00000000-0008-0000-0E00-000012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 xmlns:a16="http://schemas.microsoft.com/office/drawing/2014/main" id="{00000000-0008-0000-0E00-000013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a:extLst>
            <a:ext uri="{FF2B5EF4-FFF2-40B4-BE49-F238E27FC236}">
              <a16:creationId xmlns="" xmlns:a16="http://schemas.microsoft.com/office/drawing/2014/main" id="{00000000-0008-0000-0E00-000014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a:extLst>
            <a:ext uri="{FF2B5EF4-FFF2-40B4-BE49-F238E27FC236}">
              <a16:creationId xmlns="" xmlns:a16="http://schemas.microsoft.com/office/drawing/2014/main" id="{00000000-0008-0000-0E00-000015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a:extLst>
            <a:ext uri="{FF2B5EF4-FFF2-40B4-BE49-F238E27FC236}">
              <a16:creationId xmlns="" xmlns:a16="http://schemas.microsoft.com/office/drawing/2014/main" id="{00000000-0008-0000-0E00-000016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a:extLst>
            <a:ext uri="{FF2B5EF4-FFF2-40B4-BE49-F238E27FC236}">
              <a16:creationId xmlns="" xmlns:a16="http://schemas.microsoft.com/office/drawing/2014/main" id="{00000000-0008-0000-0E00-000017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a:extLst>
            <a:ext uri="{FF2B5EF4-FFF2-40B4-BE49-F238E27FC236}">
              <a16:creationId xmlns="" xmlns:a16="http://schemas.microsoft.com/office/drawing/2014/main" id="{00000000-0008-0000-0E00-000018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a:extLst>
            <a:ext uri="{FF2B5EF4-FFF2-40B4-BE49-F238E27FC236}">
              <a16:creationId xmlns="" xmlns:a16="http://schemas.microsoft.com/office/drawing/2014/main" id="{00000000-0008-0000-0E00-000019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a:extLst>
            <a:ext uri="{FF2B5EF4-FFF2-40B4-BE49-F238E27FC236}">
              <a16:creationId xmlns="" xmlns:a16="http://schemas.microsoft.com/office/drawing/2014/main" id="{00000000-0008-0000-0E00-00001A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a:extLst>
            <a:ext uri="{FF2B5EF4-FFF2-40B4-BE49-F238E27FC236}">
              <a16:creationId xmlns="" xmlns:a16="http://schemas.microsoft.com/office/drawing/2014/main" id="{00000000-0008-0000-0E00-00001B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a:extLst>
            <a:ext uri="{FF2B5EF4-FFF2-40B4-BE49-F238E27FC236}">
              <a16:creationId xmlns="" xmlns:a16="http://schemas.microsoft.com/office/drawing/2014/main" id="{00000000-0008-0000-0E00-00001C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a:extLst>
            <a:ext uri="{FF2B5EF4-FFF2-40B4-BE49-F238E27FC236}">
              <a16:creationId xmlns="" xmlns:a16="http://schemas.microsoft.com/office/drawing/2014/main" id="{00000000-0008-0000-0E00-00001D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 xmlns:a16="http://schemas.microsoft.com/office/drawing/2014/main" id="{00000000-0008-0000-0E00-00001E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 xmlns:a16="http://schemas.microsoft.com/office/drawing/2014/main" id="{00000000-0008-0000-0E00-00001F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a:extLst>
            <a:ext uri="{FF2B5EF4-FFF2-40B4-BE49-F238E27FC236}">
              <a16:creationId xmlns="" xmlns:a16="http://schemas.microsoft.com/office/drawing/2014/main" id="{00000000-0008-0000-0E00-000020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1" name="直線コネクタ 800">
          <a:extLst>
            <a:ext uri="{FF2B5EF4-FFF2-40B4-BE49-F238E27FC236}">
              <a16:creationId xmlns="" xmlns:a16="http://schemas.microsoft.com/office/drawing/2014/main" id="{00000000-0008-0000-0E00-000021030000}"/>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2" name="【児童館】&#10;一人当たり面積最小値テキスト">
          <a:extLst>
            <a:ext uri="{FF2B5EF4-FFF2-40B4-BE49-F238E27FC236}">
              <a16:creationId xmlns="" xmlns:a16="http://schemas.microsoft.com/office/drawing/2014/main" id="{00000000-0008-0000-0E00-00002203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3" name="直線コネクタ 802">
          <a:extLst>
            <a:ext uri="{FF2B5EF4-FFF2-40B4-BE49-F238E27FC236}">
              <a16:creationId xmlns="" xmlns:a16="http://schemas.microsoft.com/office/drawing/2014/main" id="{00000000-0008-0000-0E00-00002303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4" name="【児童館】&#10;一人当たり面積最大値テキスト">
          <a:extLst>
            <a:ext uri="{FF2B5EF4-FFF2-40B4-BE49-F238E27FC236}">
              <a16:creationId xmlns="" xmlns:a16="http://schemas.microsoft.com/office/drawing/2014/main" id="{00000000-0008-0000-0E00-000024030000}"/>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5" name="直線コネクタ 804">
          <a:extLst>
            <a:ext uri="{FF2B5EF4-FFF2-40B4-BE49-F238E27FC236}">
              <a16:creationId xmlns="" xmlns:a16="http://schemas.microsoft.com/office/drawing/2014/main" id="{00000000-0008-0000-0E00-000025030000}"/>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80027</xdr:rowOff>
    </xdr:from>
    <xdr:ext cx="469744" cy="259045"/>
    <xdr:sp macro="" textlink="">
      <xdr:nvSpPr>
        <xdr:cNvPr id="806" name="【児童館】&#10;一人当たり面積平均値テキスト">
          <a:extLst>
            <a:ext uri="{FF2B5EF4-FFF2-40B4-BE49-F238E27FC236}">
              <a16:creationId xmlns="" xmlns:a16="http://schemas.microsoft.com/office/drawing/2014/main" id="{00000000-0008-0000-0E00-000026030000}"/>
            </a:ext>
          </a:extLst>
        </xdr:cNvPr>
        <xdr:cNvSpPr txBox="1"/>
      </xdr:nvSpPr>
      <xdr:spPr>
        <a:xfrm>
          <a:off x="22199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807" name="フローチャート: 判断 806">
          <a:extLst>
            <a:ext uri="{FF2B5EF4-FFF2-40B4-BE49-F238E27FC236}">
              <a16:creationId xmlns="" xmlns:a16="http://schemas.microsoft.com/office/drawing/2014/main" id="{00000000-0008-0000-0E00-000027030000}"/>
            </a:ext>
          </a:extLst>
        </xdr:cNvPr>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8" name="フローチャート: 判断 807">
          <a:extLst>
            <a:ext uri="{FF2B5EF4-FFF2-40B4-BE49-F238E27FC236}">
              <a16:creationId xmlns="" xmlns:a16="http://schemas.microsoft.com/office/drawing/2014/main" id="{00000000-0008-0000-0E00-00002803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09" name="フローチャート: 判断 808">
          <a:extLst>
            <a:ext uri="{FF2B5EF4-FFF2-40B4-BE49-F238E27FC236}">
              <a16:creationId xmlns="" xmlns:a16="http://schemas.microsoft.com/office/drawing/2014/main" id="{00000000-0008-0000-0E00-00002903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810" name="フローチャート: 判断 809">
          <a:extLst>
            <a:ext uri="{FF2B5EF4-FFF2-40B4-BE49-F238E27FC236}">
              <a16:creationId xmlns="" xmlns:a16="http://schemas.microsoft.com/office/drawing/2014/main" id="{00000000-0008-0000-0E00-00002A030000}"/>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11" name="フローチャート: 判断 810">
          <a:extLst>
            <a:ext uri="{FF2B5EF4-FFF2-40B4-BE49-F238E27FC236}">
              <a16:creationId xmlns="" xmlns:a16="http://schemas.microsoft.com/office/drawing/2014/main" id="{00000000-0008-0000-0E00-00002B030000}"/>
            </a:ext>
          </a:extLst>
        </xdr:cNvPr>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 xmlns:a16="http://schemas.microsoft.com/office/drawing/2014/main" id="{00000000-0008-0000-0E00-00002C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 xmlns:a16="http://schemas.microsoft.com/office/drawing/2014/main" id="{00000000-0008-0000-0E00-00002D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 xmlns:a16="http://schemas.microsoft.com/office/drawing/2014/main" id="{00000000-0008-0000-0E00-00002E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 xmlns:a16="http://schemas.microsoft.com/office/drawing/2014/main" id="{00000000-0008-0000-0E00-00002F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 xmlns:a16="http://schemas.microsoft.com/office/drawing/2014/main" id="{00000000-0008-0000-0E00-000030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44450</xdr:rowOff>
    </xdr:from>
    <xdr:to>
      <xdr:col>116</xdr:col>
      <xdr:colOff>114300</xdr:colOff>
      <xdr:row>80</xdr:row>
      <xdr:rowOff>146050</xdr:rowOff>
    </xdr:to>
    <xdr:sp macro="" textlink="">
      <xdr:nvSpPr>
        <xdr:cNvPr id="817" name="楕円 816">
          <a:extLst>
            <a:ext uri="{FF2B5EF4-FFF2-40B4-BE49-F238E27FC236}">
              <a16:creationId xmlns="" xmlns:a16="http://schemas.microsoft.com/office/drawing/2014/main" id="{00000000-0008-0000-0E00-000031030000}"/>
            </a:ext>
          </a:extLst>
        </xdr:cNvPr>
        <xdr:cNvSpPr/>
      </xdr:nvSpPr>
      <xdr:spPr>
        <a:xfrm>
          <a:off x="22110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67327</xdr:rowOff>
    </xdr:from>
    <xdr:ext cx="469744" cy="259045"/>
    <xdr:sp macro="" textlink="">
      <xdr:nvSpPr>
        <xdr:cNvPr id="818" name="【児童館】&#10;一人当たり面積該当値テキスト">
          <a:extLst>
            <a:ext uri="{FF2B5EF4-FFF2-40B4-BE49-F238E27FC236}">
              <a16:creationId xmlns="" xmlns:a16="http://schemas.microsoft.com/office/drawing/2014/main" id="{00000000-0008-0000-0E00-000032030000}"/>
            </a:ext>
          </a:extLst>
        </xdr:cNvPr>
        <xdr:cNvSpPr txBox="1"/>
      </xdr:nvSpPr>
      <xdr:spPr>
        <a:xfrm>
          <a:off x="22199600"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63500</xdr:rowOff>
    </xdr:from>
    <xdr:to>
      <xdr:col>112</xdr:col>
      <xdr:colOff>38100</xdr:colOff>
      <xdr:row>80</xdr:row>
      <xdr:rowOff>165100</xdr:rowOff>
    </xdr:to>
    <xdr:sp macro="" textlink="">
      <xdr:nvSpPr>
        <xdr:cNvPr id="819" name="楕円 818">
          <a:extLst>
            <a:ext uri="{FF2B5EF4-FFF2-40B4-BE49-F238E27FC236}">
              <a16:creationId xmlns="" xmlns:a16="http://schemas.microsoft.com/office/drawing/2014/main" id="{00000000-0008-0000-0E00-000033030000}"/>
            </a:ext>
          </a:extLst>
        </xdr:cNvPr>
        <xdr:cNvSpPr/>
      </xdr:nvSpPr>
      <xdr:spPr>
        <a:xfrm>
          <a:off x="21272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95250</xdr:rowOff>
    </xdr:from>
    <xdr:to>
      <xdr:col>116</xdr:col>
      <xdr:colOff>63500</xdr:colOff>
      <xdr:row>80</xdr:row>
      <xdr:rowOff>114300</xdr:rowOff>
    </xdr:to>
    <xdr:cxnSp macro="">
      <xdr:nvCxnSpPr>
        <xdr:cNvPr id="820" name="直線コネクタ 819">
          <a:extLst>
            <a:ext uri="{FF2B5EF4-FFF2-40B4-BE49-F238E27FC236}">
              <a16:creationId xmlns="" xmlns:a16="http://schemas.microsoft.com/office/drawing/2014/main" id="{00000000-0008-0000-0E00-000034030000}"/>
            </a:ext>
          </a:extLst>
        </xdr:cNvPr>
        <xdr:cNvCxnSpPr/>
      </xdr:nvCxnSpPr>
      <xdr:spPr>
        <a:xfrm flipV="1">
          <a:off x="21323300" y="13811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82550</xdr:rowOff>
    </xdr:from>
    <xdr:to>
      <xdr:col>107</xdr:col>
      <xdr:colOff>101600</xdr:colOff>
      <xdr:row>81</xdr:row>
      <xdr:rowOff>12700</xdr:rowOff>
    </xdr:to>
    <xdr:sp macro="" textlink="">
      <xdr:nvSpPr>
        <xdr:cNvPr id="821" name="楕円 820">
          <a:extLst>
            <a:ext uri="{FF2B5EF4-FFF2-40B4-BE49-F238E27FC236}">
              <a16:creationId xmlns="" xmlns:a16="http://schemas.microsoft.com/office/drawing/2014/main" id="{00000000-0008-0000-0E00-000035030000}"/>
            </a:ext>
          </a:extLst>
        </xdr:cNvPr>
        <xdr:cNvSpPr/>
      </xdr:nvSpPr>
      <xdr:spPr>
        <a:xfrm>
          <a:off x="20383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114300</xdr:rowOff>
    </xdr:from>
    <xdr:to>
      <xdr:col>111</xdr:col>
      <xdr:colOff>177800</xdr:colOff>
      <xdr:row>80</xdr:row>
      <xdr:rowOff>133350</xdr:rowOff>
    </xdr:to>
    <xdr:cxnSp macro="">
      <xdr:nvCxnSpPr>
        <xdr:cNvPr id="822" name="直線コネクタ 821">
          <a:extLst>
            <a:ext uri="{FF2B5EF4-FFF2-40B4-BE49-F238E27FC236}">
              <a16:creationId xmlns="" xmlns:a16="http://schemas.microsoft.com/office/drawing/2014/main" id="{00000000-0008-0000-0E00-000036030000}"/>
            </a:ext>
          </a:extLst>
        </xdr:cNvPr>
        <xdr:cNvCxnSpPr/>
      </xdr:nvCxnSpPr>
      <xdr:spPr>
        <a:xfrm flipV="1">
          <a:off x="20434300" y="13830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82550</xdr:rowOff>
    </xdr:from>
    <xdr:to>
      <xdr:col>102</xdr:col>
      <xdr:colOff>165100</xdr:colOff>
      <xdr:row>81</xdr:row>
      <xdr:rowOff>12700</xdr:rowOff>
    </xdr:to>
    <xdr:sp macro="" textlink="">
      <xdr:nvSpPr>
        <xdr:cNvPr id="823" name="楕円 822">
          <a:extLst>
            <a:ext uri="{FF2B5EF4-FFF2-40B4-BE49-F238E27FC236}">
              <a16:creationId xmlns="" xmlns:a16="http://schemas.microsoft.com/office/drawing/2014/main" id="{00000000-0008-0000-0E00-000037030000}"/>
            </a:ext>
          </a:extLst>
        </xdr:cNvPr>
        <xdr:cNvSpPr/>
      </xdr:nvSpPr>
      <xdr:spPr>
        <a:xfrm>
          <a:off x="19494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133350</xdr:rowOff>
    </xdr:from>
    <xdr:to>
      <xdr:col>107</xdr:col>
      <xdr:colOff>50800</xdr:colOff>
      <xdr:row>80</xdr:row>
      <xdr:rowOff>133350</xdr:rowOff>
    </xdr:to>
    <xdr:cxnSp macro="">
      <xdr:nvCxnSpPr>
        <xdr:cNvPr id="824" name="直線コネクタ 823">
          <a:extLst>
            <a:ext uri="{FF2B5EF4-FFF2-40B4-BE49-F238E27FC236}">
              <a16:creationId xmlns="" xmlns:a16="http://schemas.microsoft.com/office/drawing/2014/main" id="{00000000-0008-0000-0E00-000038030000}"/>
            </a:ext>
          </a:extLst>
        </xdr:cNvPr>
        <xdr:cNvCxnSpPr/>
      </xdr:nvCxnSpPr>
      <xdr:spPr>
        <a:xfrm>
          <a:off x="19545300" y="13849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82550</xdr:rowOff>
    </xdr:from>
    <xdr:to>
      <xdr:col>98</xdr:col>
      <xdr:colOff>38100</xdr:colOff>
      <xdr:row>81</xdr:row>
      <xdr:rowOff>12700</xdr:rowOff>
    </xdr:to>
    <xdr:sp macro="" textlink="">
      <xdr:nvSpPr>
        <xdr:cNvPr id="825" name="楕円 824">
          <a:extLst>
            <a:ext uri="{FF2B5EF4-FFF2-40B4-BE49-F238E27FC236}">
              <a16:creationId xmlns="" xmlns:a16="http://schemas.microsoft.com/office/drawing/2014/main" id="{00000000-0008-0000-0E00-000039030000}"/>
            </a:ext>
          </a:extLst>
        </xdr:cNvPr>
        <xdr:cNvSpPr/>
      </xdr:nvSpPr>
      <xdr:spPr>
        <a:xfrm>
          <a:off x="18605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133350</xdr:rowOff>
    </xdr:from>
    <xdr:to>
      <xdr:col>102</xdr:col>
      <xdr:colOff>114300</xdr:colOff>
      <xdr:row>80</xdr:row>
      <xdr:rowOff>133350</xdr:rowOff>
    </xdr:to>
    <xdr:cxnSp macro="">
      <xdr:nvCxnSpPr>
        <xdr:cNvPr id="826" name="直線コネクタ 825">
          <a:extLst>
            <a:ext uri="{FF2B5EF4-FFF2-40B4-BE49-F238E27FC236}">
              <a16:creationId xmlns="" xmlns:a16="http://schemas.microsoft.com/office/drawing/2014/main" id="{00000000-0008-0000-0E00-00003A030000}"/>
            </a:ext>
          </a:extLst>
        </xdr:cNvPr>
        <xdr:cNvCxnSpPr/>
      </xdr:nvCxnSpPr>
      <xdr:spPr>
        <a:xfrm>
          <a:off x="18656300" y="13849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827" name="n_1aveValue【児童館】&#10;一人当たり面積">
          <a:extLst>
            <a:ext uri="{FF2B5EF4-FFF2-40B4-BE49-F238E27FC236}">
              <a16:creationId xmlns="" xmlns:a16="http://schemas.microsoft.com/office/drawing/2014/main" id="{00000000-0008-0000-0E00-00003B030000}"/>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828" name="n_2aveValue【児童館】&#10;一人当たり面積">
          <a:extLst>
            <a:ext uri="{FF2B5EF4-FFF2-40B4-BE49-F238E27FC236}">
              <a16:creationId xmlns="" xmlns:a16="http://schemas.microsoft.com/office/drawing/2014/main" id="{00000000-0008-0000-0E00-00003C030000}"/>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829" name="n_3aveValue【児童館】&#10;一人当たり面積">
          <a:extLst>
            <a:ext uri="{FF2B5EF4-FFF2-40B4-BE49-F238E27FC236}">
              <a16:creationId xmlns="" xmlns:a16="http://schemas.microsoft.com/office/drawing/2014/main" id="{00000000-0008-0000-0E00-00003D030000}"/>
            </a:ext>
          </a:extLst>
        </xdr:cNvPr>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830" name="n_4aveValue【児童館】&#10;一人当たり面積">
          <a:extLst>
            <a:ext uri="{FF2B5EF4-FFF2-40B4-BE49-F238E27FC236}">
              <a16:creationId xmlns="" xmlns:a16="http://schemas.microsoft.com/office/drawing/2014/main" id="{00000000-0008-0000-0E00-00003E030000}"/>
            </a:ext>
          </a:extLst>
        </xdr:cNvPr>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10177</xdr:rowOff>
    </xdr:from>
    <xdr:ext cx="469744" cy="259045"/>
    <xdr:sp macro="" textlink="">
      <xdr:nvSpPr>
        <xdr:cNvPr id="831" name="n_1mainValue【児童館】&#10;一人当たり面積">
          <a:extLst>
            <a:ext uri="{FF2B5EF4-FFF2-40B4-BE49-F238E27FC236}">
              <a16:creationId xmlns="" xmlns:a16="http://schemas.microsoft.com/office/drawing/2014/main" id="{00000000-0008-0000-0E00-00003F030000}"/>
            </a:ext>
          </a:extLst>
        </xdr:cNvPr>
        <xdr:cNvSpPr txBox="1"/>
      </xdr:nvSpPr>
      <xdr:spPr>
        <a:xfrm>
          <a:off x="210757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29227</xdr:rowOff>
    </xdr:from>
    <xdr:ext cx="469744" cy="259045"/>
    <xdr:sp macro="" textlink="">
      <xdr:nvSpPr>
        <xdr:cNvPr id="832" name="n_2mainValue【児童館】&#10;一人当たり面積">
          <a:extLst>
            <a:ext uri="{FF2B5EF4-FFF2-40B4-BE49-F238E27FC236}">
              <a16:creationId xmlns="" xmlns:a16="http://schemas.microsoft.com/office/drawing/2014/main" id="{00000000-0008-0000-0E00-000040030000}"/>
            </a:ext>
          </a:extLst>
        </xdr:cNvPr>
        <xdr:cNvSpPr txBox="1"/>
      </xdr:nvSpPr>
      <xdr:spPr>
        <a:xfrm>
          <a:off x="20199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29227</xdr:rowOff>
    </xdr:from>
    <xdr:ext cx="469744" cy="259045"/>
    <xdr:sp macro="" textlink="">
      <xdr:nvSpPr>
        <xdr:cNvPr id="833" name="n_3mainValue【児童館】&#10;一人当たり面積">
          <a:extLst>
            <a:ext uri="{FF2B5EF4-FFF2-40B4-BE49-F238E27FC236}">
              <a16:creationId xmlns="" xmlns:a16="http://schemas.microsoft.com/office/drawing/2014/main" id="{00000000-0008-0000-0E00-000041030000}"/>
            </a:ext>
          </a:extLst>
        </xdr:cNvPr>
        <xdr:cNvSpPr txBox="1"/>
      </xdr:nvSpPr>
      <xdr:spPr>
        <a:xfrm>
          <a:off x="19310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29227</xdr:rowOff>
    </xdr:from>
    <xdr:ext cx="469744" cy="259045"/>
    <xdr:sp macro="" textlink="">
      <xdr:nvSpPr>
        <xdr:cNvPr id="834" name="n_4mainValue【児童館】&#10;一人当たり面積">
          <a:extLst>
            <a:ext uri="{FF2B5EF4-FFF2-40B4-BE49-F238E27FC236}">
              <a16:creationId xmlns="" xmlns:a16="http://schemas.microsoft.com/office/drawing/2014/main" id="{00000000-0008-0000-0E00-000042030000}"/>
            </a:ext>
          </a:extLst>
        </xdr:cNvPr>
        <xdr:cNvSpPr txBox="1"/>
      </xdr:nvSpPr>
      <xdr:spPr>
        <a:xfrm>
          <a:off x="18421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 xmlns:a16="http://schemas.microsoft.com/office/drawing/2014/main" id="{00000000-0008-0000-0E00-000043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 xmlns:a16="http://schemas.microsoft.com/office/drawing/2014/main" id="{00000000-0008-0000-0E00-000044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 xmlns:a16="http://schemas.microsoft.com/office/drawing/2014/main" id="{00000000-0008-0000-0E00-000045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 xmlns:a16="http://schemas.microsoft.com/office/drawing/2014/main" id="{00000000-0008-0000-0E00-000046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 xmlns:a16="http://schemas.microsoft.com/office/drawing/2014/main" id="{00000000-0008-0000-0E00-000047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 xmlns:a16="http://schemas.microsoft.com/office/drawing/2014/main" id="{00000000-0008-0000-0E00-000048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 xmlns:a16="http://schemas.microsoft.com/office/drawing/2014/main" id="{00000000-0008-0000-0E00-000049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 xmlns:a16="http://schemas.microsoft.com/office/drawing/2014/main" id="{00000000-0008-0000-0E00-00004A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 xmlns:a16="http://schemas.microsoft.com/office/drawing/2014/main" id="{00000000-0008-0000-0E00-00004B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 xmlns:a16="http://schemas.microsoft.com/office/drawing/2014/main" id="{00000000-0008-0000-0E00-00004C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 xmlns:a16="http://schemas.microsoft.com/office/drawing/2014/main" id="{00000000-0008-0000-0E00-00004D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a:extLst>
            <a:ext uri="{FF2B5EF4-FFF2-40B4-BE49-F238E27FC236}">
              <a16:creationId xmlns="" xmlns:a16="http://schemas.microsoft.com/office/drawing/2014/main" id="{00000000-0008-0000-0E00-00004E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7" name="テキスト ボックス 846">
          <a:extLst>
            <a:ext uri="{FF2B5EF4-FFF2-40B4-BE49-F238E27FC236}">
              <a16:creationId xmlns="" xmlns:a16="http://schemas.microsoft.com/office/drawing/2014/main" id="{00000000-0008-0000-0E00-00004F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a:extLst>
            <a:ext uri="{FF2B5EF4-FFF2-40B4-BE49-F238E27FC236}">
              <a16:creationId xmlns="" xmlns:a16="http://schemas.microsoft.com/office/drawing/2014/main" id="{00000000-0008-0000-0E00-000050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a:extLst>
            <a:ext uri="{FF2B5EF4-FFF2-40B4-BE49-F238E27FC236}">
              <a16:creationId xmlns="" xmlns:a16="http://schemas.microsoft.com/office/drawing/2014/main" id="{00000000-0008-0000-0E00-000051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a:extLst>
            <a:ext uri="{FF2B5EF4-FFF2-40B4-BE49-F238E27FC236}">
              <a16:creationId xmlns="" xmlns:a16="http://schemas.microsoft.com/office/drawing/2014/main" id="{00000000-0008-0000-0E00-000052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a:extLst>
            <a:ext uri="{FF2B5EF4-FFF2-40B4-BE49-F238E27FC236}">
              <a16:creationId xmlns="" xmlns:a16="http://schemas.microsoft.com/office/drawing/2014/main" id="{00000000-0008-0000-0E00-000053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a:extLst>
            <a:ext uri="{FF2B5EF4-FFF2-40B4-BE49-F238E27FC236}">
              <a16:creationId xmlns="" xmlns:a16="http://schemas.microsoft.com/office/drawing/2014/main" id="{00000000-0008-0000-0E00-000054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a:extLst>
            <a:ext uri="{FF2B5EF4-FFF2-40B4-BE49-F238E27FC236}">
              <a16:creationId xmlns="" xmlns:a16="http://schemas.microsoft.com/office/drawing/2014/main" id="{00000000-0008-0000-0E00-000055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a:extLst>
            <a:ext uri="{FF2B5EF4-FFF2-40B4-BE49-F238E27FC236}">
              <a16:creationId xmlns="" xmlns:a16="http://schemas.microsoft.com/office/drawing/2014/main" id="{00000000-0008-0000-0E00-000056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a:extLst>
            <a:ext uri="{FF2B5EF4-FFF2-40B4-BE49-F238E27FC236}">
              <a16:creationId xmlns="" xmlns:a16="http://schemas.microsoft.com/office/drawing/2014/main" id="{00000000-0008-0000-0E00-000057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a:extLst>
            <a:ext uri="{FF2B5EF4-FFF2-40B4-BE49-F238E27FC236}">
              <a16:creationId xmlns="" xmlns:a16="http://schemas.microsoft.com/office/drawing/2014/main" id="{00000000-0008-0000-0E00-000058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a:extLst>
            <a:ext uri="{FF2B5EF4-FFF2-40B4-BE49-F238E27FC236}">
              <a16:creationId xmlns="" xmlns:a16="http://schemas.microsoft.com/office/drawing/2014/main" id="{00000000-0008-0000-0E00-000059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a:extLst>
            <a:ext uri="{FF2B5EF4-FFF2-40B4-BE49-F238E27FC236}">
              <a16:creationId xmlns="" xmlns:a16="http://schemas.microsoft.com/office/drawing/2014/main" id="{00000000-0008-0000-0E00-00005A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859" name="直線コネクタ 858">
          <a:extLst>
            <a:ext uri="{FF2B5EF4-FFF2-40B4-BE49-F238E27FC236}">
              <a16:creationId xmlns="" xmlns:a16="http://schemas.microsoft.com/office/drawing/2014/main" id="{00000000-0008-0000-0E00-00005B030000}"/>
            </a:ext>
          </a:extLst>
        </xdr:cNvPr>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860" name="【公民館】&#10;有形固定資産減価償却率最小値テキスト">
          <a:extLst>
            <a:ext uri="{FF2B5EF4-FFF2-40B4-BE49-F238E27FC236}">
              <a16:creationId xmlns="" xmlns:a16="http://schemas.microsoft.com/office/drawing/2014/main" id="{00000000-0008-0000-0E00-00005C030000}"/>
            </a:ext>
          </a:extLst>
        </xdr:cNvPr>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861" name="直線コネクタ 860">
          <a:extLst>
            <a:ext uri="{FF2B5EF4-FFF2-40B4-BE49-F238E27FC236}">
              <a16:creationId xmlns="" xmlns:a16="http://schemas.microsoft.com/office/drawing/2014/main" id="{00000000-0008-0000-0E00-00005D030000}"/>
            </a:ext>
          </a:extLst>
        </xdr:cNvPr>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862" name="【公民館】&#10;有形固定資産減価償却率最大値テキスト">
          <a:extLst>
            <a:ext uri="{FF2B5EF4-FFF2-40B4-BE49-F238E27FC236}">
              <a16:creationId xmlns="" xmlns:a16="http://schemas.microsoft.com/office/drawing/2014/main" id="{00000000-0008-0000-0E00-00005E030000}"/>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863" name="直線コネクタ 862">
          <a:extLst>
            <a:ext uri="{FF2B5EF4-FFF2-40B4-BE49-F238E27FC236}">
              <a16:creationId xmlns="" xmlns:a16="http://schemas.microsoft.com/office/drawing/2014/main" id="{00000000-0008-0000-0E00-00005F030000}"/>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864" name="【公民館】&#10;有形固定資産減価償却率平均値テキスト">
          <a:extLst>
            <a:ext uri="{FF2B5EF4-FFF2-40B4-BE49-F238E27FC236}">
              <a16:creationId xmlns="" xmlns:a16="http://schemas.microsoft.com/office/drawing/2014/main" id="{00000000-0008-0000-0E00-000060030000}"/>
            </a:ext>
          </a:extLst>
        </xdr:cNvPr>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865" name="フローチャート: 判断 864">
          <a:extLst>
            <a:ext uri="{FF2B5EF4-FFF2-40B4-BE49-F238E27FC236}">
              <a16:creationId xmlns="" xmlns:a16="http://schemas.microsoft.com/office/drawing/2014/main" id="{00000000-0008-0000-0E00-000061030000}"/>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866" name="フローチャート: 判断 865">
          <a:extLst>
            <a:ext uri="{FF2B5EF4-FFF2-40B4-BE49-F238E27FC236}">
              <a16:creationId xmlns="" xmlns:a16="http://schemas.microsoft.com/office/drawing/2014/main" id="{00000000-0008-0000-0E00-000062030000}"/>
            </a:ext>
          </a:extLst>
        </xdr:cNvPr>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867" name="フローチャート: 判断 866">
          <a:extLst>
            <a:ext uri="{FF2B5EF4-FFF2-40B4-BE49-F238E27FC236}">
              <a16:creationId xmlns="" xmlns:a16="http://schemas.microsoft.com/office/drawing/2014/main" id="{00000000-0008-0000-0E00-000063030000}"/>
            </a:ext>
          </a:extLst>
        </xdr:cNvPr>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868" name="フローチャート: 判断 867">
          <a:extLst>
            <a:ext uri="{FF2B5EF4-FFF2-40B4-BE49-F238E27FC236}">
              <a16:creationId xmlns="" xmlns:a16="http://schemas.microsoft.com/office/drawing/2014/main" id="{00000000-0008-0000-0E00-000064030000}"/>
            </a:ext>
          </a:extLst>
        </xdr:cNvPr>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869" name="フローチャート: 判断 868">
          <a:extLst>
            <a:ext uri="{FF2B5EF4-FFF2-40B4-BE49-F238E27FC236}">
              <a16:creationId xmlns="" xmlns:a16="http://schemas.microsoft.com/office/drawing/2014/main" id="{00000000-0008-0000-0E00-000065030000}"/>
            </a:ext>
          </a:extLst>
        </xdr:cNvPr>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 xmlns:a16="http://schemas.microsoft.com/office/drawing/2014/main" id="{00000000-0008-0000-0E00-00006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 xmlns:a16="http://schemas.microsoft.com/office/drawing/2014/main" id="{00000000-0008-0000-0E00-00006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 xmlns:a16="http://schemas.microsoft.com/office/drawing/2014/main" id="{00000000-0008-0000-0E00-00006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 xmlns:a16="http://schemas.microsoft.com/office/drawing/2014/main" id="{00000000-0008-0000-0E00-00006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 xmlns:a16="http://schemas.microsoft.com/office/drawing/2014/main" id="{00000000-0008-0000-0E00-00006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86361</xdr:rowOff>
    </xdr:from>
    <xdr:to>
      <xdr:col>85</xdr:col>
      <xdr:colOff>177800</xdr:colOff>
      <xdr:row>106</xdr:row>
      <xdr:rowOff>16511</xdr:rowOff>
    </xdr:to>
    <xdr:sp macro="" textlink="">
      <xdr:nvSpPr>
        <xdr:cNvPr id="875" name="楕円 874">
          <a:extLst>
            <a:ext uri="{FF2B5EF4-FFF2-40B4-BE49-F238E27FC236}">
              <a16:creationId xmlns="" xmlns:a16="http://schemas.microsoft.com/office/drawing/2014/main" id="{00000000-0008-0000-0E00-00006B030000}"/>
            </a:ext>
          </a:extLst>
        </xdr:cNvPr>
        <xdr:cNvSpPr/>
      </xdr:nvSpPr>
      <xdr:spPr>
        <a:xfrm>
          <a:off x="162687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64788</xdr:rowOff>
    </xdr:from>
    <xdr:ext cx="405111" cy="259045"/>
    <xdr:sp macro="" textlink="">
      <xdr:nvSpPr>
        <xdr:cNvPr id="876" name="【公民館】&#10;有形固定資産減価償却率該当値テキスト">
          <a:extLst>
            <a:ext uri="{FF2B5EF4-FFF2-40B4-BE49-F238E27FC236}">
              <a16:creationId xmlns="" xmlns:a16="http://schemas.microsoft.com/office/drawing/2014/main" id="{00000000-0008-0000-0E00-00006C030000}"/>
            </a:ext>
          </a:extLst>
        </xdr:cNvPr>
        <xdr:cNvSpPr txBox="1"/>
      </xdr:nvSpPr>
      <xdr:spPr>
        <a:xfrm>
          <a:off x="16357600"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48261</xdr:rowOff>
    </xdr:from>
    <xdr:to>
      <xdr:col>81</xdr:col>
      <xdr:colOff>101600</xdr:colOff>
      <xdr:row>105</xdr:row>
      <xdr:rowOff>149861</xdr:rowOff>
    </xdr:to>
    <xdr:sp macro="" textlink="">
      <xdr:nvSpPr>
        <xdr:cNvPr id="877" name="楕円 876">
          <a:extLst>
            <a:ext uri="{FF2B5EF4-FFF2-40B4-BE49-F238E27FC236}">
              <a16:creationId xmlns="" xmlns:a16="http://schemas.microsoft.com/office/drawing/2014/main" id="{00000000-0008-0000-0E00-00006D030000}"/>
            </a:ext>
          </a:extLst>
        </xdr:cNvPr>
        <xdr:cNvSpPr/>
      </xdr:nvSpPr>
      <xdr:spPr>
        <a:xfrm>
          <a:off x="15430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99061</xdr:rowOff>
    </xdr:from>
    <xdr:to>
      <xdr:col>85</xdr:col>
      <xdr:colOff>127000</xdr:colOff>
      <xdr:row>105</xdr:row>
      <xdr:rowOff>137161</xdr:rowOff>
    </xdr:to>
    <xdr:cxnSp macro="">
      <xdr:nvCxnSpPr>
        <xdr:cNvPr id="878" name="直線コネクタ 877">
          <a:extLst>
            <a:ext uri="{FF2B5EF4-FFF2-40B4-BE49-F238E27FC236}">
              <a16:creationId xmlns="" xmlns:a16="http://schemas.microsoft.com/office/drawing/2014/main" id="{00000000-0008-0000-0E00-00006E030000}"/>
            </a:ext>
          </a:extLst>
        </xdr:cNvPr>
        <xdr:cNvCxnSpPr/>
      </xdr:nvCxnSpPr>
      <xdr:spPr>
        <a:xfrm>
          <a:off x="15481300" y="181013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10161</xdr:rowOff>
    </xdr:from>
    <xdr:to>
      <xdr:col>76</xdr:col>
      <xdr:colOff>165100</xdr:colOff>
      <xdr:row>105</xdr:row>
      <xdr:rowOff>111761</xdr:rowOff>
    </xdr:to>
    <xdr:sp macro="" textlink="">
      <xdr:nvSpPr>
        <xdr:cNvPr id="879" name="楕円 878">
          <a:extLst>
            <a:ext uri="{FF2B5EF4-FFF2-40B4-BE49-F238E27FC236}">
              <a16:creationId xmlns="" xmlns:a16="http://schemas.microsoft.com/office/drawing/2014/main" id="{00000000-0008-0000-0E00-00006F030000}"/>
            </a:ext>
          </a:extLst>
        </xdr:cNvPr>
        <xdr:cNvSpPr/>
      </xdr:nvSpPr>
      <xdr:spPr>
        <a:xfrm>
          <a:off x="14541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60961</xdr:rowOff>
    </xdr:from>
    <xdr:to>
      <xdr:col>81</xdr:col>
      <xdr:colOff>50800</xdr:colOff>
      <xdr:row>105</xdr:row>
      <xdr:rowOff>99061</xdr:rowOff>
    </xdr:to>
    <xdr:cxnSp macro="">
      <xdr:nvCxnSpPr>
        <xdr:cNvPr id="880" name="直線コネクタ 879">
          <a:extLst>
            <a:ext uri="{FF2B5EF4-FFF2-40B4-BE49-F238E27FC236}">
              <a16:creationId xmlns="" xmlns:a16="http://schemas.microsoft.com/office/drawing/2014/main" id="{00000000-0008-0000-0E00-000070030000}"/>
            </a:ext>
          </a:extLst>
        </xdr:cNvPr>
        <xdr:cNvCxnSpPr/>
      </xdr:nvCxnSpPr>
      <xdr:spPr>
        <a:xfrm>
          <a:off x="14592300" y="180632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143511</xdr:rowOff>
    </xdr:from>
    <xdr:to>
      <xdr:col>72</xdr:col>
      <xdr:colOff>38100</xdr:colOff>
      <xdr:row>105</xdr:row>
      <xdr:rowOff>73661</xdr:rowOff>
    </xdr:to>
    <xdr:sp macro="" textlink="">
      <xdr:nvSpPr>
        <xdr:cNvPr id="881" name="楕円 880">
          <a:extLst>
            <a:ext uri="{FF2B5EF4-FFF2-40B4-BE49-F238E27FC236}">
              <a16:creationId xmlns="" xmlns:a16="http://schemas.microsoft.com/office/drawing/2014/main" id="{00000000-0008-0000-0E00-000071030000}"/>
            </a:ext>
          </a:extLst>
        </xdr:cNvPr>
        <xdr:cNvSpPr/>
      </xdr:nvSpPr>
      <xdr:spPr>
        <a:xfrm>
          <a:off x="13652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22861</xdr:rowOff>
    </xdr:from>
    <xdr:to>
      <xdr:col>76</xdr:col>
      <xdr:colOff>114300</xdr:colOff>
      <xdr:row>105</xdr:row>
      <xdr:rowOff>60961</xdr:rowOff>
    </xdr:to>
    <xdr:cxnSp macro="">
      <xdr:nvCxnSpPr>
        <xdr:cNvPr id="882" name="直線コネクタ 881">
          <a:extLst>
            <a:ext uri="{FF2B5EF4-FFF2-40B4-BE49-F238E27FC236}">
              <a16:creationId xmlns="" xmlns:a16="http://schemas.microsoft.com/office/drawing/2014/main" id="{00000000-0008-0000-0E00-000072030000}"/>
            </a:ext>
          </a:extLst>
        </xdr:cNvPr>
        <xdr:cNvCxnSpPr/>
      </xdr:nvCxnSpPr>
      <xdr:spPr>
        <a:xfrm>
          <a:off x="13703300" y="180251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105411</xdr:rowOff>
    </xdr:from>
    <xdr:to>
      <xdr:col>67</xdr:col>
      <xdr:colOff>101600</xdr:colOff>
      <xdr:row>105</xdr:row>
      <xdr:rowOff>35561</xdr:rowOff>
    </xdr:to>
    <xdr:sp macro="" textlink="">
      <xdr:nvSpPr>
        <xdr:cNvPr id="883" name="楕円 882">
          <a:extLst>
            <a:ext uri="{FF2B5EF4-FFF2-40B4-BE49-F238E27FC236}">
              <a16:creationId xmlns="" xmlns:a16="http://schemas.microsoft.com/office/drawing/2014/main" id="{00000000-0008-0000-0E00-000073030000}"/>
            </a:ext>
          </a:extLst>
        </xdr:cNvPr>
        <xdr:cNvSpPr/>
      </xdr:nvSpPr>
      <xdr:spPr>
        <a:xfrm>
          <a:off x="12763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156211</xdr:rowOff>
    </xdr:from>
    <xdr:to>
      <xdr:col>71</xdr:col>
      <xdr:colOff>177800</xdr:colOff>
      <xdr:row>105</xdr:row>
      <xdr:rowOff>22861</xdr:rowOff>
    </xdr:to>
    <xdr:cxnSp macro="">
      <xdr:nvCxnSpPr>
        <xdr:cNvPr id="884" name="直線コネクタ 883">
          <a:extLst>
            <a:ext uri="{FF2B5EF4-FFF2-40B4-BE49-F238E27FC236}">
              <a16:creationId xmlns="" xmlns:a16="http://schemas.microsoft.com/office/drawing/2014/main" id="{00000000-0008-0000-0E00-000074030000}"/>
            </a:ext>
          </a:extLst>
        </xdr:cNvPr>
        <xdr:cNvCxnSpPr/>
      </xdr:nvCxnSpPr>
      <xdr:spPr>
        <a:xfrm>
          <a:off x="12814300" y="179870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885" name="n_1aveValue【公民館】&#10;有形固定資産減価償却率">
          <a:extLst>
            <a:ext uri="{FF2B5EF4-FFF2-40B4-BE49-F238E27FC236}">
              <a16:creationId xmlns="" xmlns:a16="http://schemas.microsoft.com/office/drawing/2014/main" id="{00000000-0008-0000-0E00-000075030000}"/>
            </a:ext>
          </a:extLst>
        </xdr:cNvPr>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886" name="n_2aveValue【公民館】&#10;有形固定資産減価償却率">
          <a:extLst>
            <a:ext uri="{FF2B5EF4-FFF2-40B4-BE49-F238E27FC236}">
              <a16:creationId xmlns="" xmlns:a16="http://schemas.microsoft.com/office/drawing/2014/main" id="{00000000-0008-0000-0E00-000076030000}"/>
            </a:ext>
          </a:extLst>
        </xdr:cNvPr>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887" name="n_3aveValue【公民館】&#10;有形固定資産減価償却率">
          <a:extLst>
            <a:ext uri="{FF2B5EF4-FFF2-40B4-BE49-F238E27FC236}">
              <a16:creationId xmlns="" xmlns:a16="http://schemas.microsoft.com/office/drawing/2014/main" id="{00000000-0008-0000-0E00-000077030000}"/>
            </a:ext>
          </a:extLst>
        </xdr:cNvPr>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888" name="n_4aveValue【公民館】&#10;有形固定資産減価償却率">
          <a:extLst>
            <a:ext uri="{FF2B5EF4-FFF2-40B4-BE49-F238E27FC236}">
              <a16:creationId xmlns="" xmlns:a16="http://schemas.microsoft.com/office/drawing/2014/main" id="{00000000-0008-0000-0E00-000078030000}"/>
            </a:ext>
          </a:extLst>
        </xdr:cNvPr>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140988</xdr:rowOff>
    </xdr:from>
    <xdr:ext cx="405111" cy="259045"/>
    <xdr:sp macro="" textlink="">
      <xdr:nvSpPr>
        <xdr:cNvPr id="889" name="n_1mainValue【公民館】&#10;有形固定資産減価償却率">
          <a:extLst>
            <a:ext uri="{FF2B5EF4-FFF2-40B4-BE49-F238E27FC236}">
              <a16:creationId xmlns="" xmlns:a16="http://schemas.microsoft.com/office/drawing/2014/main" id="{00000000-0008-0000-0E00-000079030000}"/>
            </a:ext>
          </a:extLst>
        </xdr:cNvPr>
        <xdr:cNvSpPr txBox="1"/>
      </xdr:nvSpPr>
      <xdr:spPr>
        <a:xfrm>
          <a:off x="152660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102888</xdr:rowOff>
    </xdr:from>
    <xdr:ext cx="405111" cy="259045"/>
    <xdr:sp macro="" textlink="">
      <xdr:nvSpPr>
        <xdr:cNvPr id="890" name="n_2mainValue【公民館】&#10;有形固定資産減価償却率">
          <a:extLst>
            <a:ext uri="{FF2B5EF4-FFF2-40B4-BE49-F238E27FC236}">
              <a16:creationId xmlns="" xmlns:a16="http://schemas.microsoft.com/office/drawing/2014/main" id="{00000000-0008-0000-0E00-00007A030000}"/>
            </a:ext>
          </a:extLst>
        </xdr:cNvPr>
        <xdr:cNvSpPr txBox="1"/>
      </xdr:nvSpPr>
      <xdr:spPr>
        <a:xfrm>
          <a:off x="14389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64788</xdr:rowOff>
    </xdr:from>
    <xdr:ext cx="405111" cy="259045"/>
    <xdr:sp macro="" textlink="">
      <xdr:nvSpPr>
        <xdr:cNvPr id="891" name="n_3mainValue【公民館】&#10;有形固定資産減価償却率">
          <a:extLst>
            <a:ext uri="{FF2B5EF4-FFF2-40B4-BE49-F238E27FC236}">
              <a16:creationId xmlns="" xmlns:a16="http://schemas.microsoft.com/office/drawing/2014/main" id="{00000000-0008-0000-0E00-00007B030000}"/>
            </a:ext>
          </a:extLst>
        </xdr:cNvPr>
        <xdr:cNvSpPr txBox="1"/>
      </xdr:nvSpPr>
      <xdr:spPr>
        <a:xfrm>
          <a:off x="13500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26688</xdr:rowOff>
    </xdr:from>
    <xdr:ext cx="405111" cy="259045"/>
    <xdr:sp macro="" textlink="">
      <xdr:nvSpPr>
        <xdr:cNvPr id="892" name="n_4mainValue【公民館】&#10;有形固定資産減価償却率">
          <a:extLst>
            <a:ext uri="{FF2B5EF4-FFF2-40B4-BE49-F238E27FC236}">
              <a16:creationId xmlns="" xmlns:a16="http://schemas.microsoft.com/office/drawing/2014/main" id="{00000000-0008-0000-0E00-00007C030000}"/>
            </a:ext>
          </a:extLst>
        </xdr:cNvPr>
        <xdr:cNvSpPr txBox="1"/>
      </xdr:nvSpPr>
      <xdr:spPr>
        <a:xfrm>
          <a:off x="12611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 xmlns:a16="http://schemas.microsoft.com/office/drawing/2014/main" id="{00000000-0008-0000-0E00-00007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 xmlns:a16="http://schemas.microsoft.com/office/drawing/2014/main" id="{00000000-0008-0000-0E00-00007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 xmlns:a16="http://schemas.microsoft.com/office/drawing/2014/main" id="{00000000-0008-0000-0E00-00007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 xmlns:a16="http://schemas.microsoft.com/office/drawing/2014/main" id="{00000000-0008-0000-0E00-00008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 xmlns:a16="http://schemas.microsoft.com/office/drawing/2014/main" id="{00000000-0008-0000-0E00-00008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 xmlns:a16="http://schemas.microsoft.com/office/drawing/2014/main" id="{00000000-0008-0000-0E00-00008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 xmlns:a16="http://schemas.microsoft.com/office/drawing/2014/main" id="{00000000-0008-0000-0E00-00008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 xmlns:a16="http://schemas.microsoft.com/office/drawing/2014/main" id="{00000000-0008-0000-0E00-00008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 xmlns:a16="http://schemas.microsoft.com/office/drawing/2014/main" id="{00000000-0008-0000-0E00-00008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 xmlns:a16="http://schemas.microsoft.com/office/drawing/2014/main" id="{00000000-0008-0000-0E00-00008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a:extLst>
            <a:ext uri="{FF2B5EF4-FFF2-40B4-BE49-F238E27FC236}">
              <a16:creationId xmlns="" xmlns:a16="http://schemas.microsoft.com/office/drawing/2014/main" id="{00000000-0008-0000-0E00-000087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a:extLst>
            <a:ext uri="{FF2B5EF4-FFF2-40B4-BE49-F238E27FC236}">
              <a16:creationId xmlns="" xmlns:a16="http://schemas.microsoft.com/office/drawing/2014/main" id="{00000000-0008-0000-0E00-000088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a:extLst>
            <a:ext uri="{FF2B5EF4-FFF2-40B4-BE49-F238E27FC236}">
              <a16:creationId xmlns="" xmlns:a16="http://schemas.microsoft.com/office/drawing/2014/main" id="{00000000-0008-0000-0E00-000089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a:extLst>
            <a:ext uri="{FF2B5EF4-FFF2-40B4-BE49-F238E27FC236}">
              <a16:creationId xmlns="" xmlns:a16="http://schemas.microsoft.com/office/drawing/2014/main" id="{00000000-0008-0000-0E00-00008A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a:extLst>
            <a:ext uri="{FF2B5EF4-FFF2-40B4-BE49-F238E27FC236}">
              <a16:creationId xmlns="" xmlns:a16="http://schemas.microsoft.com/office/drawing/2014/main" id="{00000000-0008-0000-0E00-00008B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a:extLst>
            <a:ext uri="{FF2B5EF4-FFF2-40B4-BE49-F238E27FC236}">
              <a16:creationId xmlns="" xmlns:a16="http://schemas.microsoft.com/office/drawing/2014/main" id="{00000000-0008-0000-0E00-00008C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a:extLst>
            <a:ext uri="{FF2B5EF4-FFF2-40B4-BE49-F238E27FC236}">
              <a16:creationId xmlns="" xmlns:a16="http://schemas.microsoft.com/office/drawing/2014/main" id="{00000000-0008-0000-0E00-00008D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a:extLst>
            <a:ext uri="{FF2B5EF4-FFF2-40B4-BE49-F238E27FC236}">
              <a16:creationId xmlns="" xmlns:a16="http://schemas.microsoft.com/office/drawing/2014/main" id="{00000000-0008-0000-0E00-00008E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a:extLst>
            <a:ext uri="{FF2B5EF4-FFF2-40B4-BE49-F238E27FC236}">
              <a16:creationId xmlns="" xmlns:a16="http://schemas.microsoft.com/office/drawing/2014/main" id="{00000000-0008-0000-0E00-00008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a:extLst>
            <a:ext uri="{FF2B5EF4-FFF2-40B4-BE49-F238E27FC236}">
              <a16:creationId xmlns="" xmlns:a16="http://schemas.microsoft.com/office/drawing/2014/main" id="{00000000-0008-0000-0E00-00009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公民館】&#10;一人当たり面積グラフ枠">
          <a:extLst>
            <a:ext uri="{FF2B5EF4-FFF2-40B4-BE49-F238E27FC236}">
              <a16:creationId xmlns="" xmlns:a16="http://schemas.microsoft.com/office/drawing/2014/main" id="{00000000-0008-0000-0E00-00009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914" name="直線コネクタ 913">
          <a:extLst>
            <a:ext uri="{FF2B5EF4-FFF2-40B4-BE49-F238E27FC236}">
              <a16:creationId xmlns="" xmlns:a16="http://schemas.microsoft.com/office/drawing/2014/main" id="{00000000-0008-0000-0E00-000092030000}"/>
            </a:ext>
          </a:extLst>
        </xdr:cNvPr>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915" name="【公民館】&#10;一人当たり面積最小値テキスト">
          <a:extLst>
            <a:ext uri="{FF2B5EF4-FFF2-40B4-BE49-F238E27FC236}">
              <a16:creationId xmlns="" xmlns:a16="http://schemas.microsoft.com/office/drawing/2014/main" id="{00000000-0008-0000-0E00-000093030000}"/>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916" name="直線コネクタ 915">
          <a:extLst>
            <a:ext uri="{FF2B5EF4-FFF2-40B4-BE49-F238E27FC236}">
              <a16:creationId xmlns="" xmlns:a16="http://schemas.microsoft.com/office/drawing/2014/main" id="{00000000-0008-0000-0E00-000094030000}"/>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917" name="【公民館】&#10;一人当たり面積最大値テキスト">
          <a:extLst>
            <a:ext uri="{FF2B5EF4-FFF2-40B4-BE49-F238E27FC236}">
              <a16:creationId xmlns="" xmlns:a16="http://schemas.microsoft.com/office/drawing/2014/main" id="{00000000-0008-0000-0E00-000095030000}"/>
            </a:ext>
          </a:extLst>
        </xdr:cNvPr>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918" name="直線コネクタ 917">
          <a:extLst>
            <a:ext uri="{FF2B5EF4-FFF2-40B4-BE49-F238E27FC236}">
              <a16:creationId xmlns="" xmlns:a16="http://schemas.microsoft.com/office/drawing/2014/main" id="{00000000-0008-0000-0E00-000096030000}"/>
            </a:ext>
          </a:extLst>
        </xdr:cNvPr>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22114</xdr:rowOff>
    </xdr:from>
    <xdr:ext cx="469744" cy="259045"/>
    <xdr:sp macro="" textlink="">
      <xdr:nvSpPr>
        <xdr:cNvPr id="919" name="【公民館】&#10;一人当たり面積平均値テキスト">
          <a:extLst>
            <a:ext uri="{FF2B5EF4-FFF2-40B4-BE49-F238E27FC236}">
              <a16:creationId xmlns="" xmlns:a16="http://schemas.microsoft.com/office/drawing/2014/main" id="{00000000-0008-0000-0E00-000097030000}"/>
            </a:ext>
          </a:extLst>
        </xdr:cNvPr>
        <xdr:cNvSpPr txBox="1"/>
      </xdr:nvSpPr>
      <xdr:spPr>
        <a:xfrm>
          <a:off x="22199600" y="1819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920" name="フローチャート: 判断 919">
          <a:extLst>
            <a:ext uri="{FF2B5EF4-FFF2-40B4-BE49-F238E27FC236}">
              <a16:creationId xmlns="" xmlns:a16="http://schemas.microsoft.com/office/drawing/2014/main" id="{00000000-0008-0000-0E00-000098030000}"/>
            </a:ext>
          </a:extLst>
        </xdr:cNvPr>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921" name="フローチャート: 判断 920">
          <a:extLst>
            <a:ext uri="{FF2B5EF4-FFF2-40B4-BE49-F238E27FC236}">
              <a16:creationId xmlns="" xmlns:a16="http://schemas.microsoft.com/office/drawing/2014/main" id="{00000000-0008-0000-0E00-000099030000}"/>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922" name="フローチャート: 判断 921">
          <a:extLst>
            <a:ext uri="{FF2B5EF4-FFF2-40B4-BE49-F238E27FC236}">
              <a16:creationId xmlns="" xmlns:a16="http://schemas.microsoft.com/office/drawing/2014/main" id="{00000000-0008-0000-0E00-00009A030000}"/>
            </a:ext>
          </a:extLst>
        </xdr:cNvPr>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923" name="フローチャート: 判断 922">
          <a:extLst>
            <a:ext uri="{FF2B5EF4-FFF2-40B4-BE49-F238E27FC236}">
              <a16:creationId xmlns="" xmlns:a16="http://schemas.microsoft.com/office/drawing/2014/main" id="{00000000-0008-0000-0E00-00009B030000}"/>
            </a:ext>
          </a:extLst>
        </xdr:cNvPr>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924" name="フローチャート: 判断 923">
          <a:extLst>
            <a:ext uri="{FF2B5EF4-FFF2-40B4-BE49-F238E27FC236}">
              <a16:creationId xmlns="" xmlns:a16="http://schemas.microsoft.com/office/drawing/2014/main" id="{00000000-0008-0000-0E00-00009C030000}"/>
            </a:ext>
          </a:extLst>
        </xdr:cNvPr>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a:extLst>
            <a:ext uri="{FF2B5EF4-FFF2-40B4-BE49-F238E27FC236}">
              <a16:creationId xmlns="" xmlns:a16="http://schemas.microsoft.com/office/drawing/2014/main" id="{00000000-0008-0000-0E00-00009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a:extLst>
            <a:ext uri="{FF2B5EF4-FFF2-40B4-BE49-F238E27FC236}">
              <a16:creationId xmlns="" xmlns:a16="http://schemas.microsoft.com/office/drawing/2014/main" id="{00000000-0008-0000-0E00-00009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a:extLst>
            <a:ext uri="{FF2B5EF4-FFF2-40B4-BE49-F238E27FC236}">
              <a16:creationId xmlns="" xmlns:a16="http://schemas.microsoft.com/office/drawing/2014/main" id="{00000000-0008-0000-0E00-00009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a:extLst>
            <a:ext uri="{FF2B5EF4-FFF2-40B4-BE49-F238E27FC236}">
              <a16:creationId xmlns="" xmlns:a16="http://schemas.microsoft.com/office/drawing/2014/main" id="{00000000-0008-0000-0E00-0000A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a:extLst>
            <a:ext uri="{FF2B5EF4-FFF2-40B4-BE49-F238E27FC236}">
              <a16:creationId xmlns="" xmlns:a16="http://schemas.microsoft.com/office/drawing/2014/main" id="{00000000-0008-0000-0E00-0000A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155702</xdr:rowOff>
    </xdr:from>
    <xdr:to>
      <xdr:col>116</xdr:col>
      <xdr:colOff>114300</xdr:colOff>
      <xdr:row>106</xdr:row>
      <xdr:rowOff>85852</xdr:rowOff>
    </xdr:to>
    <xdr:sp macro="" textlink="">
      <xdr:nvSpPr>
        <xdr:cNvPr id="930" name="楕円 929">
          <a:extLst>
            <a:ext uri="{FF2B5EF4-FFF2-40B4-BE49-F238E27FC236}">
              <a16:creationId xmlns="" xmlns:a16="http://schemas.microsoft.com/office/drawing/2014/main" id="{00000000-0008-0000-0E00-0000A2030000}"/>
            </a:ext>
          </a:extLst>
        </xdr:cNvPr>
        <xdr:cNvSpPr/>
      </xdr:nvSpPr>
      <xdr:spPr>
        <a:xfrm>
          <a:off x="221107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7129</xdr:rowOff>
    </xdr:from>
    <xdr:ext cx="469744" cy="259045"/>
    <xdr:sp macro="" textlink="">
      <xdr:nvSpPr>
        <xdr:cNvPr id="931" name="【公民館】&#10;一人当たり面積該当値テキスト">
          <a:extLst>
            <a:ext uri="{FF2B5EF4-FFF2-40B4-BE49-F238E27FC236}">
              <a16:creationId xmlns="" xmlns:a16="http://schemas.microsoft.com/office/drawing/2014/main" id="{00000000-0008-0000-0E00-0000A3030000}"/>
            </a:ext>
          </a:extLst>
        </xdr:cNvPr>
        <xdr:cNvSpPr txBox="1"/>
      </xdr:nvSpPr>
      <xdr:spPr>
        <a:xfrm>
          <a:off x="22199600" y="1800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160274</xdr:rowOff>
    </xdr:from>
    <xdr:to>
      <xdr:col>112</xdr:col>
      <xdr:colOff>38100</xdr:colOff>
      <xdr:row>106</xdr:row>
      <xdr:rowOff>90424</xdr:rowOff>
    </xdr:to>
    <xdr:sp macro="" textlink="">
      <xdr:nvSpPr>
        <xdr:cNvPr id="932" name="楕円 931">
          <a:extLst>
            <a:ext uri="{FF2B5EF4-FFF2-40B4-BE49-F238E27FC236}">
              <a16:creationId xmlns="" xmlns:a16="http://schemas.microsoft.com/office/drawing/2014/main" id="{00000000-0008-0000-0E00-0000A4030000}"/>
            </a:ext>
          </a:extLst>
        </xdr:cNvPr>
        <xdr:cNvSpPr/>
      </xdr:nvSpPr>
      <xdr:spPr>
        <a:xfrm>
          <a:off x="21272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35052</xdr:rowOff>
    </xdr:from>
    <xdr:to>
      <xdr:col>116</xdr:col>
      <xdr:colOff>63500</xdr:colOff>
      <xdr:row>106</xdr:row>
      <xdr:rowOff>39624</xdr:rowOff>
    </xdr:to>
    <xdr:cxnSp macro="">
      <xdr:nvCxnSpPr>
        <xdr:cNvPr id="933" name="直線コネクタ 932">
          <a:extLst>
            <a:ext uri="{FF2B5EF4-FFF2-40B4-BE49-F238E27FC236}">
              <a16:creationId xmlns="" xmlns:a16="http://schemas.microsoft.com/office/drawing/2014/main" id="{00000000-0008-0000-0E00-0000A5030000}"/>
            </a:ext>
          </a:extLst>
        </xdr:cNvPr>
        <xdr:cNvCxnSpPr/>
      </xdr:nvCxnSpPr>
      <xdr:spPr>
        <a:xfrm flipV="1">
          <a:off x="21323300" y="182087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164846</xdr:rowOff>
    </xdr:from>
    <xdr:to>
      <xdr:col>107</xdr:col>
      <xdr:colOff>101600</xdr:colOff>
      <xdr:row>106</xdr:row>
      <xdr:rowOff>94996</xdr:rowOff>
    </xdr:to>
    <xdr:sp macro="" textlink="">
      <xdr:nvSpPr>
        <xdr:cNvPr id="934" name="楕円 933">
          <a:extLst>
            <a:ext uri="{FF2B5EF4-FFF2-40B4-BE49-F238E27FC236}">
              <a16:creationId xmlns="" xmlns:a16="http://schemas.microsoft.com/office/drawing/2014/main" id="{00000000-0008-0000-0E00-0000A6030000}"/>
            </a:ext>
          </a:extLst>
        </xdr:cNvPr>
        <xdr:cNvSpPr/>
      </xdr:nvSpPr>
      <xdr:spPr>
        <a:xfrm>
          <a:off x="20383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39624</xdr:rowOff>
    </xdr:from>
    <xdr:to>
      <xdr:col>111</xdr:col>
      <xdr:colOff>177800</xdr:colOff>
      <xdr:row>106</xdr:row>
      <xdr:rowOff>44196</xdr:rowOff>
    </xdr:to>
    <xdr:cxnSp macro="">
      <xdr:nvCxnSpPr>
        <xdr:cNvPr id="935" name="直線コネクタ 934">
          <a:extLst>
            <a:ext uri="{FF2B5EF4-FFF2-40B4-BE49-F238E27FC236}">
              <a16:creationId xmlns="" xmlns:a16="http://schemas.microsoft.com/office/drawing/2014/main" id="{00000000-0008-0000-0E00-0000A7030000}"/>
            </a:ext>
          </a:extLst>
        </xdr:cNvPr>
        <xdr:cNvCxnSpPr/>
      </xdr:nvCxnSpPr>
      <xdr:spPr>
        <a:xfrm flipV="1">
          <a:off x="20434300" y="18213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167132</xdr:rowOff>
    </xdr:from>
    <xdr:to>
      <xdr:col>102</xdr:col>
      <xdr:colOff>165100</xdr:colOff>
      <xdr:row>106</xdr:row>
      <xdr:rowOff>97282</xdr:rowOff>
    </xdr:to>
    <xdr:sp macro="" textlink="">
      <xdr:nvSpPr>
        <xdr:cNvPr id="936" name="楕円 935">
          <a:extLst>
            <a:ext uri="{FF2B5EF4-FFF2-40B4-BE49-F238E27FC236}">
              <a16:creationId xmlns="" xmlns:a16="http://schemas.microsoft.com/office/drawing/2014/main" id="{00000000-0008-0000-0E00-0000A8030000}"/>
            </a:ext>
          </a:extLst>
        </xdr:cNvPr>
        <xdr:cNvSpPr/>
      </xdr:nvSpPr>
      <xdr:spPr>
        <a:xfrm>
          <a:off x="19494500"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44196</xdr:rowOff>
    </xdr:from>
    <xdr:to>
      <xdr:col>107</xdr:col>
      <xdr:colOff>50800</xdr:colOff>
      <xdr:row>106</xdr:row>
      <xdr:rowOff>46482</xdr:rowOff>
    </xdr:to>
    <xdr:cxnSp macro="">
      <xdr:nvCxnSpPr>
        <xdr:cNvPr id="937" name="直線コネクタ 936">
          <a:extLst>
            <a:ext uri="{FF2B5EF4-FFF2-40B4-BE49-F238E27FC236}">
              <a16:creationId xmlns="" xmlns:a16="http://schemas.microsoft.com/office/drawing/2014/main" id="{00000000-0008-0000-0E00-0000A9030000}"/>
            </a:ext>
          </a:extLst>
        </xdr:cNvPr>
        <xdr:cNvCxnSpPr/>
      </xdr:nvCxnSpPr>
      <xdr:spPr>
        <a:xfrm flipV="1">
          <a:off x="19545300" y="182178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169418</xdr:rowOff>
    </xdr:from>
    <xdr:to>
      <xdr:col>98</xdr:col>
      <xdr:colOff>38100</xdr:colOff>
      <xdr:row>106</xdr:row>
      <xdr:rowOff>99568</xdr:rowOff>
    </xdr:to>
    <xdr:sp macro="" textlink="">
      <xdr:nvSpPr>
        <xdr:cNvPr id="938" name="楕円 937">
          <a:extLst>
            <a:ext uri="{FF2B5EF4-FFF2-40B4-BE49-F238E27FC236}">
              <a16:creationId xmlns="" xmlns:a16="http://schemas.microsoft.com/office/drawing/2014/main" id="{00000000-0008-0000-0E00-0000AA030000}"/>
            </a:ext>
          </a:extLst>
        </xdr:cNvPr>
        <xdr:cNvSpPr/>
      </xdr:nvSpPr>
      <xdr:spPr>
        <a:xfrm>
          <a:off x="18605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46482</xdr:rowOff>
    </xdr:from>
    <xdr:to>
      <xdr:col>102</xdr:col>
      <xdr:colOff>114300</xdr:colOff>
      <xdr:row>106</xdr:row>
      <xdr:rowOff>48768</xdr:rowOff>
    </xdr:to>
    <xdr:cxnSp macro="">
      <xdr:nvCxnSpPr>
        <xdr:cNvPr id="939" name="直線コネクタ 938">
          <a:extLst>
            <a:ext uri="{FF2B5EF4-FFF2-40B4-BE49-F238E27FC236}">
              <a16:creationId xmlns="" xmlns:a16="http://schemas.microsoft.com/office/drawing/2014/main" id="{00000000-0008-0000-0E00-0000AB030000}"/>
            </a:ext>
          </a:extLst>
        </xdr:cNvPr>
        <xdr:cNvCxnSpPr/>
      </xdr:nvCxnSpPr>
      <xdr:spPr>
        <a:xfrm flipV="1">
          <a:off x="18656300" y="182201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940" name="n_1aveValue【公民館】&#10;一人当たり面積">
          <a:extLst>
            <a:ext uri="{FF2B5EF4-FFF2-40B4-BE49-F238E27FC236}">
              <a16:creationId xmlns="" xmlns:a16="http://schemas.microsoft.com/office/drawing/2014/main" id="{00000000-0008-0000-0E00-0000AC030000}"/>
            </a:ext>
          </a:extLst>
        </xdr:cNvPr>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147845</xdr:rowOff>
    </xdr:from>
    <xdr:ext cx="469744" cy="259045"/>
    <xdr:sp macro="" textlink="">
      <xdr:nvSpPr>
        <xdr:cNvPr id="941" name="n_2aveValue【公民館】&#10;一人当たり面積">
          <a:extLst>
            <a:ext uri="{FF2B5EF4-FFF2-40B4-BE49-F238E27FC236}">
              <a16:creationId xmlns="" xmlns:a16="http://schemas.microsoft.com/office/drawing/2014/main" id="{00000000-0008-0000-0E00-0000AD030000}"/>
            </a:ext>
          </a:extLst>
        </xdr:cNvPr>
        <xdr:cNvSpPr txBox="1"/>
      </xdr:nvSpPr>
      <xdr:spPr>
        <a:xfrm>
          <a:off x="201994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xdr:rowOff>
    </xdr:from>
    <xdr:ext cx="469744" cy="259045"/>
    <xdr:sp macro="" textlink="">
      <xdr:nvSpPr>
        <xdr:cNvPr id="942" name="n_3aveValue【公民館】&#10;一人当たり面積">
          <a:extLst>
            <a:ext uri="{FF2B5EF4-FFF2-40B4-BE49-F238E27FC236}">
              <a16:creationId xmlns="" xmlns:a16="http://schemas.microsoft.com/office/drawing/2014/main" id="{00000000-0008-0000-0E00-0000AE030000}"/>
            </a:ext>
          </a:extLst>
        </xdr:cNvPr>
        <xdr:cNvSpPr txBox="1"/>
      </xdr:nvSpPr>
      <xdr:spPr>
        <a:xfrm>
          <a:off x="19310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161562</xdr:rowOff>
    </xdr:from>
    <xdr:ext cx="469744" cy="259045"/>
    <xdr:sp macro="" textlink="">
      <xdr:nvSpPr>
        <xdr:cNvPr id="943" name="n_4aveValue【公民館】&#10;一人当たり面積">
          <a:extLst>
            <a:ext uri="{FF2B5EF4-FFF2-40B4-BE49-F238E27FC236}">
              <a16:creationId xmlns="" xmlns:a16="http://schemas.microsoft.com/office/drawing/2014/main" id="{00000000-0008-0000-0E00-0000AF030000}"/>
            </a:ext>
          </a:extLst>
        </xdr:cNvPr>
        <xdr:cNvSpPr txBox="1"/>
      </xdr:nvSpPr>
      <xdr:spPr>
        <a:xfrm>
          <a:off x="18421427"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106951</xdr:rowOff>
    </xdr:from>
    <xdr:ext cx="469744" cy="259045"/>
    <xdr:sp macro="" textlink="">
      <xdr:nvSpPr>
        <xdr:cNvPr id="944" name="n_1mainValue【公民館】&#10;一人当たり面積">
          <a:extLst>
            <a:ext uri="{FF2B5EF4-FFF2-40B4-BE49-F238E27FC236}">
              <a16:creationId xmlns="" xmlns:a16="http://schemas.microsoft.com/office/drawing/2014/main" id="{00000000-0008-0000-0E00-0000B0030000}"/>
            </a:ext>
          </a:extLst>
        </xdr:cNvPr>
        <xdr:cNvSpPr txBox="1"/>
      </xdr:nvSpPr>
      <xdr:spPr>
        <a:xfrm>
          <a:off x="21075727" y="1793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111523</xdr:rowOff>
    </xdr:from>
    <xdr:ext cx="469744" cy="259045"/>
    <xdr:sp macro="" textlink="">
      <xdr:nvSpPr>
        <xdr:cNvPr id="945" name="n_2mainValue【公民館】&#10;一人当たり面積">
          <a:extLst>
            <a:ext uri="{FF2B5EF4-FFF2-40B4-BE49-F238E27FC236}">
              <a16:creationId xmlns="" xmlns:a16="http://schemas.microsoft.com/office/drawing/2014/main" id="{00000000-0008-0000-0E00-0000B1030000}"/>
            </a:ext>
          </a:extLst>
        </xdr:cNvPr>
        <xdr:cNvSpPr txBox="1"/>
      </xdr:nvSpPr>
      <xdr:spPr>
        <a:xfrm>
          <a:off x="20199427" y="1794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113809</xdr:rowOff>
    </xdr:from>
    <xdr:ext cx="469744" cy="259045"/>
    <xdr:sp macro="" textlink="">
      <xdr:nvSpPr>
        <xdr:cNvPr id="946" name="n_3mainValue【公民館】&#10;一人当たり面積">
          <a:extLst>
            <a:ext uri="{FF2B5EF4-FFF2-40B4-BE49-F238E27FC236}">
              <a16:creationId xmlns="" xmlns:a16="http://schemas.microsoft.com/office/drawing/2014/main" id="{00000000-0008-0000-0E00-0000B2030000}"/>
            </a:ext>
          </a:extLst>
        </xdr:cNvPr>
        <xdr:cNvSpPr txBox="1"/>
      </xdr:nvSpPr>
      <xdr:spPr>
        <a:xfrm>
          <a:off x="19310427" y="1794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116095</xdr:rowOff>
    </xdr:from>
    <xdr:ext cx="469744" cy="259045"/>
    <xdr:sp macro="" textlink="">
      <xdr:nvSpPr>
        <xdr:cNvPr id="947" name="n_4mainValue【公民館】&#10;一人当たり面積">
          <a:extLst>
            <a:ext uri="{FF2B5EF4-FFF2-40B4-BE49-F238E27FC236}">
              <a16:creationId xmlns="" xmlns:a16="http://schemas.microsoft.com/office/drawing/2014/main" id="{00000000-0008-0000-0E00-0000B3030000}"/>
            </a:ext>
          </a:extLst>
        </xdr:cNvPr>
        <xdr:cNvSpPr txBox="1"/>
      </xdr:nvSpPr>
      <xdr:spPr>
        <a:xfrm>
          <a:off x="18421427" y="179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a:extLst>
            <a:ext uri="{FF2B5EF4-FFF2-40B4-BE49-F238E27FC236}">
              <a16:creationId xmlns="" xmlns:a16="http://schemas.microsoft.com/office/drawing/2014/main" id="{00000000-0008-0000-0E00-0000B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a:extLst>
            <a:ext uri="{FF2B5EF4-FFF2-40B4-BE49-F238E27FC236}">
              <a16:creationId xmlns="" xmlns:a16="http://schemas.microsoft.com/office/drawing/2014/main" id="{00000000-0008-0000-0E00-0000B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a:extLst>
            <a:ext uri="{FF2B5EF4-FFF2-40B4-BE49-F238E27FC236}">
              <a16:creationId xmlns="" xmlns:a16="http://schemas.microsoft.com/office/drawing/2014/main" id="{00000000-0008-0000-0E00-0000B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道路における有形固定資産減価償却率は、昨年度から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％となったものの、類似団体や県内他市との比較においては、他団体を大きく下回っている状況である。道路における一人当たり延長は、昨年度から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0.127m</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8.380m</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となったものの、類似団体や県内他市との比較においては、他団体を下回っている状況である。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認定こども園・幼稚園・保育所における有形固定資産減価償却率については、昨年度から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％となり、類似団体や県内他市との比較においては、他団体を大きく上回っている状況である。保育所については、平成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年１月に策定した公立保育所再編基本計画に基づき、市内に５園ある公立保育所について、統廃合を含めた再編整備を進めており、令和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年度以降は有形固定資産減価償却率は減少するものと推測される。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公営住宅における一人当たり面積は、昨年度から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となり、類似団体や県内他市との比較においては、他団体を上回っている状況である。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61,565
60,788
133.09
36,132,030
35,510,953
452,594
18,300,829
40,362,964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a:extLst>
            <a:ext uri="{FF2B5EF4-FFF2-40B4-BE49-F238E27FC236}">
              <a16:creationId xmlns="" xmlns:a16="http://schemas.microsoft.com/office/drawing/2014/main" id="{00000000-0008-0000-0F00-00003A000000}"/>
            </a:ext>
          </a:extLst>
        </xdr:cNvPr>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a:extLst>
            <a:ext uri="{FF2B5EF4-FFF2-40B4-BE49-F238E27FC236}">
              <a16:creationId xmlns="" xmlns:a16="http://schemas.microsoft.com/office/drawing/2014/main" id="{00000000-0008-0000-0F00-00003D000000}"/>
            </a:ext>
          </a:extLst>
        </xdr:cNvPr>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a:extLst>
            <a:ext uri="{FF2B5EF4-FFF2-40B4-BE49-F238E27FC236}">
              <a16:creationId xmlns="" xmlns:a16="http://schemas.microsoft.com/office/drawing/2014/main" id="{00000000-0008-0000-0F00-00003E000000}"/>
            </a:ext>
          </a:extLst>
        </xdr:cNvPr>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a:extLst>
            <a:ext uri="{FF2B5EF4-FFF2-40B4-BE49-F238E27FC236}">
              <a16:creationId xmlns="" xmlns:a16="http://schemas.microsoft.com/office/drawing/2014/main" id="{00000000-0008-0000-0F00-00003F000000}"/>
            </a:ext>
          </a:extLst>
        </xdr:cNvPr>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a:extLst>
            <a:ext uri="{FF2B5EF4-FFF2-40B4-BE49-F238E27FC236}">
              <a16:creationId xmlns="" xmlns:a16="http://schemas.microsoft.com/office/drawing/2014/main" id="{00000000-0008-0000-0F00-000040000000}"/>
            </a:ext>
          </a:extLst>
        </xdr:cNvPr>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 xmlns:a16="http://schemas.microsoft.com/office/drawing/2014/main" id="{00000000-0008-0000-0F00-000041000000}"/>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a:extLst>
            <a:ext uri="{FF2B5EF4-FFF2-40B4-BE49-F238E27FC236}">
              <a16:creationId xmlns="" xmlns:a16="http://schemas.microsoft.com/office/drawing/2014/main" id="{00000000-0008-0000-0F00-000042000000}"/>
            </a:ext>
          </a:extLst>
        </xdr:cNvPr>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a:extLst>
            <a:ext uri="{FF2B5EF4-FFF2-40B4-BE49-F238E27FC236}">
              <a16:creationId xmlns="" xmlns:a16="http://schemas.microsoft.com/office/drawing/2014/main" id="{00000000-0008-0000-0F00-000043000000}"/>
            </a:ext>
          </a:extLst>
        </xdr:cNvPr>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a:extLst>
            <a:ext uri="{FF2B5EF4-FFF2-40B4-BE49-F238E27FC236}">
              <a16:creationId xmlns="" xmlns:a16="http://schemas.microsoft.com/office/drawing/2014/main" id="{00000000-0008-0000-0F00-000044000000}"/>
            </a:ext>
          </a:extLst>
        </xdr:cNvPr>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74" name="楕円 73">
          <a:extLst>
            <a:ext uri="{FF2B5EF4-FFF2-40B4-BE49-F238E27FC236}">
              <a16:creationId xmlns="" xmlns:a16="http://schemas.microsoft.com/office/drawing/2014/main" id="{00000000-0008-0000-0F00-00004A000000}"/>
            </a:ext>
          </a:extLst>
        </xdr:cNvPr>
        <xdr:cNvSpPr/>
      </xdr:nvSpPr>
      <xdr:spPr>
        <a:xfrm>
          <a:off x="45847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77305</xdr:rowOff>
    </xdr:from>
    <xdr:ext cx="405111" cy="259045"/>
    <xdr:sp macro="" textlink="">
      <xdr:nvSpPr>
        <xdr:cNvPr id="75" name="【図書館】&#10;有形固定資産減価償却率該当値テキスト">
          <a:extLst>
            <a:ext uri="{FF2B5EF4-FFF2-40B4-BE49-F238E27FC236}">
              <a16:creationId xmlns="" xmlns:a16="http://schemas.microsoft.com/office/drawing/2014/main" id="{00000000-0008-0000-0F00-00004B000000}"/>
            </a:ext>
          </a:extLst>
        </xdr:cNvPr>
        <xdr:cNvSpPr txBox="1"/>
      </xdr:nvSpPr>
      <xdr:spPr>
        <a:xfrm>
          <a:off x="4673600"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62956</xdr:rowOff>
    </xdr:from>
    <xdr:to>
      <xdr:col>20</xdr:col>
      <xdr:colOff>38100</xdr:colOff>
      <xdr:row>37</xdr:row>
      <xdr:rowOff>164556</xdr:rowOff>
    </xdr:to>
    <xdr:sp macro="" textlink="">
      <xdr:nvSpPr>
        <xdr:cNvPr id="76" name="楕円 75">
          <a:extLst>
            <a:ext uri="{FF2B5EF4-FFF2-40B4-BE49-F238E27FC236}">
              <a16:creationId xmlns="" xmlns:a16="http://schemas.microsoft.com/office/drawing/2014/main" id="{00000000-0008-0000-0F00-00004C000000}"/>
            </a:ext>
          </a:extLst>
        </xdr:cNvPr>
        <xdr:cNvSpPr/>
      </xdr:nvSpPr>
      <xdr:spPr>
        <a:xfrm>
          <a:off x="3746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113756</xdr:rowOff>
    </xdr:from>
    <xdr:to>
      <xdr:col>24</xdr:col>
      <xdr:colOff>63500</xdr:colOff>
      <xdr:row>37</xdr:row>
      <xdr:rowOff>149678</xdr:rowOff>
    </xdr:to>
    <xdr:cxnSp macro="">
      <xdr:nvCxnSpPr>
        <xdr:cNvPr id="77" name="直線コネクタ 76">
          <a:extLst>
            <a:ext uri="{FF2B5EF4-FFF2-40B4-BE49-F238E27FC236}">
              <a16:creationId xmlns="" xmlns:a16="http://schemas.microsoft.com/office/drawing/2014/main" id="{00000000-0008-0000-0F00-00004D000000}"/>
            </a:ext>
          </a:extLst>
        </xdr:cNvPr>
        <xdr:cNvCxnSpPr/>
      </xdr:nvCxnSpPr>
      <xdr:spPr>
        <a:xfrm>
          <a:off x="3797300" y="645740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27033</xdr:rowOff>
    </xdr:from>
    <xdr:to>
      <xdr:col>15</xdr:col>
      <xdr:colOff>101600</xdr:colOff>
      <xdr:row>37</xdr:row>
      <xdr:rowOff>128633</xdr:rowOff>
    </xdr:to>
    <xdr:sp macro="" textlink="">
      <xdr:nvSpPr>
        <xdr:cNvPr id="78" name="楕円 77">
          <a:extLst>
            <a:ext uri="{FF2B5EF4-FFF2-40B4-BE49-F238E27FC236}">
              <a16:creationId xmlns="" xmlns:a16="http://schemas.microsoft.com/office/drawing/2014/main" id="{00000000-0008-0000-0F00-00004E000000}"/>
            </a:ext>
          </a:extLst>
        </xdr:cNvPr>
        <xdr:cNvSpPr/>
      </xdr:nvSpPr>
      <xdr:spPr>
        <a:xfrm>
          <a:off x="2857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77833</xdr:rowOff>
    </xdr:from>
    <xdr:to>
      <xdr:col>19</xdr:col>
      <xdr:colOff>177800</xdr:colOff>
      <xdr:row>37</xdr:row>
      <xdr:rowOff>113756</xdr:rowOff>
    </xdr:to>
    <xdr:cxnSp macro="">
      <xdr:nvCxnSpPr>
        <xdr:cNvPr id="79" name="直線コネクタ 78">
          <a:extLst>
            <a:ext uri="{FF2B5EF4-FFF2-40B4-BE49-F238E27FC236}">
              <a16:creationId xmlns="" xmlns:a16="http://schemas.microsoft.com/office/drawing/2014/main" id="{00000000-0008-0000-0F00-00004F000000}"/>
            </a:ext>
          </a:extLst>
        </xdr:cNvPr>
        <xdr:cNvCxnSpPr/>
      </xdr:nvCxnSpPr>
      <xdr:spPr>
        <a:xfrm>
          <a:off x="2908300" y="64214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160927</xdr:rowOff>
    </xdr:from>
    <xdr:to>
      <xdr:col>10</xdr:col>
      <xdr:colOff>165100</xdr:colOff>
      <xdr:row>37</xdr:row>
      <xdr:rowOff>91077</xdr:rowOff>
    </xdr:to>
    <xdr:sp macro="" textlink="">
      <xdr:nvSpPr>
        <xdr:cNvPr id="80" name="楕円 79">
          <a:extLst>
            <a:ext uri="{FF2B5EF4-FFF2-40B4-BE49-F238E27FC236}">
              <a16:creationId xmlns="" xmlns:a16="http://schemas.microsoft.com/office/drawing/2014/main" id="{00000000-0008-0000-0F00-000050000000}"/>
            </a:ext>
          </a:extLst>
        </xdr:cNvPr>
        <xdr:cNvSpPr/>
      </xdr:nvSpPr>
      <xdr:spPr>
        <a:xfrm>
          <a:off x="1968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40277</xdr:rowOff>
    </xdr:from>
    <xdr:to>
      <xdr:col>15</xdr:col>
      <xdr:colOff>50800</xdr:colOff>
      <xdr:row>37</xdr:row>
      <xdr:rowOff>77833</xdr:rowOff>
    </xdr:to>
    <xdr:cxnSp macro="">
      <xdr:nvCxnSpPr>
        <xdr:cNvPr id="81" name="直線コネクタ 80">
          <a:extLst>
            <a:ext uri="{FF2B5EF4-FFF2-40B4-BE49-F238E27FC236}">
              <a16:creationId xmlns="" xmlns:a16="http://schemas.microsoft.com/office/drawing/2014/main" id="{00000000-0008-0000-0F00-000051000000}"/>
            </a:ext>
          </a:extLst>
        </xdr:cNvPr>
        <xdr:cNvCxnSpPr/>
      </xdr:nvCxnSpPr>
      <xdr:spPr>
        <a:xfrm>
          <a:off x="2019300" y="638392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156028</xdr:rowOff>
    </xdr:from>
    <xdr:to>
      <xdr:col>6</xdr:col>
      <xdr:colOff>38100</xdr:colOff>
      <xdr:row>37</xdr:row>
      <xdr:rowOff>86178</xdr:rowOff>
    </xdr:to>
    <xdr:sp macro="" textlink="">
      <xdr:nvSpPr>
        <xdr:cNvPr id="82" name="楕円 81">
          <a:extLst>
            <a:ext uri="{FF2B5EF4-FFF2-40B4-BE49-F238E27FC236}">
              <a16:creationId xmlns="" xmlns:a16="http://schemas.microsoft.com/office/drawing/2014/main" id="{00000000-0008-0000-0F00-000052000000}"/>
            </a:ext>
          </a:extLst>
        </xdr:cNvPr>
        <xdr:cNvSpPr/>
      </xdr:nvSpPr>
      <xdr:spPr>
        <a:xfrm>
          <a:off x="1079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35378</xdr:rowOff>
    </xdr:from>
    <xdr:to>
      <xdr:col>10</xdr:col>
      <xdr:colOff>114300</xdr:colOff>
      <xdr:row>37</xdr:row>
      <xdr:rowOff>40277</xdr:rowOff>
    </xdr:to>
    <xdr:cxnSp macro="">
      <xdr:nvCxnSpPr>
        <xdr:cNvPr id="83" name="直線コネクタ 82">
          <a:extLst>
            <a:ext uri="{FF2B5EF4-FFF2-40B4-BE49-F238E27FC236}">
              <a16:creationId xmlns="" xmlns:a16="http://schemas.microsoft.com/office/drawing/2014/main" id="{00000000-0008-0000-0F00-000053000000}"/>
            </a:ext>
          </a:extLst>
        </xdr:cNvPr>
        <xdr:cNvCxnSpPr/>
      </xdr:nvCxnSpPr>
      <xdr:spPr>
        <a:xfrm>
          <a:off x="1130300" y="637902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a:extLst>
            <a:ext uri="{FF2B5EF4-FFF2-40B4-BE49-F238E27FC236}">
              <a16:creationId xmlns="" xmlns:a16="http://schemas.microsoft.com/office/drawing/2014/main" id="{00000000-0008-0000-0F00-000054000000}"/>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a:extLst>
            <a:ext uri="{FF2B5EF4-FFF2-40B4-BE49-F238E27FC236}">
              <a16:creationId xmlns="" xmlns:a16="http://schemas.microsoft.com/office/drawing/2014/main" id="{00000000-0008-0000-0F00-000055000000}"/>
            </a:ext>
          </a:extLst>
        </xdr:cNvPr>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a:extLst>
            <a:ext uri="{FF2B5EF4-FFF2-40B4-BE49-F238E27FC236}">
              <a16:creationId xmlns="" xmlns:a16="http://schemas.microsoft.com/office/drawing/2014/main" id="{00000000-0008-0000-0F00-000056000000}"/>
            </a:ext>
          </a:extLst>
        </xdr:cNvPr>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a:extLst>
            <a:ext uri="{FF2B5EF4-FFF2-40B4-BE49-F238E27FC236}">
              <a16:creationId xmlns="" xmlns:a16="http://schemas.microsoft.com/office/drawing/2014/main" id="{00000000-0008-0000-0F00-000057000000}"/>
            </a:ext>
          </a:extLst>
        </xdr:cNvPr>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155683</xdr:rowOff>
    </xdr:from>
    <xdr:ext cx="405111" cy="259045"/>
    <xdr:sp macro="" textlink="">
      <xdr:nvSpPr>
        <xdr:cNvPr id="88" name="n_1mainValue【図書館】&#10;有形固定資産減価償却率">
          <a:extLst>
            <a:ext uri="{FF2B5EF4-FFF2-40B4-BE49-F238E27FC236}">
              <a16:creationId xmlns="" xmlns:a16="http://schemas.microsoft.com/office/drawing/2014/main" id="{00000000-0008-0000-0F00-000058000000}"/>
            </a:ext>
          </a:extLst>
        </xdr:cNvPr>
        <xdr:cNvSpPr txBox="1"/>
      </xdr:nvSpPr>
      <xdr:spPr>
        <a:xfrm>
          <a:off x="3582044"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119760</xdr:rowOff>
    </xdr:from>
    <xdr:ext cx="405111" cy="259045"/>
    <xdr:sp macro="" textlink="">
      <xdr:nvSpPr>
        <xdr:cNvPr id="89" name="n_2mainValue【図書館】&#10;有形固定資産減価償却率">
          <a:extLst>
            <a:ext uri="{FF2B5EF4-FFF2-40B4-BE49-F238E27FC236}">
              <a16:creationId xmlns="" xmlns:a16="http://schemas.microsoft.com/office/drawing/2014/main" id="{00000000-0008-0000-0F00-000059000000}"/>
            </a:ext>
          </a:extLst>
        </xdr:cNvPr>
        <xdr:cNvSpPr txBox="1"/>
      </xdr:nvSpPr>
      <xdr:spPr>
        <a:xfrm>
          <a:off x="27057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82204</xdr:rowOff>
    </xdr:from>
    <xdr:ext cx="405111" cy="259045"/>
    <xdr:sp macro="" textlink="">
      <xdr:nvSpPr>
        <xdr:cNvPr id="90" name="n_3mainValue【図書館】&#10;有形固定資産減価償却率">
          <a:extLst>
            <a:ext uri="{FF2B5EF4-FFF2-40B4-BE49-F238E27FC236}">
              <a16:creationId xmlns="" xmlns:a16="http://schemas.microsoft.com/office/drawing/2014/main" id="{00000000-0008-0000-0F00-00005A000000}"/>
            </a:ext>
          </a:extLst>
        </xdr:cNvPr>
        <xdr:cNvSpPr txBox="1"/>
      </xdr:nvSpPr>
      <xdr:spPr>
        <a:xfrm>
          <a:off x="1816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77305</xdr:rowOff>
    </xdr:from>
    <xdr:ext cx="405111" cy="259045"/>
    <xdr:sp macro="" textlink="">
      <xdr:nvSpPr>
        <xdr:cNvPr id="91" name="n_4mainValue【図書館】&#10;有形固定資産減価償却率">
          <a:extLst>
            <a:ext uri="{FF2B5EF4-FFF2-40B4-BE49-F238E27FC236}">
              <a16:creationId xmlns="" xmlns:a16="http://schemas.microsoft.com/office/drawing/2014/main" id="{00000000-0008-0000-0F00-00005B000000}"/>
            </a:ext>
          </a:extLst>
        </xdr:cNvPr>
        <xdr:cNvSpPr txBox="1"/>
      </xdr:nvSpPr>
      <xdr:spPr>
        <a:xfrm>
          <a:off x="927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a:extLst>
            <a:ext uri="{FF2B5EF4-FFF2-40B4-BE49-F238E27FC236}">
              <a16:creationId xmlns="" xmlns:a16="http://schemas.microsoft.com/office/drawing/2014/main" id="{00000000-0008-0000-0F00-000073000000}"/>
            </a:ext>
          </a:extLst>
        </xdr:cNvPr>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 xmlns:a16="http://schemas.microsoft.com/office/drawing/2014/main" id="{00000000-0008-0000-0F00-000074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 xmlns:a16="http://schemas.microsoft.com/office/drawing/2014/main" id="{00000000-0008-0000-0F00-000075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a:extLst>
            <a:ext uri="{FF2B5EF4-FFF2-40B4-BE49-F238E27FC236}">
              <a16:creationId xmlns="" xmlns:a16="http://schemas.microsoft.com/office/drawing/2014/main" id="{00000000-0008-0000-0F00-000076000000}"/>
            </a:ext>
          </a:extLst>
        </xdr:cNvPr>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a:extLst>
            <a:ext uri="{FF2B5EF4-FFF2-40B4-BE49-F238E27FC236}">
              <a16:creationId xmlns="" xmlns:a16="http://schemas.microsoft.com/office/drawing/2014/main" id="{00000000-0008-0000-0F00-000077000000}"/>
            </a:ext>
          </a:extLst>
        </xdr:cNvPr>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a:extLst>
            <a:ext uri="{FF2B5EF4-FFF2-40B4-BE49-F238E27FC236}">
              <a16:creationId xmlns="" xmlns:a16="http://schemas.microsoft.com/office/drawing/2014/main" id="{00000000-0008-0000-0F00-000078000000}"/>
            </a:ext>
          </a:extLst>
        </xdr:cNvPr>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a:extLst>
            <a:ext uri="{FF2B5EF4-FFF2-40B4-BE49-F238E27FC236}">
              <a16:creationId xmlns="" xmlns:a16="http://schemas.microsoft.com/office/drawing/2014/main" id="{00000000-0008-0000-0F00-0000790000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 xmlns:a16="http://schemas.microsoft.com/office/drawing/2014/main" id="{00000000-0008-0000-0F00-00007A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 xmlns:a16="http://schemas.microsoft.com/office/drawing/2014/main" id="{00000000-0008-0000-0F00-00007B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a:extLst>
            <a:ext uri="{FF2B5EF4-FFF2-40B4-BE49-F238E27FC236}">
              <a16:creationId xmlns="" xmlns:a16="http://schemas.microsoft.com/office/drawing/2014/main" id="{00000000-0008-0000-0F00-00007C000000}"/>
            </a:ext>
          </a:extLst>
        </xdr:cNvPr>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a:extLst>
            <a:ext uri="{FF2B5EF4-FFF2-40B4-BE49-F238E27FC236}">
              <a16:creationId xmlns="" xmlns:a16="http://schemas.microsoft.com/office/drawing/2014/main" id="{00000000-0008-0000-0F00-00007D000000}"/>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31" name="楕円 130">
          <a:extLst>
            <a:ext uri="{FF2B5EF4-FFF2-40B4-BE49-F238E27FC236}">
              <a16:creationId xmlns="" xmlns:a16="http://schemas.microsoft.com/office/drawing/2014/main" id="{00000000-0008-0000-0F00-000083000000}"/>
            </a:ext>
          </a:extLst>
        </xdr:cNvPr>
        <xdr:cNvSpPr/>
      </xdr:nvSpPr>
      <xdr:spPr>
        <a:xfrm>
          <a:off x="10426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143527</xdr:rowOff>
    </xdr:from>
    <xdr:ext cx="469744" cy="259045"/>
    <xdr:sp macro="" textlink="">
      <xdr:nvSpPr>
        <xdr:cNvPr id="132" name="【図書館】&#10;一人当たり面積該当値テキスト">
          <a:extLst>
            <a:ext uri="{FF2B5EF4-FFF2-40B4-BE49-F238E27FC236}">
              <a16:creationId xmlns="" xmlns:a16="http://schemas.microsoft.com/office/drawing/2014/main" id="{00000000-0008-0000-0F00-000084000000}"/>
            </a:ext>
          </a:extLst>
        </xdr:cNvPr>
        <xdr:cNvSpPr txBox="1"/>
      </xdr:nvSpPr>
      <xdr:spPr>
        <a:xfrm>
          <a:off x="10515600"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133350</xdr:rowOff>
    </xdr:from>
    <xdr:to>
      <xdr:col>50</xdr:col>
      <xdr:colOff>165100</xdr:colOff>
      <xdr:row>38</xdr:row>
      <xdr:rowOff>63500</xdr:rowOff>
    </xdr:to>
    <xdr:sp macro="" textlink="">
      <xdr:nvSpPr>
        <xdr:cNvPr id="133" name="楕円 132">
          <a:extLst>
            <a:ext uri="{FF2B5EF4-FFF2-40B4-BE49-F238E27FC236}">
              <a16:creationId xmlns="" xmlns:a16="http://schemas.microsoft.com/office/drawing/2014/main" id="{00000000-0008-0000-0F00-000085000000}"/>
            </a:ext>
          </a:extLst>
        </xdr:cNvPr>
        <xdr:cNvSpPr/>
      </xdr:nvSpPr>
      <xdr:spPr>
        <a:xfrm>
          <a:off x="9588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0</xdr:rowOff>
    </xdr:from>
    <xdr:to>
      <xdr:col>55</xdr:col>
      <xdr:colOff>0</xdr:colOff>
      <xdr:row>38</xdr:row>
      <xdr:rowOff>12700</xdr:rowOff>
    </xdr:to>
    <xdr:cxnSp macro="">
      <xdr:nvCxnSpPr>
        <xdr:cNvPr id="134" name="直線コネクタ 133">
          <a:extLst>
            <a:ext uri="{FF2B5EF4-FFF2-40B4-BE49-F238E27FC236}">
              <a16:creationId xmlns="" xmlns:a16="http://schemas.microsoft.com/office/drawing/2014/main" id="{00000000-0008-0000-0F00-000086000000}"/>
            </a:ext>
          </a:extLst>
        </xdr:cNvPr>
        <xdr:cNvCxnSpPr/>
      </xdr:nvCxnSpPr>
      <xdr:spPr>
        <a:xfrm flipV="1">
          <a:off x="9639300" y="6515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146050</xdr:rowOff>
    </xdr:from>
    <xdr:to>
      <xdr:col>46</xdr:col>
      <xdr:colOff>38100</xdr:colOff>
      <xdr:row>38</xdr:row>
      <xdr:rowOff>76200</xdr:rowOff>
    </xdr:to>
    <xdr:sp macro="" textlink="">
      <xdr:nvSpPr>
        <xdr:cNvPr id="135" name="楕円 134">
          <a:extLst>
            <a:ext uri="{FF2B5EF4-FFF2-40B4-BE49-F238E27FC236}">
              <a16:creationId xmlns="" xmlns:a16="http://schemas.microsoft.com/office/drawing/2014/main" id="{00000000-0008-0000-0F00-000087000000}"/>
            </a:ext>
          </a:extLst>
        </xdr:cNvPr>
        <xdr:cNvSpPr/>
      </xdr:nvSpPr>
      <xdr:spPr>
        <a:xfrm>
          <a:off x="8699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12700</xdr:rowOff>
    </xdr:from>
    <xdr:to>
      <xdr:col>50</xdr:col>
      <xdr:colOff>114300</xdr:colOff>
      <xdr:row>38</xdr:row>
      <xdr:rowOff>25400</xdr:rowOff>
    </xdr:to>
    <xdr:cxnSp macro="">
      <xdr:nvCxnSpPr>
        <xdr:cNvPr id="136" name="直線コネクタ 135">
          <a:extLst>
            <a:ext uri="{FF2B5EF4-FFF2-40B4-BE49-F238E27FC236}">
              <a16:creationId xmlns="" xmlns:a16="http://schemas.microsoft.com/office/drawing/2014/main" id="{00000000-0008-0000-0F00-000088000000}"/>
            </a:ext>
          </a:extLst>
        </xdr:cNvPr>
        <xdr:cNvCxnSpPr/>
      </xdr:nvCxnSpPr>
      <xdr:spPr>
        <a:xfrm flipV="1">
          <a:off x="8750300" y="6527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146050</xdr:rowOff>
    </xdr:from>
    <xdr:to>
      <xdr:col>41</xdr:col>
      <xdr:colOff>101600</xdr:colOff>
      <xdr:row>38</xdr:row>
      <xdr:rowOff>76200</xdr:rowOff>
    </xdr:to>
    <xdr:sp macro="" textlink="">
      <xdr:nvSpPr>
        <xdr:cNvPr id="137" name="楕円 136">
          <a:extLst>
            <a:ext uri="{FF2B5EF4-FFF2-40B4-BE49-F238E27FC236}">
              <a16:creationId xmlns="" xmlns:a16="http://schemas.microsoft.com/office/drawing/2014/main" id="{00000000-0008-0000-0F00-000089000000}"/>
            </a:ext>
          </a:extLst>
        </xdr:cNvPr>
        <xdr:cNvSpPr/>
      </xdr:nvSpPr>
      <xdr:spPr>
        <a:xfrm>
          <a:off x="781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25400</xdr:rowOff>
    </xdr:from>
    <xdr:to>
      <xdr:col>45</xdr:col>
      <xdr:colOff>177800</xdr:colOff>
      <xdr:row>38</xdr:row>
      <xdr:rowOff>25400</xdr:rowOff>
    </xdr:to>
    <xdr:cxnSp macro="">
      <xdr:nvCxnSpPr>
        <xdr:cNvPr id="138" name="直線コネクタ 137">
          <a:extLst>
            <a:ext uri="{FF2B5EF4-FFF2-40B4-BE49-F238E27FC236}">
              <a16:creationId xmlns="" xmlns:a16="http://schemas.microsoft.com/office/drawing/2014/main" id="{00000000-0008-0000-0F00-00008A000000}"/>
            </a:ext>
          </a:extLst>
        </xdr:cNvPr>
        <xdr:cNvCxnSpPr/>
      </xdr:nvCxnSpPr>
      <xdr:spPr>
        <a:xfrm>
          <a:off x="7861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146050</xdr:rowOff>
    </xdr:from>
    <xdr:to>
      <xdr:col>36</xdr:col>
      <xdr:colOff>165100</xdr:colOff>
      <xdr:row>38</xdr:row>
      <xdr:rowOff>76200</xdr:rowOff>
    </xdr:to>
    <xdr:sp macro="" textlink="">
      <xdr:nvSpPr>
        <xdr:cNvPr id="139" name="楕円 138">
          <a:extLst>
            <a:ext uri="{FF2B5EF4-FFF2-40B4-BE49-F238E27FC236}">
              <a16:creationId xmlns="" xmlns:a16="http://schemas.microsoft.com/office/drawing/2014/main" id="{00000000-0008-0000-0F00-00008B000000}"/>
            </a:ext>
          </a:extLst>
        </xdr:cNvPr>
        <xdr:cNvSpPr/>
      </xdr:nvSpPr>
      <xdr:spPr>
        <a:xfrm>
          <a:off x="692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25400</xdr:rowOff>
    </xdr:from>
    <xdr:to>
      <xdr:col>41</xdr:col>
      <xdr:colOff>50800</xdr:colOff>
      <xdr:row>38</xdr:row>
      <xdr:rowOff>25400</xdr:rowOff>
    </xdr:to>
    <xdr:cxnSp macro="">
      <xdr:nvCxnSpPr>
        <xdr:cNvPr id="140" name="直線コネクタ 139">
          <a:extLst>
            <a:ext uri="{FF2B5EF4-FFF2-40B4-BE49-F238E27FC236}">
              <a16:creationId xmlns="" xmlns:a16="http://schemas.microsoft.com/office/drawing/2014/main" id="{00000000-0008-0000-0F00-00008C000000}"/>
            </a:ext>
          </a:extLst>
        </xdr:cNvPr>
        <xdr:cNvCxnSpPr/>
      </xdr:nvCxnSpPr>
      <xdr:spPr>
        <a:xfrm>
          <a:off x="697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a:extLst>
            <a:ext uri="{FF2B5EF4-FFF2-40B4-BE49-F238E27FC236}">
              <a16:creationId xmlns="" xmlns:a16="http://schemas.microsoft.com/office/drawing/2014/main" id="{00000000-0008-0000-0F00-00008D000000}"/>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a:extLst>
            <a:ext uri="{FF2B5EF4-FFF2-40B4-BE49-F238E27FC236}">
              <a16:creationId xmlns="" xmlns:a16="http://schemas.microsoft.com/office/drawing/2014/main" id="{00000000-0008-0000-0F00-00008E000000}"/>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3" name="n_3aveValue【図書館】&#10;一人当たり面積">
          <a:extLst>
            <a:ext uri="{FF2B5EF4-FFF2-40B4-BE49-F238E27FC236}">
              <a16:creationId xmlns="" xmlns:a16="http://schemas.microsoft.com/office/drawing/2014/main" id="{00000000-0008-0000-0F00-00008F000000}"/>
            </a:ext>
          </a:extLst>
        </xdr:cNvPr>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a:extLst>
            <a:ext uri="{FF2B5EF4-FFF2-40B4-BE49-F238E27FC236}">
              <a16:creationId xmlns="" xmlns:a16="http://schemas.microsoft.com/office/drawing/2014/main" id="{00000000-0008-0000-0F00-000090000000}"/>
            </a:ext>
          </a:extLst>
        </xdr:cNvPr>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80027</xdr:rowOff>
    </xdr:from>
    <xdr:ext cx="469744" cy="259045"/>
    <xdr:sp macro="" textlink="">
      <xdr:nvSpPr>
        <xdr:cNvPr id="145" name="n_1mainValue【図書館】&#10;一人当たり面積">
          <a:extLst>
            <a:ext uri="{FF2B5EF4-FFF2-40B4-BE49-F238E27FC236}">
              <a16:creationId xmlns="" xmlns:a16="http://schemas.microsoft.com/office/drawing/2014/main" id="{00000000-0008-0000-0F00-000091000000}"/>
            </a:ext>
          </a:extLst>
        </xdr:cNvPr>
        <xdr:cNvSpPr txBox="1"/>
      </xdr:nvSpPr>
      <xdr:spPr>
        <a:xfrm>
          <a:off x="93917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92727</xdr:rowOff>
    </xdr:from>
    <xdr:ext cx="469744" cy="259045"/>
    <xdr:sp macro="" textlink="">
      <xdr:nvSpPr>
        <xdr:cNvPr id="146" name="n_2mainValue【図書館】&#10;一人当たり面積">
          <a:extLst>
            <a:ext uri="{FF2B5EF4-FFF2-40B4-BE49-F238E27FC236}">
              <a16:creationId xmlns="" xmlns:a16="http://schemas.microsoft.com/office/drawing/2014/main" id="{00000000-0008-0000-0F00-000092000000}"/>
            </a:ext>
          </a:extLst>
        </xdr:cNvPr>
        <xdr:cNvSpPr txBox="1"/>
      </xdr:nvSpPr>
      <xdr:spPr>
        <a:xfrm>
          <a:off x="8515427"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92727</xdr:rowOff>
    </xdr:from>
    <xdr:ext cx="469744" cy="259045"/>
    <xdr:sp macro="" textlink="">
      <xdr:nvSpPr>
        <xdr:cNvPr id="147" name="n_3mainValue【図書館】&#10;一人当たり面積">
          <a:extLst>
            <a:ext uri="{FF2B5EF4-FFF2-40B4-BE49-F238E27FC236}">
              <a16:creationId xmlns="" xmlns:a16="http://schemas.microsoft.com/office/drawing/2014/main" id="{00000000-0008-0000-0F00-000093000000}"/>
            </a:ext>
          </a:extLst>
        </xdr:cNvPr>
        <xdr:cNvSpPr txBox="1"/>
      </xdr:nvSpPr>
      <xdr:spPr>
        <a:xfrm>
          <a:off x="7626427"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92727</xdr:rowOff>
    </xdr:from>
    <xdr:ext cx="469744" cy="259045"/>
    <xdr:sp macro="" textlink="">
      <xdr:nvSpPr>
        <xdr:cNvPr id="148" name="n_4mainValue【図書館】&#10;一人当たり面積">
          <a:extLst>
            <a:ext uri="{FF2B5EF4-FFF2-40B4-BE49-F238E27FC236}">
              <a16:creationId xmlns="" xmlns:a16="http://schemas.microsoft.com/office/drawing/2014/main" id="{00000000-0008-0000-0F00-000094000000}"/>
            </a:ext>
          </a:extLst>
        </xdr:cNvPr>
        <xdr:cNvSpPr txBox="1"/>
      </xdr:nvSpPr>
      <xdr:spPr>
        <a:xfrm>
          <a:off x="6737427"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 xmlns:a16="http://schemas.microsoft.com/office/drawing/2014/main" id="{00000000-0008-0000-0F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 xmlns:a16="http://schemas.microsoft.com/office/drawing/2014/main" id="{00000000-0008-0000-0F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 xmlns:a16="http://schemas.microsoft.com/office/drawing/2014/main" id="{00000000-0008-0000-0F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 xmlns:a16="http://schemas.microsoft.com/office/drawing/2014/main" id="{00000000-0008-0000-0F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 xmlns:a16="http://schemas.microsoft.com/office/drawing/2014/main" id="{00000000-0008-0000-0F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 xmlns:a16="http://schemas.microsoft.com/office/drawing/2014/main" id="{00000000-0008-0000-0F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 xmlns:a16="http://schemas.microsoft.com/office/drawing/2014/main" id="{00000000-0008-0000-0F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 xmlns:a16="http://schemas.microsoft.com/office/drawing/2014/main" id="{00000000-0008-0000-0F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 xmlns:a16="http://schemas.microsoft.com/office/drawing/2014/main" id="{00000000-0008-0000-0F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 xmlns:a16="http://schemas.microsoft.com/office/drawing/2014/main" id="{00000000-0008-0000-0F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 xmlns:a16="http://schemas.microsoft.com/office/drawing/2014/main" id="{00000000-0008-0000-0F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 xmlns:a16="http://schemas.microsoft.com/office/drawing/2014/main" id="{00000000-0008-0000-0F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a:extLst>
            <a:ext uri="{FF2B5EF4-FFF2-40B4-BE49-F238E27FC236}">
              <a16:creationId xmlns="" xmlns:a16="http://schemas.microsoft.com/office/drawing/2014/main" id="{00000000-0008-0000-0F00-0000AE000000}"/>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 xmlns:a16="http://schemas.microsoft.com/office/drawing/2014/main" id="{00000000-0008-0000-0F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 xmlns:a16="http://schemas.microsoft.com/office/drawing/2014/main" id="{00000000-0008-0000-0F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a:extLst>
            <a:ext uri="{FF2B5EF4-FFF2-40B4-BE49-F238E27FC236}">
              <a16:creationId xmlns="" xmlns:a16="http://schemas.microsoft.com/office/drawing/2014/main" id="{00000000-0008-0000-0F00-0000B1000000}"/>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a:extLst>
            <a:ext uri="{FF2B5EF4-FFF2-40B4-BE49-F238E27FC236}">
              <a16:creationId xmlns="" xmlns:a16="http://schemas.microsoft.com/office/drawing/2014/main" id="{00000000-0008-0000-0F00-0000B2000000}"/>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a:extLst>
            <a:ext uri="{FF2B5EF4-FFF2-40B4-BE49-F238E27FC236}">
              <a16:creationId xmlns="" xmlns:a16="http://schemas.microsoft.com/office/drawing/2014/main" id="{00000000-0008-0000-0F00-0000B3000000}"/>
            </a:ext>
          </a:extLst>
        </xdr:cNvPr>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a:extLst>
            <a:ext uri="{FF2B5EF4-FFF2-40B4-BE49-F238E27FC236}">
              <a16:creationId xmlns="" xmlns:a16="http://schemas.microsoft.com/office/drawing/2014/main" id="{00000000-0008-0000-0F00-0000B4000000}"/>
            </a:ext>
          </a:extLst>
        </xdr:cNvPr>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a:extLst>
            <a:ext uri="{FF2B5EF4-FFF2-40B4-BE49-F238E27FC236}">
              <a16:creationId xmlns="" xmlns:a16="http://schemas.microsoft.com/office/drawing/2014/main" id="{00000000-0008-0000-0F00-0000B5000000}"/>
            </a:ext>
          </a:extLst>
        </xdr:cNvPr>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a:extLst>
            <a:ext uri="{FF2B5EF4-FFF2-40B4-BE49-F238E27FC236}">
              <a16:creationId xmlns="" xmlns:a16="http://schemas.microsoft.com/office/drawing/2014/main" id="{00000000-0008-0000-0F00-0000B6000000}"/>
            </a:ext>
          </a:extLst>
        </xdr:cNvPr>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a:extLst>
            <a:ext uri="{FF2B5EF4-FFF2-40B4-BE49-F238E27FC236}">
              <a16:creationId xmlns="" xmlns:a16="http://schemas.microsoft.com/office/drawing/2014/main" id="{00000000-0008-0000-0F00-0000B7000000}"/>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a:extLst>
            <a:ext uri="{FF2B5EF4-FFF2-40B4-BE49-F238E27FC236}">
              <a16:creationId xmlns="" xmlns:a16="http://schemas.microsoft.com/office/drawing/2014/main" id="{00000000-0008-0000-0F00-0000B8000000}"/>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00000000-0008-0000-0F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00000000-0008-0000-0F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 xmlns:a16="http://schemas.microsoft.com/office/drawing/2014/main" id="{00000000-0008-0000-0F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 xmlns:a16="http://schemas.microsoft.com/office/drawing/2014/main" id="{00000000-0008-0000-0F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 xmlns:a16="http://schemas.microsoft.com/office/drawing/2014/main" id="{00000000-0008-0000-0F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89626</xdr:rowOff>
    </xdr:from>
    <xdr:to>
      <xdr:col>24</xdr:col>
      <xdr:colOff>114300</xdr:colOff>
      <xdr:row>63</xdr:row>
      <xdr:rowOff>19776</xdr:rowOff>
    </xdr:to>
    <xdr:sp macro="" textlink="">
      <xdr:nvSpPr>
        <xdr:cNvPr id="190" name="楕円 189">
          <a:extLst>
            <a:ext uri="{FF2B5EF4-FFF2-40B4-BE49-F238E27FC236}">
              <a16:creationId xmlns="" xmlns:a16="http://schemas.microsoft.com/office/drawing/2014/main" id="{00000000-0008-0000-0F00-0000BE000000}"/>
            </a:ext>
          </a:extLst>
        </xdr:cNvPr>
        <xdr:cNvSpPr/>
      </xdr:nvSpPr>
      <xdr:spPr>
        <a:xfrm>
          <a:off x="45847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68053</xdr:rowOff>
    </xdr:from>
    <xdr:ext cx="405111" cy="259045"/>
    <xdr:sp macro="" textlink="">
      <xdr:nvSpPr>
        <xdr:cNvPr id="191" name="【体育館・プール】&#10;有形固定資産減価償却率該当値テキスト">
          <a:extLst>
            <a:ext uri="{FF2B5EF4-FFF2-40B4-BE49-F238E27FC236}">
              <a16:creationId xmlns="" xmlns:a16="http://schemas.microsoft.com/office/drawing/2014/main" id="{00000000-0008-0000-0F00-0000BF000000}"/>
            </a:ext>
          </a:extLst>
        </xdr:cNvPr>
        <xdr:cNvSpPr txBox="1"/>
      </xdr:nvSpPr>
      <xdr:spPr>
        <a:xfrm>
          <a:off x="4673600"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60234</xdr:rowOff>
    </xdr:from>
    <xdr:to>
      <xdr:col>20</xdr:col>
      <xdr:colOff>38100</xdr:colOff>
      <xdr:row>62</xdr:row>
      <xdr:rowOff>161834</xdr:rowOff>
    </xdr:to>
    <xdr:sp macro="" textlink="">
      <xdr:nvSpPr>
        <xdr:cNvPr id="192" name="楕円 191">
          <a:extLst>
            <a:ext uri="{FF2B5EF4-FFF2-40B4-BE49-F238E27FC236}">
              <a16:creationId xmlns="" xmlns:a16="http://schemas.microsoft.com/office/drawing/2014/main" id="{00000000-0008-0000-0F00-0000C0000000}"/>
            </a:ext>
          </a:extLst>
        </xdr:cNvPr>
        <xdr:cNvSpPr/>
      </xdr:nvSpPr>
      <xdr:spPr>
        <a:xfrm>
          <a:off x="3746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111034</xdr:rowOff>
    </xdr:from>
    <xdr:to>
      <xdr:col>24</xdr:col>
      <xdr:colOff>63500</xdr:colOff>
      <xdr:row>62</xdr:row>
      <xdr:rowOff>140426</xdr:rowOff>
    </xdr:to>
    <xdr:cxnSp macro="">
      <xdr:nvCxnSpPr>
        <xdr:cNvPr id="193" name="直線コネクタ 192">
          <a:extLst>
            <a:ext uri="{FF2B5EF4-FFF2-40B4-BE49-F238E27FC236}">
              <a16:creationId xmlns="" xmlns:a16="http://schemas.microsoft.com/office/drawing/2014/main" id="{00000000-0008-0000-0F00-0000C1000000}"/>
            </a:ext>
          </a:extLst>
        </xdr:cNvPr>
        <xdr:cNvCxnSpPr/>
      </xdr:nvCxnSpPr>
      <xdr:spPr>
        <a:xfrm>
          <a:off x="3797300" y="1074093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30843</xdr:rowOff>
    </xdr:from>
    <xdr:to>
      <xdr:col>15</xdr:col>
      <xdr:colOff>101600</xdr:colOff>
      <xdr:row>62</xdr:row>
      <xdr:rowOff>132443</xdr:rowOff>
    </xdr:to>
    <xdr:sp macro="" textlink="">
      <xdr:nvSpPr>
        <xdr:cNvPr id="194" name="楕円 193">
          <a:extLst>
            <a:ext uri="{FF2B5EF4-FFF2-40B4-BE49-F238E27FC236}">
              <a16:creationId xmlns="" xmlns:a16="http://schemas.microsoft.com/office/drawing/2014/main" id="{00000000-0008-0000-0F00-0000C2000000}"/>
            </a:ext>
          </a:extLst>
        </xdr:cNvPr>
        <xdr:cNvSpPr/>
      </xdr:nvSpPr>
      <xdr:spPr>
        <a:xfrm>
          <a:off x="2857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81643</xdr:rowOff>
    </xdr:from>
    <xdr:to>
      <xdr:col>19</xdr:col>
      <xdr:colOff>177800</xdr:colOff>
      <xdr:row>62</xdr:row>
      <xdr:rowOff>111034</xdr:rowOff>
    </xdr:to>
    <xdr:cxnSp macro="">
      <xdr:nvCxnSpPr>
        <xdr:cNvPr id="195" name="直線コネクタ 194">
          <a:extLst>
            <a:ext uri="{FF2B5EF4-FFF2-40B4-BE49-F238E27FC236}">
              <a16:creationId xmlns="" xmlns:a16="http://schemas.microsoft.com/office/drawing/2014/main" id="{00000000-0008-0000-0F00-0000C3000000}"/>
            </a:ext>
          </a:extLst>
        </xdr:cNvPr>
        <xdr:cNvCxnSpPr/>
      </xdr:nvCxnSpPr>
      <xdr:spPr>
        <a:xfrm>
          <a:off x="2908300" y="107115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1451</xdr:rowOff>
    </xdr:from>
    <xdr:to>
      <xdr:col>10</xdr:col>
      <xdr:colOff>165100</xdr:colOff>
      <xdr:row>62</xdr:row>
      <xdr:rowOff>103051</xdr:rowOff>
    </xdr:to>
    <xdr:sp macro="" textlink="">
      <xdr:nvSpPr>
        <xdr:cNvPr id="196" name="楕円 195">
          <a:extLst>
            <a:ext uri="{FF2B5EF4-FFF2-40B4-BE49-F238E27FC236}">
              <a16:creationId xmlns="" xmlns:a16="http://schemas.microsoft.com/office/drawing/2014/main" id="{00000000-0008-0000-0F00-0000C4000000}"/>
            </a:ext>
          </a:extLst>
        </xdr:cNvPr>
        <xdr:cNvSpPr/>
      </xdr:nvSpPr>
      <xdr:spPr>
        <a:xfrm>
          <a:off x="1968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52251</xdr:rowOff>
    </xdr:from>
    <xdr:to>
      <xdr:col>15</xdr:col>
      <xdr:colOff>50800</xdr:colOff>
      <xdr:row>62</xdr:row>
      <xdr:rowOff>81643</xdr:rowOff>
    </xdr:to>
    <xdr:cxnSp macro="">
      <xdr:nvCxnSpPr>
        <xdr:cNvPr id="197" name="直線コネクタ 196">
          <a:extLst>
            <a:ext uri="{FF2B5EF4-FFF2-40B4-BE49-F238E27FC236}">
              <a16:creationId xmlns="" xmlns:a16="http://schemas.microsoft.com/office/drawing/2014/main" id="{00000000-0008-0000-0F00-0000C5000000}"/>
            </a:ext>
          </a:extLst>
        </xdr:cNvPr>
        <xdr:cNvCxnSpPr/>
      </xdr:nvCxnSpPr>
      <xdr:spPr>
        <a:xfrm>
          <a:off x="2019300" y="106821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143510</xdr:rowOff>
    </xdr:from>
    <xdr:to>
      <xdr:col>6</xdr:col>
      <xdr:colOff>38100</xdr:colOff>
      <xdr:row>62</xdr:row>
      <xdr:rowOff>73660</xdr:rowOff>
    </xdr:to>
    <xdr:sp macro="" textlink="">
      <xdr:nvSpPr>
        <xdr:cNvPr id="198" name="楕円 197">
          <a:extLst>
            <a:ext uri="{FF2B5EF4-FFF2-40B4-BE49-F238E27FC236}">
              <a16:creationId xmlns="" xmlns:a16="http://schemas.microsoft.com/office/drawing/2014/main" id="{00000000-0008-0000-0F00-0000C6000000}"/>
            </a:ext>
          </a:extLst>
        </xdr:cNvPr>
        <xdr:cNvSpPr/>
      </xdr:nvSpPr>
      <xdr:spPr>
        <a:xfrm>
          <a:off x="1079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22860</xdr:rowOff>
    </xdr:from>
    <xdr:to>
      <xdr:col>10</xdr:col>
      <xdr:colOff>114300</xdr:colOff>
      <xdr:row>62</xdr:row>
      <xdr:rowOff>52251</xdr:rowOff>
    </xdr:to>
    <xdr:cxnSp macro="">
      <xdr:nvCxnSpPr>
        <xdr:cNvPr id="199" name="直線コネクタ 198">
          <a:extLst>
            <a:ext uri="{FF2B5EF4-FFF2-40B4-BE49-F238E27FC236}">
              <a16:creationId xmlns="" xmlns:a16="http://schemas.microsoft.com/office/drawing/2014/main" id="{00000000-0008-0000-0F00-0000C7000000}"/>
            </a:ext>
          </a:extLst>
        </xdr:cNvPr>
        <xdr:cNvCxnSpPr/>
      </xdr:nvCxnSpPr>
      <xdr:spPr>
        <a:xfrm>
          <a:off x="1130300" y="1065276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a:extLst>
            <a:ext uri="{FF2B5EF4-FFF2-40B4-BE49-F238E27FC236}">
              <a16:creationId xmlns="" xmlns:a16="http://schemas.microsoft.com/office/drawing/2014/main" id="{00000000-0008-0000-0F00-0000C8000000}"/>
            </a:ext>
          </a:extLst>
        </xdr:cNvPr>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a:extLst>
            <a:ext uri="{FF2B5EF4-FFF2-40B4-BE49-F238E27FC236}">
              <a16:creationId xmlns="" xmlns:a16="http://schemas.microsoft.com/office/drawing/2014/main" id="{00000000-0008-0000-0F00-0000C9000000}"/>
            </a:ext>
          </a:extLst>
        </xdr:cNvPr>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a:extLst>
            <a:ext uri="{FF2B5EF4-FFF2-40B4-BE49-F238E27FC236}">
              <a16:creationId xmlns="" xmlns:a16="http://schemas.microsoft.com/office/drawing/2014/main" id="{00000000-0008-0000-0F00-0000CA000000}"/>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a:extLst>
            <a:ext uri="{FF2B5EF4-FFF2-40B4-BE49-F238E27FC236}">
              <a16:creationId xmlns="" xmlns:a16="http://schemas.microsoft.com/office/drawing/2014/main" id="{00000000-0008-0000-0F00-0000CB000000}"/>
            </a:ext>
          </a:extLst>
        </xdr:cNvPr>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152961</xdr:rowOff>
    </xdr:from>
    <xdr:ext cx="405111" cy="259045"/>
    <xdr:sp macro="" textlink="">
      <xdr:nvSpPr>
        <xdr:cNvPr id="204" name="n_1mainValue【体育館・プール】&#10;有形固定資産減価償却率">
          <a:extLst>
            <a:ext uri="{FF2B5EF4-FFF2-40B4-BE49-F238E27FC236}">
              <a16:creationId xmlns="" xmlns:a16="http://schemas.microsoft.com/office/drawing/2014/main" id="{00000000-0008-0000-0F00-0000CC000000}"/>
            </a:ext>
          </a:extLst>
        </xdr:cNvPr>
        <xdr:cNvSpPr txBox="1"/>
      </xdr:nvSpPr>
      <xdr:spPr>
        <a:xfrm>
          <a:off x="3582044" y="1078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123570</xdr:rowOff>
    </xdr:from>
    <xdr:ext cx="405111" cy="259045"/>
    <xdr:sp macro="" textlink="">
      <xdr:nvSpPr>
        <xdr:cNvPr id="205" name="n_2mainValue【体育館・プール】&#10;有形固定資産減価償却率">
          <a:extLst>
            <a:ext uri="{FF2B5EF4-FFF2-40B4-BE49-F238E27FC236}">
              <a16:creationId xmlns="" xmlns:a16="http://schemas.microsoft.com/office/drawing/2014/main" id="{00000000-0008-0000-0F00-0000CD000000}"/>
            </a:ext>
          </a:extLst>
        </xdr:cNvPr>
        <xdr:cNvSpPr txBox="1"/>
      </xdr:nvSpPr>
      <xdr:spPr>
        <a:xfrm>
          <a:off x="2705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94178</xdr:rowOff>
    </xdr:from>
    <xdr:ext cx="405111" cy="259045"/>
    <xdr:sp macro="" textlink="">
      <xdr:nvSpPr>
        <xdr:cNvPr id="206" name="n_3mainValue【体育館・プール】&#10;有形固定資産減価償却率">
          <a:extLst>
            <a:ext uri="{FF2B5EF4-FFF2-40B4-BE49-F238E27FC236}">
              <a16:creationId xmlns="" xmlns:a16="http://schemas.microsoft.com/office/drawing/2014/main" id="{00000000-0008-0000-0F00-0000CE000000}"/>
            </a:ext>
          </a:extLst>
        </xdr:cNvPr>
        <xdr:cNvSpPr txBox="1"/>
      </xdr:nvSpPr>
      <xdr:spPr>
        <a:xfrm>
          <a:off x="1816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64787</xdr:rowOff>
    </xdr:from>
    <xdr:ext cx="405111" cy="259045"/>
    <xdr:sp macro="" textlink="">
      <xdr:nvSpPr>
        <xdr:cNvPr id="207" name="n_4mainValue【体育館・プール】&#10;有形固定資産減価償却率">
          <a:extLst>
            <a:ext uri="{FF2B5EF4-FFF2-40B4-BE49-F238E27FC236}">
              <a16:creationId xmlns="" xmlns:a16="http://schemas.microsoft.com/office/drawing/2014/main" id="{00000000-0008-0000-0F00-0000CF000000}"/>
            </a:ext>
          </a:extLst>
        </xdr:cNvPr>
        <xdr:cNvSpPr txBox="1"/>
      </xdr:nvSpPr>
      <xdr:spPr>
        <a:xfrm>
          <a:off x="927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 xmlns:a16="http://schemas.microsoft.com/office/drawing/2014/main" id="{00000000-0008-0000-0F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 xmlns:a16="http://schemas.microsoft.com/office/drawing/2014/main" id="{00000000-0008-0000-0F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 xmlns:a16="http://schemas.microsoft.com/office/drawing/2014/main" id="{00000000-0008-0000-0F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 xmlns:a16="http://schemas.microsoft.com/office/drawing/2014/main" id="{00000000-0008-0000-0F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 xmlns:a16="http://schemas.microsoft.com/office/drawing/2014/main" id="{00000000-0008-0000-0F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 xmlns:a16="http://schemas.microsoft.com/office/drawing/2014/main" id="{00000000-0008-0000-0F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 xmlns:a16="http://schemas.microsoft.com/office/drawing/2014/main" id="{00000000-0008-0000-0F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 xmlns:a16="http://schemas.microsoft.com/office/drawing/2014/main" id="{00000000-0008-0000-0F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a:extLst>
            <a:ext uri="{FF2B5EF4-FFF2-40B4-BE49-F238E27FC236}">
              <a16:creationId xmlns="" xmlns:a16="http://schemas.microsoft.com/office/drawing/2014/main" id="{00000000-0008-0000-0F00-0000E7000000}"/>
            </a:ext>
          </a:extLst>
        </xdr:cNvPr>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 xmlns:a16="http://schemas.microsoft.com/office/drawing/2014/main" id="{00000000-0008-0000-0F00-0000E8000000}"/>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 xmlns:a16="http://schemas.microsoft.com/office/drawing/2014/main" id="{00000000-0008-0000-0F00-0000E9000000}"/>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a:extLst>
            <a:ext uri="{FF2B5EF4-FFF2-40B4-BE49-F238E27FC236}">
              <a16:creationId xmlns="" xmlns:a16="http://schemas.microsoft.com/office/drawing/2014/main" id="{00000000-0008-0000-0F00-0000EA000000}"/>
            </a:ext>
          </a:extLst>
        </xdr:cNvPr>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a:extLst>
            <a:ext uri="{FF2B5EF4-FFF2-40B4-BE49-F238E27FC236}">
              <a16:creationId xmlns="" xmlns:a16="http://schemas.microsoft.com/office/drawing/2014/main" id="{00000000-0008-0000-0F00-0000EB000000}"/>
            </a:ext>
          </a:extLst>
        </xdr:cNvPr>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36" name="【体育館・プール】&#10;一人当たり面積平均値テキスト">
          <a:extLst>
            <a:ext uri="{FF2B5EF4-FFF2-40B4-BE49-F238E27FC236}">
              <a16:creationId xmlns="" xmlns:a16="http://schemas.microsoft.com/office/drawing/2014/main" id="{00000000-0008-0000-0F00-0000EC000000}"/>
            </a:ext>
          </a:extLst>
        </xdr:cNvPr>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a:extLst>
            <a:ext uri="{FF2B5EF4-FFF2-40B4-BE49-F238E27FC236}">
              <a16:creationId xmlns="" xmlns:a16="http://schemas.microsoft.com/office/drawing/2014/main" id="{00000000-0008-0000-0F00-0000ED000000}"/>
            </a:ext>
          </a:extLst>
        </xdr:cNvPr>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a:extLst>
            <a:ext uri="{FF2B5EF4-FFF2-40B4-BE49-F238E27FC236}">
              <a16:creationId xmlns="" xmlns:a16="http://schemas.microsoft.com/office/drawing/2014/main" id="{00000000-0008-0000-0F00-0000EE000000}"/>
            </a:ext>
          </a:extLst>
        </xdr:cNvPr>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a:extLst>
            <a:ext uri="{FF2B5EF4-FFF2-40B4-BE49-F238E27FC236}">
              <a16:creationId xmlns="" xmlns:a16="http://schemas.microsoft.com/office/drawing/2014/main" id="{00000000-0008-0000-0F00-0000EF000000}"/>
            </a:ext>
          </a:extLst>
        </xdr:cNvPr>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a:extLst>
            <a:ext uri="{FF2B5EF4-FFF2-40B4-BE49-F238E27FC236}">
              <a16:creationId xmlns="" xmlns:a16="http://schemas.microsoft.com/office/drawing/2014/main" id="{00000000-0008-0000-0F00-0000F0000000}"/>
            </a:ext>
          </a:extLst>
        </xdr:cNvPr>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a:extLst>
            <a:ext uri="{FF2B5EF4-FFF2-40B4-BE49-F238E27FC236}">
              <a16:creationId xmlns="" xmlns:a16="http://schemas.microsoft.com/office/drawing/2014/main" id="{00000000-0008-0000-0F00-0000F1000000}"/>
            </a:ext>
          </a:extLst>
        </xdr:cNvPr>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128270</xdr:rowOff>
    </xdr:from>
    <xdr:to>
      <xdr:col>55</xdr:col>
      <xdr:colOff>50800</xdr:colOff>
      <xdr:row>63</xdr:row>
      <xdr:rowOff>58420</xdr:rowOff>
    </xdr:to>
    <xdr:sp macro="" textlink="">
      <xdr:nvSpPr>
        <xdr:cNvPr id="247" name="楕円 246">
          <a:extLst>
            <a:ext uri="{FF2B5EF4-FFF2-40B4-BE49-F238E27FC236}">
              <a16:creationId xmlns="" xmlns:a16="http://schemas.microsoft.com/office/drawing/2014/main" id="{00000000-0008-0000-0F00-0000F7000000}"/>
            </a:ext>
          </a:extLst>
        </xdr:cNvPr>
        <xdr:cNvSpPr/>
      </xdr:nvSpPr>
      <xdr:spPr>
        <a:xfrm>
          <a:off x="104267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106697</xdr:rowOff>
    </xdr:from>
    <xdr:ext cx="469744" cy="259045"/>
    <xdr:sp macro="" textlink="">
      <xdr:nvSpPr>
        <xdr:cNvPr id="248" name="【体育館・プール】&#10;一人当たり面積該当値テキスト">
          <a:extLst>
            <a:ext uri="{FF2B5EF4-FFF2-40B4-BE49-F238E27FC236}">
              <a16:creationId xmlns="" xmlns:a16="http://schemas.microsoft.com/office/drawing/2014/main" id="{00000000-0008-0000-0F00-0000F8000000}"/>
            </a:ext>
          </a:extLst>
        </xdr:cNvPr>
        <xdr:cNvSpPr txBox="1"/>
      </xdr:nvSpPr>
      <xdr:spPr>
        <a:xfrm>
          <a:off x="10515600"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130175</xdr:rowOff>
    </xdr:from>
    <xdr:to>
      <xdr:col>50</xdr:col>
      <xdr:colOff>165100</xdr:colOff>
      <xdr:row>63</xdr:row>
      <xdr:rowOff>60325</xdr:rowOff>
    </xdr:to>
    <xdr:sp macro="" textlink="">
      <xdr:nvSpPr>
        <xdr:cNvPr id="249" name="楕円 248">
          <a:extLst>
            <a:ext uri="{FF2B5EF4-FFF2-40B4-BE49-F238E27FC236}">
              <a16:creationId xmlns="" xmlns:a16="http://schemas.microsoft.com/office/drawing/2014/main" id="{00000000-0008-0000-0F00-0000F9000000}"/>
            </a:ext>
          </a:extLst>
        </xdr:cNvPr>
        <xdr:cNvSpPr/>
      </xdr:nvSpPr>
      <xdr:spPr>
        <a:xfrm>
          <a:off x="9588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7620</xdr:rowOff>
    </xdr:from>
    <xdr:to>
      <xdr:col>55</xdr:col>
      <xdr:colOff>0</xdr:colOff>
      <xdr:row>63</xdr:row>
      <xdr:rowOff>9525</xdr:rowOff>
    </xdr:to>
    <xdr:cxnSp macro="">
      <xdr:nvCxnSpPr>
        <xdr:cNvPr id="250" name="直線コネクタ 249">
          <a:extLst>
            <a:ext uri="{FF2B5EF4-FFF2-40B4-BE49-F238E27FC236}">
              <a16:creationId xmlns="" xmlns:a16="http://schemas.microsoft.com/office/drawing/2014/main" id="{00000000-0008-0000-0F00-0000FA000000}"/>
            </a:ext>
          </a:extLst>
        </xdr:cNvPr>
        <xdr:cNvCxnSpPr/>
      </xdr:nvCxnSpPr>
      <xdr:spPr>
        <a:xfrm flipV="1">
          <a:off x="9639300" y="108089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133985</xdr:rowOff>
    </xdr:from>
    <xdr:to>
      <xdr:col>46</xdr:col>
      <xdr:colOff>38100</xdr:colOff>
      <xdr:row>63</xdr:row>
      <xdr:rowOff>64135</xdr:rowOff>
    </xdr:to>
    <xdr:sp macro="" textlink="">
      <xdr:nvSpPr>
        <xdr:cNvPr id="251" name="楕円 250">
          <a:extLst>
            <a:ext uri="{FF2B5EF4-FFF2-40B4-BE49-F238E27FC236}">
              <a16:creationId xmlns="" xmlns:a16="http://schemas.microsoft.com/office/drawing/2014/main" id="{00000000-0008-0000-0F00-0000FB000000}"/>
            </a:ext>
          </a:extLst>
        </xdr:cNvPr>
        <xdr:cNvSpPr/>
      </xdr:nvSpPr>
      <xdr:spPr>
        <a:xfrm>
          <a:off x="8699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9525</xdr:rowOff>
    </xdr:from>
    <xdr:to>
      <xdr:col>50</xdr:col>
      <xdr:colOff>114300</xdr:colOff>
      <xdr:row>63</xdr:row>
      <xdr:rowOff>13335</xdr:rowOff>
    </xdr:to>
    <xdr:cxnSp macro="">
      <xdr:nvCxnSpPr>
        <xdr:cNvPr id="252" name="直線コネクタ 251">
          <a:extLst>
            <a:ext uri="{FF2B5EF4-FFF2-40B4-BE49-F238E27FC236}">
              <a16:creationId xmlns="" xmlns:a16="http://schemas.microsoft.com/office/drawing/2014/main" id="{00000000-0008-0000-0F00-0000FC000000}"/>
            </a:ext>
          </a:extLst>
        </xdr:cNvPr>
        <xdr:cNvCxnSpPr/>
      </xdr:nvCxnSpPr>
      <xdr:spPr>
        <a:xfrm flipV="1">
          <a:off x="8750300" y="108108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135890</xdr:rowOff>
    </xdr:from>
    <xdr:to>
      <xdr:col>41</xdr:col>
      <xdr:colOff>101600</xdr:colOff>
      <xdr:row>63</xdr:row>
      <xdr:rowOff>66040</xdr:rowOff>
    </xdr:to>
    <xdr:sp macro="" textlink="">
      <xdr:nvSpPr>
        <xdr:cNvPr id="253" name="楕円 252">
          <a:extLst>
            <a:ext uri="{FF2B5EF4-FFF2-40B4-BE49-F238E27FC236}">
              <a16:creationId xmlns="" xmlns:a16="http://schemas.microsoft.com/office/drawing/2014/main" id="{00000000-0008-0000-0F00-0000FD000000}"/>
            </a:ext>
          </a:extLst>
        </xdr:cNvPr>
        <xdr:cNvSpPr/>
      </xdr:nvSpPr>
      <xdr:spPr>
        <a:xfrm>
          <a:off x="7810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13335</xdr:rowOff>
    </xdr:from>
    <xdr:to>
      <xdr:col>45</xdr:col>
      <xdr:colOff>177800</xdr:colOff>
      <xdr:row>63</xdr:row>
      <xdr:rowOff>15240</xdr:rowOff>
    </xdr:to>
    <xdr:cxnSp macro="">
      <xdr:nvCxnSpPr>
        <xdr:cNvPr id="254" name="直線コネクタ 253">
          <a:extLst>
            <a:ext uri="{FF2B5EF4-FFF2-40B4-BE49-F238E27FC236}">
              <a16:creationId xmlns="" xmlns:a16="http://schemas.microsoft.com/office/drawing/2014/main" id="{00000000-0008-0000-0F00-0000FE000000}"/>
            </a:ext>
          </a:extLst>
        </xdr:cNvPr>
        <xdr:cNvCxnSpPr/>
      </xdr:nvCxnSpPr>
      <xdr:spPr>
        <a:xfrm flipV="1">
          <a:off x="7861300" y="108146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137795</xdr:rowOff>
    </xdr:from>
    <xdr:to>
      <xdr:col>36</xdr:col>
      <xdr:colOff>165100</xdr:colOff>
      <xdr:row>63</xdr:row>
      <xdr:rowOff>67945</xdr:rowOff>
    </xdr:to>
    <xdr:sp macro="" textlink="">
      <xdr:nvSpPr>
        <xdr:cNvPr id="255" name="楕円 254">
          <a:extLst>
            <a:ext uri="{FF2B5EF4-FFF2-40B4-BE49-F238E27FC236}">
              <a16:creationId xmlns="" xmlns:a16="http://schemas.microsoft.com/office/drawing/2014/main" id="{00000000-0008-0000-0F00-0000FF000000}"/>
            </a:ext>
          </a:extLst>
        </xdr:cNvPr>
        <xdr:cNvSpPr/>
      </xdr:nvSpPr>
      <xdr:spPr>
        <a:xfrm>
          <a:off x="6921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15240</xdr:rowOff>
    </xdr:from>
    <xdr:to>
      <xdr:col>41</xdr:col>
      <xdr:colOff>50800</xdr:colOff>
      <xdr:row>63</xdr:row>
      <xdr:rowOff>17145</xdr:rowOff>
    </xdr:to>
    <xdr:cxnSp macro="">
      <xdr:nvCxnSpPr>
        <xdr:cNvPr id="256" name="直線コネクタ 255">
          <a:extLst>
            <a:ext uri="{FF2B5EF4-FFF2-40B4-BE49-F238E27FC236}">
              <a16:creationId xmlns="" xmlns:a16="http://schemas.microsoft.com/office/drawing/2014/main" id="{00000000-0008-0000-0F00-000000010000}"/>
            </a:ext>
          </a:extLst>
        </xdr:cNvPr>
        <xdr:cNvCxnSpPr/>
      </xdr:nvCxnSpPr>
      <xdr:spPr>
        <a:xfrm flipV="1">
          <a:off x="6972300" y="108165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a:extLst>
            <a:ext uri="{FF2B5EF4-FFF2-40B4-BE49-F238E27FC236}">
              <a16:creationId xmlns="" xmlns:a16="http://schemas.microsoft.com/office/drawing/2014/main" id="{00000000-0008-0000-0F00-000001010000}"/>
            </a:ext>
          </a:extLst>
        </xdr:cNvPr>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a:extLst>
            <a:ext uri="{FF2B5EF4-FFF2-40B4-BE49-F238E27FC236}">
              <a16:creationId xmlns="" xmlns:a16="http://schemas.microsoft.com/office/drawing/2014/main" id="{00000000-0008-0000-0F00-000002010000}"/>
            </a:ext>
          </a:extLst>
        </xdr:cNvPr>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a:extLst>
            <a:ext uri="{FF2B5EF4-FFF2-40B4-BE49-F238E27FC236}">
              <a16:creationId xmlns="" xmlns:a16="http://schemas.microsoft.com/office/drawing/2014/main" id="{00000000-0008-0000-0F00-000003010000}"/>
            </a:ext>
          </a:extLst>
        </xdr:cNvPr>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a:extLst>
            <a:ext uri="{FF2B5EF4-FFF2-40B4-BE49-F238E27FC236}">
              <a16:creationId xmlns="" xmlns:a16="http://schemas.microsoft.com/office/drawing/2014/main" id="{00000000-0008-0000-0F00-000004010000}"/>
            </a:ext>
          </a:extLst>
        </xdr:cNvPr>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51452</xdr:rowOff>
    </xdr:from>
    <xdr:ext cx="469744" cy="259045"/>
    <xdr:sp macro="" textlink="">
      <xdr:nvSpPr>
        <xdr:cNvPr id="261" name="n_1mainValue【体育館・プール】&#10;一人当たり面積">
          <a:extLst>
            <a:ext uri="{FF2B5EF4-FFF2-40B4-BE49-F238E27FC236}">
              <a16:creationId xmlns="" xmlns:a16="http://schemas.microsoft.com/office/drawing/2014/main" id="{00000000-0008-0000-0F00-000005010000}"/>
            </a:ext>
          </a:extLst>
        </xdr:cNvPr>
        <xdr:cNvSpPr txBox="1"/>
      </xdr:nvSpPr>
      <xdr:spPr>
        <a:xfrm>
          <a:off x="9391727" y="1085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55262</xdr:rowOff>
    </xdr:from>
    <xdr:ext cx="469744" cy="259045"/>
    <xdr:sp macro="" textlink="">
      <xdr:nvSpPr>
        <xdr:cNvPr id="262" name="n_2mainValue【体育館・プール】&#10;一人当たり面積">
          <a:extLst>
            <a:ext uri="{FF2B5EF4-FFF2-40B4-BE49-F238E27FC236}">
              <a16:creationId xmlns="" xmlns:a16="http://schemas.microsoft.com/office/drawing/2014/main" id="{00000000-0008-0000-0F00-000006010000}"/>
            </a:ext>
          </a:extLst>
        </xdr:cNvPr>
        <xdr:cNvSpPr txBox="1"/>
      </xdr:nvSpPr>
      <xdr:spPr>
        <a:xfrm>
          <a:off x="8515427" y="1085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57167</xdr:rowOff>
    </xdr:from>
    <xdr:ext cx="469744" cy="259045"/>
    <xdr:sp macro="" textlink="">
      <xdr:nvSpPr>
        <xdr:cNvPr id="263" name="n_3mainValue【体育館・プール】&#10;一人当たり面積">
          <a:extLst>
            <a:ext uri="{FF2B5EF4-FFF2-40B4-BE49-F238E27FC236}">
              <a16:creationId xmlns="" xmlns:a16="http://schemas.microsoft.com/office/drawing/2014/main" id="{00000000-0008-0000-0F00-000007010000}"/>
            </a:ext>
          </a:extLst>
        </xdr:cNvPr>
        <xdr:cNvSpPr txBox="1"/>
      </xdr:nvSpPr>
      <xdr:spPr>
        <a:xfrm>
          <a:off x="7626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59072</xdr:rowOff>
    </xdr:from>
    <xdr:ext cx="469744" cy="259045"/>
    <xdr:sp macro="" textlink="">
      <xdr:nvSpPr>
        <xdr:cNvPr id="264" name="n_4mainValue【体育館・プール】&#10;一人当たり面積">
          <a:extLst>
            <a:ext uri="{FF2B5EF4-FFF2-40B4-BE49-F238E27FC236}">
              <a16:creationId xmlns="" xmlns:a16="http://schemas.microsoft.com/office/drawing/2014/main" id="{00000000-0008-0000-0F00-000008010000}"/>
            </a:ext>
          </a:extLst>
        </xdr:cNvPr>
        <xdr:cNvSpPr txBox="1"/>
      </xdr:nvSpPr>
      <xdr:spPr>
        <a:xfrm>
          <a:off x="6737427" y="108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 xmlns:a16="http://schemas.microsoft.com/office/drawing/2014/main" id="{00000000-0008-0000-0F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 xmlns:a16="http://schemas.microsoft.com/office/drawing/2014/main" id="{00000000-0008-0000-0F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 xmlns:a16="http://schemas.microsoft.com/office/drawing/2014/main" id="{00000000-0008-0000-0F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 xmlns:a16="http://schemas.microsoft.com/office/drawing/2014/main" id="{00000000-0008-0000-0F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 xmlns:a16="http://schemas.microsoft.com/office/drawing/2014/main" id="{00000000-0008-0000-0F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 xmlns:a16="http://schemas.microsoft.com/office/drawing/2014/main" id="{00000000-0008-0000-0F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 xmlns:a16="http://schemas.microsoft.com/office/drawing/2014/main" id="{00000000-0008-0000-0F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 xmlns:a16="http://schemas.microsoft.com/office/drawing/2014/main" id="{00000000-0008-0000-0F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 xmlns:a16="http://schemas.microsoft.com/office/drawing/2014/main" id="{00000000-0008-0000-0F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 xmlns:a16="http://schemas.microsoft.com/office/drawing/2014/main" id="{00000000-0008-0000-0F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 xmlns:a16="http://schemas.microsoft.com/office/drawing/2014/main" id="{00000000-0008-0000-0F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 xmlns:a16="http://schemas.microsoft.com/office/drawing/2014/main" id="{00000000-0008-0000-0F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 xmlns:a16="http://schemas.microsoft.com/office/drawing/2014/main" id="{00000000-0008-0000-0F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 xmlns:a16="http://schemas.microsoft.com/office/drawing/2014/main" id="{00000000-0008-0000-0F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 xmlns:a16="http://schemas.microsoft.com/office/drawing/2014/main" id="{00000000-0008-0000-0F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 xmlns:a16="http://schemas.microsoft.com/office/drawing/2014/main" id="{00000000-0008-0000-0F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 xmlns:a16="http://schemas.microsoft.com/office/drawing/2014/main" id="{00000000-0008-0000-0F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a:extLst>
            <a:ext uri="{FF2B5EF4-FFF2-40B4-BE49-F238E27FC236}">
              <a16:creationId xmlns="" xmlns:a16="http://schemas.microsoft.com/office/drawing/2014/main" id="{00000000-0008-0000-0F00-000021010000}"/>
            </a:ext>
          </a:extLst>
        </xdr:cNvPr>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a:extLst>
            <a:ext uri="{FF2B5EF4-FFF2-40B4-BE49-F238E27FC236}">
              <a16:creationId xmlns="" xmlns:a16="http://schemas.microsoft.com/office/drawing/2014/main" id="{00000000-0008-0000-0F00-00002201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a:extLst>
            <a:ext uri="{FF2B5EF4-FFF2-40B4-BE49-F238E27FC236}">
              <a16:creationId xmlns="" xmlns:a16="http://schemas.microsoft.com/office/drawing/2014/main" id="{00000000-0008-0000-0F00-00002301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a:extLst>
            <a:ext uri="{FF2B5EF4-FFF2-40B4-BE49-F238E27FC236}">
              <a16:creationId xmlns="" xmlns:a16="http://schemas.microsoft.com/office/drawing/2014/main" id="{00000000-0008-0000-0F00-000024010000}"/>
            </a:ext>
          </a:extLst>
        </xdr:cNvPr>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a:extLst>
            <a:ext uri="{FF2B5EF4-FFF2-40B4-BE49-F238E27FC236}">
              <a16:creationId xmlns="" xmlns:a16="http://schemas.microsoft.com/office/drawing/2014/main" id="{00000000-0008-0000-0F00-000025010000}"/>
            </a:ext>
          </a:extLst>
        </xdr:cNvPr>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94" name="【福祉施設】&#10;有形固定資産減価償却率平均値テキスト">
          <a:extLst>
            <a:ext uri="{FF2B5EF4-FFF2-40B4-BE49-F238E27FC236}">
              <a16:creationId xmlns="" xmlns:a16="http://schemas.microsoft.com/office/drawing/2014/main" id="{00000000-0008-0000-0F00-000026010000}"/>
            </a:ext>
          </a:extLst>
        </xdr:cNvPr>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a:extLst>
            <a:ext uri="{FF2B5EF4-FFF2-40B4-BE49-F238E27FC236}">
              <a16:creationId xmlns="" xmlns:a16="http://schemas.microsoft.com/office/drawing/2014/main" id="{00000000-0008-0000-0F00-000027010000}"/>
            </a:ext>
          </a:extLst>
        </xdr:cNvPr>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a:extLst>
            <a:ext uri="{FF2B5EF4-FFF2-40B4-BE49-F238E27FC236}">
              <a16:creationId xmlns="" xmlns:a16="http://schemas.microsoft.com/office/drawing/2014/main" id="{00000000-0008-0000-0F00-000028010000}"/>
            </a:ext>
          </a:extLst>
        </xdr:cNvPr>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a:extLst>
            <a:ext uri="{FF2B5EF4-FFF2-40B4-BE49-F238E27FC236}">
              <a16:creationId xmlns="" xmlns:a16="http://schemas.microsoft.com/office/drawing/2014/main" id="{00000000-0008-0000-0F00-000029010000}"/>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a:extLst>
            <a:ext uri="{FF2B5EF4-FFF2-40B4-BE49-F238E27FC236}">
              <a16:creationId xmlns="" xmlns:a16="http://schemas.microsoft.com/office/drawing/2014/main" id="{00000000-0008-0000-0F00-00002A010000}"/>
            </a:ext>
          </a:extLst>
        </xdr:cNvPr>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a:extLst>
            <a:ext uri="{FF2B5EF4-FFF2-40B4-BE49-F238E27FC236}">
              <a16:creationId xmlns="" xmlns:a16="http://schemas.microsoft.com/office/drawing/2014/main" id="{00000000-0008-0000-0F00-00002B010000}"/>
            </a:ext>
          </a:extLst>
        </xdr:cNvPr>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 xmlns:a16="http://schemas.microsoft.com/office/drawing/2014/main" id="{00000000-0008-0000-0F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 xmlns:a16="http://schemas.microsoft.com/office/drawing/2014/main" id="{00000000-0008-0000-0F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 xmlns:a16="http://schemas.microsoft.com/office/drawing/2014/main" id="{00000000-0008-0000-0F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 xmlns:a16="http://schemas.microsoft.com/office/drawing/2014/main" id="{00000000-0008-0000-0F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 xmlns:a16="http://schemas.microsoft.com/office/drawing/2014/main" id="{00000000-0008-0000-0F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636</xdr:rowOff>
    </xdr:from>
    <xdr:to>
      <xdr:col>24</xdr:col>
      <xdr:colOff>114300</xdr:colOff>
      <xdr:row>83</xdr:row>
      <xdr:rowOff>102236</xdr:rowOff>
    </xdr:to>
    <xdr:sp macro="" textlink="">
      <xdr:nvSpPr>
        <xdr:cNvPr id="305" name="楕円 304">
          <a:extLst>
            <a:ext uri="{FF2B5EF4-FFF2-40B4-BE49-F238E27FC236}">
              <a16:creationId xmlns="" xmlns:a16="http://schemas.microsoft.com/office/drawing/2014/main" id="{00000000-0008-0000-0F00-000031010000}"/>
            </a:ext>
          </a:extLst>
        </xdr:cNvPr>
        <xdr:cNvSpPr/>
      </xdr:nvSpPr>
      <xdr:spPr>
        <a:xfrm>
          <a:off x="45847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150513</xdr:rowOff>
    </xdr:from>
    <xdr:ext cx="405111" cy="259045"/>
    <xdr:sp macro="" textlink="">
      <xdr:nvSpPr>
        <xdr:cNvPr id="306" name="【福祉施設】&#10;有形固定資産減価償却率該当値テキスト">
          <a:extLst>
            <a:ext uri="{FF2B5EF4-FFF2-40B4-BE49-F238E27FC236}">
              <a16:creationId xmlns="" xmlns:a16="http://schemas.microsoft.com/office/drawing/2014/main" id="{00000000-0008-0000-0F00-000032010000}"/>
            </a:ext>
          </a:extLst>
        </xdr:cNvPr>
        <xdr:cNvSpPr txBox="1"/>
      </xdr:nvSpPr>
      <xdr:spPr>
        <a:xfrm>
          <a:off x="4673600"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128270</xdr:rowOff>
    </xdr:from>
    <xdr:to>
      <xdr:col>20</xdr:col>
      <xdr:colOff>38100</xdr:colOff>
      <xdr:row>83</xdr:row>
      <xdr:rowOff>58420</xdr:rowOff>
    </xdr:to>
    <xdr:sp macro="" textlink="">
      <xdr:nvSpPr>
        <xdr:cNvPr id="307" name="楕円 306">
          <a:extLst>
            <a:ext uri="{FF2B5EF4-FFF2-40B4-BE49-F238E27FC236}">
              <a16:creationId xmlns="" xmlns:a16="http://schemas.microsoft.com/office/drawing/2014/main" id="{00000000-0008-0000-0F00-000033010000}"/>
            </a:ext>
          </a:extLst>
        </xdr:cNvPr>
        <xdr:cNvSpPr/>
      </xdr:nvSpPr>
      <xdr:spPr>
        <a:xfrm>
          <a:off x="3746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7620</xdr:rowOff>
    </xdr:from>
    <xdr:to>
      <xdr:col>24</xdr:col>
      <xdr:colOff>63500</xdr:colOff>
      <xdr:row>83</xdr:row>
      <xdr:rowOff>51436</xdr:rowOff>
    </xdr:to>
    <xdr:cxnSp macro="">
      <xdr:nvCxnSpPr>
        <xdr:cNvPr id="308" name="直線コネクタ 307">
          <a:extLst>
            <a:ext uri="{FF2B5EF4-FFF2-40B4-BE49-F238E27FC236}">
              <a16:creationId xmlns="" xmlns:a16="http://schemas.microsoft.com/office/drawing/2014/main" id="{00000000-0008-0000-0F00-000034010000}"/>
            </a:ext>
          </a:extLst>
        </xdr:cNvPr>
        <xdr:cNvCxnSpPr/>
      </xdr:nvCxnSpPr>
      <xdr:spPr>
        <a:xfrm>
          <a:off x="3797300" y="1423797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84455</xdr:rowOff>
    </xdr:from>
    <xdr:to>
      <xdr:col>15</xdr:col>
      <xdr:colOff>101600</xdr:colOff>
      <xdr:row>83</xdr:row>
      <xdr:rowOff>14605</xdr:rowOff>
    </xdr:to>
    <xdr:sp macro="" textlink="">
      <xdr:nvSpPr>
        <xdr:cNvPr id="309" name="楕円 308">
          <a:extLst>
            <a:ext uri="{FF2B5EF4-FFF2-40B4-BE49-F238E27FC236}">
              <a16:creationId xmlns="" xmlns:a16="http://schemas.microsoft.com/office/drawing/2014/main" id="{00000000-0008-0000-0F00-000035010000}"/>
            </a:ext>
          </a:extLst>
        </xdr:cNvPr>
        <xdr:cNvSpPr/>
      </xdr:nvSpPr>
      <xdr:spPr>
        <a:xfrm>
          <a:off x="2857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135255</xdr:rowOff>
    </xdr:from>
    <xdr:to>
      <xdr:col>19</xdr:col>
      <xdr:colOff>177800</xdr:colOff>
      <xdr:row>83</xdr:row>
      <xdr:rowOff>7620</xdr:rowOff>
    </xdr:to>
    <xdr:cxnSp macro="">
      <xdr:nvCxnSpPr>
        <xdr:cNvPr id="310" name="直線コネクタ 309">
          <a:extLst>
            <a:ext uri="{FF2B5EF4-FFF2-40B4-BE49-F238E27FC236}">
              <a16:creationId xmlns="" xmlns:a16="http://schemas.microsoft.com/office/drawing/2014/main" id="{00000000-0008-0000-0F00-000036010000}"/>
            </a:ext>
          </a:extLst>
        </xdr:cNvPr>
        <xdr:cNvCxnSpPr/>
      </xdr:nvCxnSpPr>
      <xdr:spPr>
        <a:xfrm>
          <a:off x="2908300" y="141941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40639</xdr:rowOff>
    </xdr:from>
    <xdr:to>
      <xdr:col>10</xdr:col>
      <xdr:colOff>165100</xdr:colOff>
      <xdr:row>82</xdr:row>
      <xdr:rowOff>142239</xdr:rowOff>
    </xdr:to>
    <xdr:sp macro="" textlink="">
      <xdr:nvSpPr>
        <xdr:cNvPr id="311" name="楕円 310">
          <a:extLst>
            <a:ext uri="{FF2B5EF4-FFF2-40B4-BE49-F238E27FC236}">
              <a16:creationId xmlns="" xmlns:a16="http://schemas.microsoft.com/office/drawing/2014/main" id="{00000000-0008-0000-0F00-000037010000}"/>
            </a:ext>
          </a:extLst>
        </xdr:cNvPr>
        <xdr:cNvSpPr/>
      </xdr:nvSpPr>
      <xdr:spPr>
        <a:xfrm>
          <a:off x="1968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91439</xdr:rowOff>
    </xdr:from>
    <xdr:to>
      <xdr:col>15</xdr:col>
      <xdr:colOff>50800</xdr:colOff>
      <xdr:row>82</xdr:row>
      <xdr:rowOff>135255</xdr:rowOff>
    </xdr:to>
    <xdr:cxnSp macro="">
      <xdr:nvCxnSpPr>
        <xdr:cNvPr id="312" name="直線コネクタ 311">
          <a:extLst>
            <a:ext uri="{FF2B5EF4-FFF2-40B4-BE49-F238E27FC236}">
              <a16:creationId xmlns="" xmlns:a16="http://schemas.microsoft.com/office/drawing/2014/main" id="{00000000-0008-0000-0F00-000038010000}"/>
            </a:ext>
          </a:extLst>
        </xdr:cNvPr>
        <xdr:cNvCxnSpPr/>
      </xdr:nvCxnSpPr>
      <xdr:spPr>
        <a:xfrm>
          <a:off x="2019300" y="141503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88264</xdr:rowOff>
    </xdr:from>
    <xdr:to>
      <xdr:col>6</xdr:col>
      <xdr:colOff>38100</xdr:colOff>
      <xdr:row>83</xdr:row>
      <xdr:rowOff>18414</xdr:rowOff>
    </xdr:to>
    <xdr:sp macro="" textlink="">
      <xdr:nvSpPr>
        <xdr:cNvPr id="313" name="楕円 312">
          <a:extLst>
            <a:ext uri="{FF2B5EF4-FFF2-40B4-BE49-F238E27FC236}">
              <a16:creationId xmlns="" xmlns:a16="http://schemas.microsoft.com/office/drawing/2014/main" id="{00000000-0008-0000-0F00-000039010000}"/>
            </a:ext>
          </a:extLst>
        </xdr:cNvPr>
        <xdr:cNvSpPr/>
      </xdr:nvSpPr>
      <xdr:spPr>
        <a:xfrm>
          <a:off x="10795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91439</xdr:rowOff>
    </xdr:from>
    <xdr:to>
      <xdr:col>10</xdr:col>
      <xdr:colOff>114300</xdr:colOff>
      <xdr:row>82</xdr:row>
      <xdr:rowOff>139064</xdr:rowOff>
    </xdr:to>
    <xdr:cxnSp macro="">
      <xdr:nvCxnSpPr>
        <xdr:cNvPr id="314" name="直線コネクタ 313">
          <a:extLst>
            <a:ext uri="{FF2B5EF4-FFF2-40B4-BE49-F238E27FC236}">
              <a16:creationId xmlns="" xmlns:a16="http://schemas.microsoft.com/office/drawing/2014/main" id="{00000000-0008-0000-0F00-00003A010000}"/>
            </a:ext>
          </a:extLst>
        </xdr:cNvPr>
        <xdr:cNvCxnSpPr/>
      </xdr:nvCxnSpPr>
      <xdr:spPr>
        <a:xfrm flipV="1">
          <a:off x="1130300" y="1415033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5" name="n_1aveValue【福祉施設】&#10;有形固定資産減価償却率">
          <a:extLst>
            <a:ext uri="{FF2B5EF4-FFF2-40B4-BE49-F238E27FC236}">
              <a16:creationId xmlns="" xmlns:a16="http://schemas.microsoft.com/office/drawing/2014/main" id="{00000000-0008-0000-0F00-00003B010000}"/>
            </a:ext>
          </a:extLst>
        </xdr:cNvPr>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6" name="n_2aveValue【福祉施設】&#10;有形固定資産減価償却率">
          <a:extLst>
            <a:ext uri="{FF2B5EF4-FFF2-40B4-BE49-F238E27FC236}">
              <a16:creationId xmlns="" xmlns:a16="http://schemas.microsoft.com/office/drawing/2014/main" id="{00000000-0008-0000-0F00-00003C010000}"/>
            </a:ext>
          </a:extLst>
        </xdr:cNvPr>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a:extLst>
            <a:ext uri="{FF2B5EF4-FFF2-40B4-BE49-F238E27FC236}">
              <a16:creationId xmlns="" xmlns:a16="http://schemas.microsoft.com/office/drawing/2014/main" id="{00000000-0008-0000-0F00-00003D010000}"/>
            </a:ext>
          </a:extLst>
        </xdr:cNvPr>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8" name="n_4aveValue【福祉施設】&#10;有形固定資産減価償却率">
          <a:extLst>
            <a:ext uri="{FF2B5EF4-FFF2-40B4-BE49-F238E27FC236}">
              <a16:creationId xmlns="" xmlns:a16="http://schemas.microsoft.com/office/drawing/2014/main" id="{00000000-0008-0000-0F00-00003E010000}"/>
            </a:ext>
          </a:extLst>
        </xdr:cNvPr>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49547</xdr:rowOff>
    </xdr:from>
    <xdr:ext cx="405111" cy="259045"/>
    <xdr:sp macro="" textlink="">
      <xdr:nvSpPr>
        <xdr:cNvPr id="319" name="n_1mainValue【福祉施設】&#10;有形固定資産減価償却率">
          <a:extLst>
            <a:ext uri="{FF2B5EF4-FFF2-40B4-BE49-F238E27FC236}">
              <a16:creationId xmlns="" xmlns:a16="http://schemas.microsoft.com/office/drawing/2014/main" id="{00000000-0008-0000-0F00-00003F010000}"/>
            </a:ext>
          </a:extLst>
        </xdr:cNvPr>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320" name="n_2mainValue【福祉施設】&#10;有形固定資産減価償却率">
          <a:extLst>
            <a:ext uri="{FF2B5EF4-FFF2-40B4-BE49-F238E27FC236}">
              <a16:creationId xmlns="" xmlns:a16="http://schemas.microsoft.com/office/drawing/2014/main" id="{00000000-0008-0000-0F00-000040010000}"/>
            </a:ext>
          </a:extLst>
        </xdr:cNvPr>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21" name="n_3mainValue【福祉施設】&#10;有形固定資産減価償却率">
          <a:extLst>
            <a:ext uri="{FF2B5EF4-FFF2-40B4-BE49-F238E27FC236}">
              <a16:creationId xmlns="" xmlns:a16="http://schemas.microsoft.com/office/drawing/2014/main" id="{00000000-0008-0000-0F00-000041010000}"/>
            </a:ext>
          </a:extLst>
        </xdr:cNvPr>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9541</xdr:rowOff>
    </xdr:from>
    <xdr:ext cx="405111" cy="259045"/>
    <xdr:sp macro="" textlink="">
      <xdr:nvSpPr>
        <xdr:cNvPr id="322" name="n_4mainValue【福祉施設】&#10;有形固定資産減価償却率">
          <a:extLst>
            <a:ext uri="{FF2B5EF4-FFF2-40B4-BE49-F238E27FC236}">
              <a16:creationId xmlns="" xmlns:a16="http://schemas.microsoft.com/office/drawing/2014/main" id="{00000000-0008-0000-0F00-000042010000}"/>
            </a:ext>
          </a:extLst>
        </xdr:cNvPr>
        <xdr:cNvSpPr txBox="1"/>
      </xdr:nvSpPr>
      <xdr:spPr>
        <a:xfrm>
          <a:off x="927744"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 xmlns:a16="http://schemas.microsoft.com/office/drawing/2014/main" id="{00000000-0008-0000-0F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 xmlns:a16="http://schemas.microsoft.com/office/drawing/2014/main" id="{00000000-0008-0000-0F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 xmlns:a16="http://schemas.microsoft.com/office/drawing/2014/main" id="{00000000-0008-0000-0F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 xmlns:a16="http://schemas.microsoft.com/office/drawing/2014/main" id="{00000000-0008-0000-0F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 xmlns:a16="http://schemas.microsoft.com/office/drawing/2014/main" id="{00000000-0008-0000-0F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 xmlns:a16="http://schemas.microsoft.com/office/drawing/2014/main" id="{00000000-0008-0000-0F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 xmlns:a16="http://schemas.microsoft.com/office/drawing/2014/main" id="{00000000-0008-0000-0F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 xmlns:a16="http://schemas.microsoft.com/office/drawing/2014/main" id="{00000000-0008-0000-0F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 xmlns:a16="http://schemas.microsoft.com/office/drawing/2014/main" id="{00000000-0008-0000-0F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 xmlns:a16="http://schemas.microsoft.com/office/drawing/2014/main" id="{00000000-0008-0000-0F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 xmlns:a16="http://schemas.microsoft.com/office/drawing/2014/main" id="{00000000-0008-0000-0F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 xmlns:a16="http://schemas.microsoft.com/office/drawing/2014/main" id="{00000000-0008-0000-0F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 xmlns:a16="http://schemas.microsoft.com/office/drawing/2014/main" id="{00000000-0008-0000-0F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 xmlns:a16="http://schemas.microsoft.com/office/drawing/2014/main" id="{00000000-0008-0000-0F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 xmlns:a16="http://schemas.microsoft.com/office/drawing/2014/main" id="{00000000-0008-0000-0F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 xmlns:a16="http://schemas.microsoft.com/office/drawing/2014/main" id="{00000000-0008-0000-0F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 xmlns:a16="http://schemas.microsoft.com/office/drawing/2014/main" id="{00000000-0008-0000-0F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 xmlns:a16="http://schemas.microsoft.com/office/drawing/2014/main" id="{00000000-0008-0000-0F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 xmlns:a16="http://schemas.microsoft.com/office/drawing/2014/main" id="{00000000-0008-0000-0F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 xmlns:a16="http://schemas.microsoft.com/office/drawing/2014/main" id="{00000000-0008-0000-0F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 xmlns:a16="http://schemas.microsoft.com/office/drawing/2014/main" id="{00000000-0008-0000-0F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a:extLst>
            <a:ext uri="{FF2B5EF4-FFF2-40B4-BE49-F238E27FC236}">
              <a16:creationId xmlns="" xmlns:a16="http://schemas.microsoft.com/office/drawing/2014/main" id="{00000000-0008-0000-0F00-000058010000}"/>
            </a:ext>
          </a:extLst>
        </xdr:cNvPr>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 xmlns:a16="http://schemas.microsoft.com/office/drawing/2014/main" id="{00000000-0008-0000-0F00-000059010000}"/>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 xmlns:a16="http://schemas.microsoft.com/office/drawing/2014/main" id="{00000000-0008-0000-0F00-00005A010000}"/>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a:extLst>
            <a:ext uri="{FF2B5EF4-FFF2-40B4-BE49-F238E27FC236}">
              <a16:creationId xmlns="" xmlns:a16="http://schemas.microsoft.com/office/drawing/2014/main" id="{00000000-0008-0000-0F00-00005B010000}"/>
            </a:ext>
          </a:extLst>
        </xdr:cNvPr>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a:extLst>
            <a:ext uri="{FF2B5EF4-FFF2-40B4-BE49-F238E27FC236}">
              <a16:creationId xmlns="" xmlns:a16="http://schemas.microsoft.com/office/drawing/2014/main" id="{00000000-0008-0000-0F00-00005C010000}"/>
            </a:ext>
          </a:extLst>
        </xdr:cNvPr>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118890</xdr:rowOff>
    </xdr:from>
    <xdr:ext cx="469744" cy="259045"/>
    <xdr:sp macro="" textlink="">
      <xdr:nvSpPr>
        <xdr:cNvPr id="349" name="【福祉施設】&#10;一人当たり面積平均値テキスト">
          <a:extLst>
            <a:ext uri="{FF2B5EF4-FFF2-40B4-BE49-F238E27FC236}">
              <a16:creationId xmlns="" xmlns:a16="http://schemas.microsoft.com/office/drawing/2014/main" id="{00000000-0008-0000-0F00-00005D010000}"/>
            </a:ext>
          </a:extLst>
        </xdr:cNvPr>
        <xdr:cNvSpPr txBox="1"/>
      </xdr:nvSpPr>
      <xdr:spPr>
        <a:xfrm>
          <a:off x="10515600" y="1434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a:extLst>
            <a:ext uri="{FF2B5EF4-FFF2-40B4-BE49-F238E27FC236}">
              <a16:creationId xmlns="" xmlns:a16="http://schemas.microsoft.com/office/drawing/2014/main" id="{00000000-0008-0000-0F00-00005E010000}"/>
            </a:ext>
          </a:extLst>
        </xdr:cNvPr>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a:extLst>
            <a:ext uri="{FF2B5EF4-FFF2-40B4-BE49-F238E27FC236}">
              <a16:creationId xmlns="" xmlns:a16="http://schemas.microsoft.com/office/drawing/2014/main" id="{00000000-0008-0000-0F00-00005F010000}"/>
            </a:ext>
          </a:extLst>
        </xdr:cNvPr>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a:extLst>
            <a:ext uri="{FF2B5EF4-FFF2-40B4-BE49-F238E27FC236}">
              <a16:creationId xmlns="" xmlns:a16="http://schemas.microsoft.com/office/drawing/2014/main" id="{00000000-0008-0000-0F00-000060010000}"/>
            </a:ext>
          </a:extLst>
        </xdr:cNvPr>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a:extLst>
            <a:ext uri="{FF2B5EF4-FFF2-40B4-BE49-F238E27FC236}">
              <a16:creationId xmlns="" xmlns:a16="http://schemas.microsoft.com/office/drawing/2014/main" id="{00000000-0008-0000-0F00-000061010000}"/>
            </a:ext>
          </a:extLst>
        </xdr:cNvPr>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a:extLst>
            <a:ext uri="{FF2B5EF4-FFF2-40B4-BE49-F238E27FC236}">
              <a16:creationId xmlns="" xmlns:a16="http://schemas.microsoft.com/office/drawing/2014/main" id="{00000000-0008-0000-0F00-000062010000}"/>
            </a:ext>
          </a:extLst>
        </xdr:cNvPr>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 xmlns:a16="http://schemas.microsoft.com/office/drawing/2014/main" id="{00000000-0008-0000-0F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 xmlns:a16="http://schemas.microsoft.com/office/drawing/2014/main" id="{00000000-0008-0000-0F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 xmlns:a16="http://schemas.microsoft.com/office/drawing/2014/main" id="{00000000-0008-0000-0F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 xmlns:a16="http://schemas.microsoft.com/office/drawing/2014/main" id="{00000000-0008-0000-0F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 xmlns:a16="http://schemas.microsoft.com/office/drawing/2014/main" id="{00000000-0008-0000-0F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28448</xdr:rowOff>
    </xdr:from>
    <xdr:to>
      <xdr:col>55</xdr:col>
      <xdr:colOff>50800</xdr:colOff>
      <xdr:row>82</xdr:row>
      <xdr:rowOff>130048</xdr:rowOff>
    </xdr:to>
    <xdr:sp macro="" textlink="">
      <xdr:nvSpPr>
        <xdr:cNvPr id="360" name="楕円 359">
          <a:extLst>
            <a:ext uri="{FF2B5EF4-FFF2-40B4-BE49-F238E27FC236}">
              <a16:creationId xmlns="" xmlns:a16="http://schemas.microsoft.com/office/drawing/2014/main" id="{00000000-0008-0000-0F00-000068010000}"/>
            </a:ext>
          </a:extLst>
        </xdr:cNvPr>
        <xdr:cNvSpPr/>
      </xdr:nvSpPr>
      <xdr:spPr>
        <a:xfrm>
          <a:off x="104267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51325</xdr:rowOff>
    </xdr:from>
    <xdr:ext cx="469744" cy="259045"/>
    <xdr:sp macro="" textlink="">
      <xdr:nvSpPr>
        <xdr:cNvPr id="361" name="【福祉施設】&#10;一人当たり面積該当値テキスト">
          <a:extLst>
            <a:ext uri="{FF2B5EF4-FFF2-40B4-BE49-F238E27FC236}">
              <a16:creationId xmlns="" xmlns:a16="http://schemas.microsoft.com/office/drawing/2014/main" id="{00000000-0008-0000-0F00-000069010000}"/>
            </a:ext>
          </a:extLst>
        </xdr:cNvPr>
        <xdr:cNvSpPr txBox="1"/>
      </xdr:nvSpPr>
      <xdr:spPr>
        <a:xfrm>
          <a:off x="10515600" y="1393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37592</xdr:rowOff>
    </xdr:from>
    <xdr:to>
      <xdr:col>50</xdr:col>
      <xdr:colOff>165100</xdr:colOff>
      <xdr:row>82</xdr:row>
      <xdr:rowOff>139192</xdr:rowOff>
    </xdr:to>
    <xdr:sp macro="" textlink="">
      <xdr:nvSpPr>
        <xdr:cNvPr id="362" name="楕円 361">
          <a:extLst>
            <a:ext uri="{FF2B5EF4-FFF2-40B4-BE49-F238E27FC236}">
              <a16:creationId xmlns="" xmlns:a16="http://schemas.microsoft.com/office/drawing/2014/main" id="{00000000-0008-0000-0F00-00006A010000}"/>
            </a:ext>
          </a:extLst>
        </xdr:cNvPr>
        <xdr:cNvSpPr/>
      </xdr:nvSpPr>
      <xdr:spPr>
        <a:xfrm>
          <a:off x="9588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79248</xdr:rowOff>
    </xdr:from>
    <xdr:to>
      <xdr:col>55</xdr:col>
      <xdr:colOff>0</xdr:colOff>
      <xdr:row>82</xdr:row>
      <xdr:rowOff>88392</xdr:rowOff>
    </xdr:to>
    <xdr:cxnSp macro="">
      <xdr:nvCxnSpPr>
        <xdr:cNvPr id="363" name="直線コネクタ 362">
          <a:extLst>
            <a:ext uri="{FF2B5EF4-FFF2-40B4-BE49-F238E27FC236}">
              <a16:creationId xmlns="" xmlns:a16="http://schemas.microsoft.com/office/drawing/2014/main" id="{00000000-0008-0000-0F00-00006B010000}"/>
            </a:ext>
          </a:extLst>
        </xdr:cNvPr>
        <xdr:cNvCxnSpPr/>
      </xdr:nvCxnSpPr>
      <xdr:spPr>
        <a:xfrm flipV="1">
          <a:off x="9639300" y="141381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42163</xdr:rowOff>
    </xdr:from>
    <xdr:to>
      <xdr:col>46</xdr:col>
      <xdr:colOff>38100</xdr:colOff>
      <xdr:row>82</xdr:row>
      <xdr:rowOff>143763</xdr:rowOff>
    </xdr:to>
    <xdr:sp macro="" textlink="">
      <xdr:nvSpPr>
        <xdr:cNvPr id="364" name="楕円 363">
          <a:extLst>
            <a:ext uri="{FF2B5EF4-FFF2-40B4-BE49-F238E27FC236}">
              <a16:creationId xmlns="" xmlns:a16="http://schemas.microsoft.com/office/drawing/2014/main" id="{00000000-0008-0000-0F00-00006C010000}"/>
            </a:ext>
          </a:extLst>
        </xdr:cNvPr>
        <xdr:cNvSpPr/>
      </xdr:nvSpPr>
      <xdr:spPr>
        <a:xfrm>
          <a:off x="8699500" y="141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88392</xdr:rowOff>
    </xdr:from>
    <xdr:to>
      <xdr:col>50</xdr:col>
      <xdr:colOff>114300</xdr:colOff>
      <xdr:row>82</xdr:row>
      <xdr:rowOff>92963</xdr:rowOff>
    </xdr:to>
    <xdr:cxnSp macro="">
      <xdr:nvCxnSpPr>
        <xdr:cNvPr id="365" name="直線コネクタ 364">
          <a:extLst>
            <a:ext uri="{FF2B5EF4-FFF2-40B4-BE49-F238E27FC236}">
              <a16:creationId xmlns="" xmlns:a16="http://schemas.microsoft.com/office/drawing/2014/main" id="{00000000-0008-0000-0F00-00006D010000}"/>
            </a:ext>
          </a:extLst>
        </xdr:cNvPr>
        <xdr:cNvCxnSpPr/>
      </xdr:nvCxnSpPr>
      <xdr:spPr>
        <a:xfrm flipV="1">
          <a:off x="8750300" y="141472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51308</xdr:rowOff>
    </xdr:from>
    <xdr:to>
      <xdr:col>41</xdr:col>
      <xdr:colOff>101600</xdr:colOff>
      <xdr:row>82</xdr:row>
      <xdr:rowOff>152908</xdr:rowOff>
    </xdr:to>
    <xdr:sp macro="" textlink="">
      <xdr:nvSpPr>
        <xdr:cNvPr id="366" name="楕円 365">
          <a:extLst>
            <a:ext uri="{FF2B5EF4-FFF2-40B4-BE49-F238E27FC236}">
              <a16:creationId xmlns="" xmlns:a16="http://schemas.microsoft.com/office/drawing/2014/main" id="{00000000-0008-0000-0F00-00006E010000}"/>
            </a:ext>
          </a:extLst>
        </xdr:cNvPr>
        <xdr:cNvSpPr/>
      </xdr:nvSpPr>
      <xdr:spPr>
        <a:xfrm>
          <a:off x="78105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92963</xdr:rowOff>
    </xdr:from>
    <xdr:to>
      <xdr:col>45</xdr:col>
      <xdr:colOff>177800</xdr:colOff>
      <xdr:row>82</xdr:row>
      <xdr:rowOff>102108</xdr:rowOff>
    </xdr:to>
    <xdr:cxnSp macro="">
      <xdr:nvCxnSpPr>
        <xdr:cNvPr id="367" name="直線コネクタ 366">
          <a:extLst>
            <a:ext uri="{FF2B5EF4-FFF2-40B4-BE49-F238E27FC236}">
              <a16:creationId xmlns="" xmlns:a16="http://schemas.microsoft.com/office/drawing/2014/main" id="{00000000-0008-0000-0F00-00006F010000}"/>
            </a:ext>
          </a:extLst>
        </xdr:cNvPr>
        <xdr:cNvCxnSpPr/>
      </xdr:nvCxnSpPr>
      <xdr:spPr>
        <a:xfrm flipV="1">
          <a:off x="7861300" y="141518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55880</xdr:rowOff>
    </xdr:from>
    <xdr:to>
      <xdr:col>36</xdr:col>
      <xdr:colOff>165100</xdr:colOff>
      <xdr:row>82</xdr:row>
      <xdr:rowOff>157480</xdr:rowOff>
    </xdr:to>
    <xdr:sp macro="" textlink="">
      <xdr:nvSpPr>
        <xdr:cNvPr id="368" name="楕円 367">
          <a:extLst>
            <a:ext uri="{FF2B5EF4-FFF2-40B4-BE49-F238E27FC236}">
              <a16:creationId xmlns="" xmlns:a16="http://schemas.microsoft.com/office/drawing/2014/main" id="{00000000-0008-0000-0F00-000070010000}"/>
            </a:ext>
          </a:extLst>
        </xdr:cNvPr>
        <xdr:cNvSpPr/>
      </xdr:nvSpPr>
      <xdr:spPr>
        <a:xfrm>
          <a:off x="6921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102108</xdr:rowOff>
    </xdr:from>
    <xdr:to>
      <xdr:col>41</xdr:col>
      <xdr:colOff>50800</xdr:colOff>
      <xdr:row>82</xdr:row>
      <xdr:rowOff>106680</xdr:rowOff>
    </xdr:to>
    <xdr:cxnSp macro="">
      <xdr:nvCxnSpPr>
        <xdr:cNvPr id="369" name="直線コネクタ 368">
          <a:extLst>
            <a:ext uri="{FF2B5EF4-FFF2-40B4-BE49-F238E27FC236}">
              <a16:creationId xmlns="" xmlns:a16="http://schemas.microsoft.com/office/drawing/2014/main" id="{00000000-0008-0000-0F00-000071010000}"/>
            </a:ext>
          </a:extLst>
        </xdr:cNvPr>
        <xdr:cNvCxnSpPr/>
      </xdr:nvCxnSpPr>
      <xdr:spPr>
        <a:xfrm flipV="1">
          <a:off x="6972300" y="141610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20590</xdr:rowOff>
    </xdr:from>
    <xdr:ext cx="469744" cy="259045"/>
    <xdr:sp macro="" textlink="">
      <xdr:nvSpPr>
        <xdr:cNvPr id="370" name="n_1aveValue【福祉施設】&#10;一人当たり面積">
          <a:extLst>
            <a:ext uri="{FF2B5EF4-FFF2-40B4-BE49-F238E27FC236}">
              <a16:creationId xmlns="" xmlns:a16="http://schemas.microsoft.com/office/drawing/2014/main" id="{00000000-0008-0000-0F00-000072010000}"/>
            </a:ext>
          </a:extLst>
        </xdr:cNvPr>
        <xdr:cNvSpPr txBox="1"/>
      </xdr:nvSpPr>
      <xdr:spPr>
        <a:xfrm>
          <a:off x="93917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29735</xdr:rowOff>
    </xdr:from>
    <xdr:ext cx="469744" cy="259045"/>
    <xdr:sp macro="" textlink="">
      <xdr:nvSpPr>
        <xdr:cNvPr id="371" name="n_2aveValue【福祉施設】&#10;一人当たり面積">
          <a:extLst>
            <a:ext uri="{FF2B5EF4-FFF2-40B4-BE49-F238E27FC236}">
              <a16:creationId xmlns="" xmlns:a16="http://schemas.microsoft.com/office/drawing/2014/main" id="{00000000-0008-0000-0F00-000073010000}"/>
            </a:ext>
          </a:extLst>
        </xdr:cNvPr>
        <xdr:cNvSpPr txBox="1"/>
      </xdr:nvSpPr>
      <xdr:spPr>
        <a:xfrm>
          <a:off x="8515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38879</xdr:rowOff>
    </xdr:from>
    <xdr:ext cx="469744" cy="259045"/>
    <xdr:sp macro="" textlink="">
      <xdr:nvSpPr>
        <xdr:cNvPr id="372" name="n_3aveValue【福祉施設】&#10;一人当たり面積">
          <a:extLst>
            <a:ext uri="{FF2B5EF4-FFF2-40B4-BE49-F238E27FC236}">
              <a16:creationId xmlns="" xmlns:a16="http://schemas.microsoft.com/office/drawing/2014/main" id="{00000000-0008-0000-0F00-000074010000}"/>
            </a:ext>
          </a:extLst>
        </xdr:cNvPr>
        <xdr:cNvSpPr txBox="1"/>
      </xdr:nvSpPr>
      <xdr:spPr>
        <a:xfrm>
          <a:off x="7626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66312</xdr:rowOff>
    </xdr:from>
    <xdr:ext cx="469744" cy="259045"/>
    <xdr:sp macro="" textlink="">
      <xdr:nvSpPr>
        <xdr:cNvPr id="373" name="n_4aveValue【福祉施設】&#10;一人当たり面積">
          <a:extLst>
            <a:ext uri="{FF2B5EF4-FFF2-40B4-BE49-F238E27FC236}">
              <a16:creationId xmlns="" xmlns:a16="http://schemas.microsoft.com/office/drawing/2014/main" id="{00000000-0008-0000-0F00-000075010000}"/>
            </a:ext>
          </a:extLst>
        </xdr:cNvPr>
        <xdr:cNvSpPr txBox="1"/>
      </xdr:nvSpPr>
      <xdr:spPr>
        <a:xfrm>
          <a:off x="6737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155719</xdr:rowOff>
    </xdr:from>
    <xdr:ext cx="469744" cy="259045"/>
    <xdr:sp macro="" textlink="">
      <xdr:nvSpPr>
        <xdr:cNvPr id="374" name="n_1mainValue【福祉施設】&#10;一人当たり面積">
          <a:extLst>
            <a:ext uri="{FF2B5EF4-FFF2-40B4-BE49-F238E27FC236}">
              <a16:creationId xmlns="" xmlns:a16="http://schemas.microsoft.com/office/drawing/2014/main" id="{00000000-0008-0000-0F00-000076010000}"/>
            </a:ext>
          </a:extLst>
        </xdr:cNvPr>
        <xdr:cNvSpPr txBox="1"/>
      </xdr:nvSpPr>
      <xdr:spPr>
        <a:xfrm>
          <a:off x="9391727" y="1387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160290</xdr:rowOff>
    </xdr:from>
    <xdr:ext cx="469744" cy="259045"/>
    <xdr:sp macro="" textlink="">
      <xdr:nvSpPr>
        <xdr:cNvPr id="375" name="n_2mainValue【福祉施設】&#10;一人当たり面積">
          <a:extLst>
            <a:ext uri="{FF2B5EF4-FFF2-40B4-BE49-F238E27FC236}">
              <a16:creationId xmlns="" xmlns:a16="http://schemas.microsoft.com/office/drawing/2014/main" id="{00000000-0008-0000-0F00-000077010000}"/>
            </a:ext>
          </a:extLst>
        </xdr:cNvPr>
        <xdr:cNvSpPr txBox="1"/>
      </xdr:nvSpPr>
      <xdr:spPr>
        <a:xfrm>
          <a:off x="8515427" y="138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169435</xdr:rowOff>
    </xdr:from>
    <xdr:ext cx="469744" cy="259045"/>
    <xdr:sp macro="" textlink="">
      <xdr:nvSpPr>
        <xdr:cNvPr id="376" name="n_3mainValue【福祉施設】&#10;一人当たり面積">
          <a:extLst>
            <a:ext uri="{FF2B5EF4-FFF2-40B4-BE49-F238E27FC236}">
              <a16:creationId xmlns="" xmlns:a16="http://schemas.microsoft.com/office/drawing/2014/main" id="{00000000-0008-0000-0F00-000078010000}"/>
            </a:ext>
          </a:extLst>
        </xdr:cNvPr>
        <xdr:cNvSpPr txBox="1"/>
      </xdr:nvSpPr>
      <xdr:spPr>
        <a:xfrm>
          <a:off x="7626427" y="1388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2557</xdr:rowOff>
    </xdr:from>
    <xdr:ext cx="469744" cy="259045"/>
    <xdr:sp macro="" textlink="">
      <xdr:nvSpPr>
        <xdr:cNvPr id="377" name="n_4mainValue【福祉施設】&#10;一人当たり面積">
          <a:extLst>
            <a:ext uri="{FF2B5EF4-FFF2-40B4-BE49-F238E27FC236}">
              <a16:creationId xmlns="" xmlns:a16="http://schemas.microsoft.com/office/drawing/2014/main" id="{00000000-0008-0000-0F00-000079010000}"/>
            </a:ext>
          </a:extLst>
        </xdr:cNvPr>
        <xdr:cNvSpPr txBox="1"/>
      </xdr:nvSpPr>
      <xdr:spPr>
        <a:xfrm>
          <a:off x="6737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 xmlns:a16="http://schemas.microsoft.com/office/drawing/2014/main" id="{00000000-0008-0000-0F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 xmlns:a16="http://schemas.microsoft.com/office/drawing/2014/main" id="{00000000-0008-0000-0F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 xmlns:a16="http://schemas.microsoft.com/office/drawing/2014/main" id="{00000000-0008-0000-0F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 xmlns:a16="http://schemas.microsoft.com/office/drawing/2014/main" id="{00000000-0008-0000-0F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 xmlns:a16="http://schemas.microsoft.com/office/drawing/2014/main" id="{00000000-0008-0000-0F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 xmlns:a16="http://schemas.microsoft.com/office/drawing/2014/main" id="{00000000-0008-0000-0F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 xmlns:a16="http://schemas.microsoft.com/office/drawing/2014/main" id="{00000000-0008-0000-0F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 xmlns:a16="http://schemas.microsoft.com/office/drawing/2014/main" id="{00000000-0008-0000-0F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 xmlns:a16="http://schemas.microsoft.com/office/drawing/2014/main" id="{00000000-0008-0000-0F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 xmlns:a16="http://schemas.microsoft.com/office/drawing/2014/main" id="{00000000-0008-0000-0F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 xmlns:a16="http://schemas.microsoft.com/office/drawing/2014/main" id="{00000000-0008-0000-0F00-00008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 xmlns:a16="http://schemas.microsoft.com/office/drawing/2014/main" id="{00000000-0008-0000-0F00-000085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 xmlns:a16="http://schemas.microsoft.com/office/drawing/2014/main" id="{00000000-0008-0000-0F00-000086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 xmlns:a16="http://schemas.microsoft.com/office/drawing/2014/main" id="{00000000-0008-0000-0F00-000087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 xmlns:a16="http://schemas.microsoft.com/office/drawing/2014/main" id="{00000000-0008-0000-0F00-000088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 xmlns:a16="http://schemas.microsoft.com/office/drawing/2014/main" id="{00000000-0008-0000-0F00-000089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 xmlns:a16="http://schemas.microsoft.com/office/drawing/2014/main" id="{00000000-0008-0000-0F00-00008A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 xmlns:a16="http://schemas.microsoft.com/office/drawing/2014/main" id="{00000000-0008-0000-0F00-00008B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 xmlns:a16="http://schemas.microsoft.com/office/drawing/2014/main" id="{00000000-0008-0000-0F00-00008C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 xmlns:a16="http://schemas.microsoft.com/office/drawing/2014/main" id="{00000000-0008-0000-0F00-00008D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 xmlns:a16="http://schemas.microsoft.com/office/drawing/2014/main" id="{00000000-0008-0000-0F00-00008E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 xmlns:a16="http://schemas.microsoft.com/office/drawing/2014/main" id="{00000000-0008-0000-0F00-00008F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 xmlns:a16="http://schemas.microsoft.com/office/drawing/2014/main" id="{00000000-0008-0000-0F00-000090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 xmlns:a16="http://schemas.microsoft.com/office/drawing/2014/main" id="{00000000-0008-0000-0F00-00009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a:extLst>
            <a:ext uri="{FF2B5EF4-FFF2-40B4-BE49-F238E27FC236}">
              <a16:creationId xmlns="" xmlns:a16="http://schemas.microsoft.com/office/drawing/2014/main" id="{00000000-0008-0000-0F00-00009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a:extLst>
            <a:ext uri="{FF2B5EF4-FFF2-40B4-BE49-F238E27FC236}">
              <a16:creationId xmlns="" xmlns:a16="http://schemas.microsoft.com/office/drawing/2014/main" id="{00000000-0008-0000-0F00-000093010000}"/>
            </a:ext>
          </a:extLst>
        </xdr:cNvPr>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a:extLst>
            <a:ext uri="{FF2B5EF4-FFF2-40B4-BE49-F238E27FC236}">
              <a16:creationId xmlns="" xmlns:a16="http://schemas.microsoft.com/office/drawing/2014/main" id="{00000000-0008-0000-0F00-000094010000}"/>
            </a:ext>
          </a:extLst>
        </xdr:cNvPr>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a:extLst>
            <a:ext uri="{FF2B5EF4-FFF2-40B4-BE49-F238E27FC236}">
              <a16:creationId xmlns="" xmlns:a16="http://schemas.microsoft.com/office/drawing/2014/main" id="{00000000-0008-0000-0F00-000095010000}"/>
            </a:ext>
          </a:extLst>
        </xdr:cNvPr>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a:extLst>
            <a:ext uri="{FF2B5EF4-FFF2-40B4-BE49-F238E27FC236}">
              <a16:creationId xmlns="" xmlns:a16="http://schemas.microsoft.com/office/drawing/2014/main" id="{00000000-0008-0000-0F00-000096010000}"/>
            </a:ext>
          </a:extLst>
        </xdr:cNvPr>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a:extLst>
            <a:ext uri="{FF2B5EF4-FFF2-40B4-BE49-F238E27FC236}">
              <a16:creationId xmlns="" xmlns:a16="http://schemas.microsoft.com/office/drawing/2014/main" id="{00000000-0008-0000-0F00-000097010000}"/>
            </a:ext>
          </a:extLst>
        </xdr:cNvPr>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408" name="【市民会館】&#10;有形固定資産減価償却率平均値テキスト">
          <a:extLst>
            <a:ext uri="{FF2B5EF4-FFF2-40B4-BE49-F238E27FC236}">
              <a16:creationId xmlns="" xmlns:a16="http://schemas.microsoft.com/office/drawing/2014/main" id="{00000000-0008-0000-0F00-000098010000}"/>
            </a:ext>
          </a:extLst>
        </xdr:cNvPr>
        <xdr:cNvSpPr txBox="1"/>
      </xdr:nvSpPr>
      <xdr:spPr>
        <a:xfrm>
          <a:off x="4673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a:extLst>
            <a:ext uri="{FF2B5EF4-FFF2-40B4-BE49-F238E27FC236}">
              <a16:creationId xmlns="" xmlns:a16="http://schemas.microsoft.com/office/drawing/2014/main" id="{00000000-0008-0000-0F00-000099010000}"/>
            </a:ext>
          </a:extLst>
        </xdr:cNvPr>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a:extLst>
            <a:ext uri="{FF2B5EF4-FFF2-40B4-BE49-F238E27FC236}">
              <a16:creationId xmlns="" xmlns:a16="http://schemas.microsoft.com/office/drawing/2014/main" id="{00000000-0008-0000-0F00-00009A01000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a:extLst>
            <a:ext uri="{FF2B5EF4-FFF2-40B4-BE49-F238E27FC236}">
              <a16:creationId xmlns="" xmlns:a16="http://schemas.microsoft.com/office/drawing/2014/main" id="{00000000-0008-0000-0F00-00009B010000}"/>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a:extLst>
            <a:ext uri="{FF2B5EF4-FFF2-40B4-BE49-F238E27FC236}">
              <a16:creationId xmlns="" xmlns:a16="http://schemas.microsoft.com/office/drawing/2014/main" id="{00000000-0008-0000-0F00-00009C010000}"/>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a:extLst>
            <a:ext uri="{FF2B5EF4-FFF2-40B4-BE49-F238E27FC236}">
              <a16:creationId xmlns="" xmlns:a16="http://schemas.microsoft.com/office/drawing/2014/main" id="{00000000-0008-0000-0F00-00009D010000}"/>
            </a:ext>
          </a:extLst>
        </xdr:cNvPr>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 xmlns:a16="http://schemas.microsoft.com/office/drawing/2014/main" id="{00000000-0008-0000-0F00-00009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 xmlns:a16="http://schemas.microsoft.com/office/drawing/2014/main" id="{00000000-0008-0000-0F00-00009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 xmlns:a16="http://schemas.microsoft.com/office/drawing/2014/main" id="{00000000-0008-0000-0F00-0000A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 xmlns:a16="http://schemas.microsoft.com/office/drawing/2014/main" id="{00000000-0008-0000-0F00-0000A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 xmlns:a16="http://schemas.microsoft.com/office/drawing/2014/main" id="{00000000-0008-0000-0F00-0000A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56424</xdr:rowOff>
    </xdr:from>
    <xdr:to>
      <xdr:col>24</xdr:col>
      <xdr:colOff>114300</xdr:colOff>
      <xdr:row>105</xdr:row>
      <xdr:rowOff>158024</xdr:rowOff>
    </xdr:to>
    <xdr:sp macro="" textlink="">
      <xdr:nvSpPr>
        <xdr:cNvPr id="419" name="楕円 418">
          <a:extLst>
            <a:ext uri="{FF2B5EF4-FFF2-40B4-BE49-F238E27FC236}">
              <a16:creationId xmlns="" xmlns:a16="http://schemas.microsoft.com/office/drawing/2014/main" id="{00000000-0008-0000-0F00-0000A3010000}"/>
            </a:ext>
          </a:extLst>
        </xdr:cNvPr>
        <xdr:cNvSpPr/>
      </xdr:nvSpPr>
      <xdr:spPr>
        <a:xfrm>
          <a:off x="45847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34851</xdr:rowOff>
    </xdr:from>
    <xdr:ext cx="405111" cy="259045"/>
    <xdr:sp macro="" textlink="">
      <xdr:nvSpPr>
        <xdr:cNvPr id="420" name="【市民会館】&#10;有形固定資産減価償却率該当値テキスト">
          <a:extLst>
            <a:ext uri="{FF2B5EF4-FFF2-40B4-BE49-F238E27FC236}">
              <a16:creationId xmlns="" xmlns:a16="http://schemas.microsoft.com/office/drawing/2014/main" id="{00000000-0008-0000-0F00-0000A4010000}"/>
            </a:ext>
          </a:extLst>
        </xdr:cNvPr>
        <xdr:cNvSpPr txBox="1"/>
      </xdr:nvSpPr>
      <xdr:spPr>
        <a:xfrm>
          <a:off x="4673600"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22134</xdr:rowOff>
    </xdr:from>
    <xdr:to>
      <xdr:col>20</xdr:col>
      <xdr:colOff>38100</xdr:colOff>
      <xdr:row>105</xdr:row>
      <xdr:rowOff>123734</xdr:rowOff>
    </xdr:to>
    <xdr:sp macro="" textlink="">
      <xdr:nvSpPr>
        <xdr:cNvPr id="421" name="楕円 420">
          <a:extLst>
            <a:ext uri="{FF2B5EF4-FFF2-40B4-BE49-F238E27FC236}">
              <a16:creationId xmlns="" xmlns:a16="http://schemas.microsoft.com/office/drawing/2014/main" id="{00000000-0008-0000-0F00-0000A5010000}"/>
            </a:ext>
          </a:extLst>
        </xdr:cNvPr>
        <xdr:cNvSpPr/>
      </xdr:nvSpPr>
      <xdr:spPr>
        <a:xfrm>
          <a:off x="3746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72934</xdr:rowOff>
    </xdr:from>
    <xdr:to>
      <xdr:col>24</xdr:col>
      <xdr:colOff>63500</xdr:colOff>
      <xdr:row>105</xdr:row>
      <xdr:rowOff>107224</xdr:rowOff>
    </xdr:to>
    <xdr:cxnSp macro="">
      <xdr:nvCxnSpPr>
        <xdr:cNvPr id="422" name="直線コネクタ 421">
          <a:extLst>
            <a:ext uri="{FF2B5EF4-FFF2-40B4-BE49-F238E27FC236}">
              <a16:creationId xmlns="" xmlns:a16="http://schemas.microsoft.com/office/drawing/2014/main" id="{00000000-0008-0000-0F00-0000A6010000}"/>
            </a:ext>
          </a:extLst>
        </xdr:cNvPr>
        <xdr:cNvCxnSpPr/>
      </xdr:nvCxnSpPr>
      <xdr:spPr>
        <a:xfrm>
          <a:off x="3797300" y="1807518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159294</xdr:rowOff>
    </xdr:from>
    <xdr:to>
      <xdr:col>15</xdr:col>
      <xdr:colOff>101600</xdr:colOff>
      <xdr:row>105</xdr:row>
      <xdr:rowOff>89444</xdr:rowOff>
    </xdr:to>
    <xdr:sp macro="" textlink="">
      <xdr:nvSpPr>
        <xdr:cNvPr id="423" name="楕円 422">
          <a:extLst>
            <a:ext uri="{FF2B5EF4-FFF2-40B4-BE49-F238E27FC236}">
              <a16:creationId xmlns="" xmlns:a16="http://schemas.microsoft.com/office/drawing/2014/main" id="{00000000-0008-0000-0F00-0000A7010000}"/>
            </a:ext>
          </a:extLst>
        </xdr:cNvPr>
        <xdr:cNvSpPr/>
      </xdr:nvSpPr>
      <xdr:spPr>
        <a:xfrm>
          <a:off x="2857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38644</xdr:rowOff>
    </xdr:from>
    <xdr:to>
      <xdr:col>19</xdr:col>
      <xdr:colOff>177800</xdr:colOff>
      <xdr:row>105</xdr:row>
      <xdr:rowOff>72934</xdr:rowOff>
    </xdr:to>
    <xdr:cxnSp macro="">
      <xdr:nvCxnSpPr>
        <xdr:cNvPr id="424" name="直線コネクタ 423">
          <a:extLst>
            <a:ext uri="{FF2B5EF4-FFF2-40B4-BE49-F238E27FC236}">
              <a16:creationId xmlns="" xmlns:a16="http://schemas.microsoft.com/office/drawing/2014/main" id="{00000000-0008-0000-0F00-0000A8010000}"/>
            </a:ext>
          </a:extLst>
        </xdr:cNvPr>
        <xdr:cNvCxnSpPr/>
      </xdr:nvCxnSpPr>
      <xdr:spPr>
        <a:xfrm>
          <a:off x="2908300" y="180408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125005</xdr:rowOff>
    </xdr:from>
    <xdr:to>
      <xdr:col>10</xdr:col>
      <xdr:colOff>165100</xdr:colOff>
      <xdr:row>105</xdr:row>
      <xdr:rowOff>55155</xdr:rowOff>
    </xdr:to>
    <xdr:sp macro="" textlink="">
      <xdr:nvSpPr>
        <xdr:cNvPr id="425" name="楕円 424">
          <a:extLst>
            <a:ext uri="{FF2B5EF4-FFF2-40B4-BE49-F238E27FC236}">
              <a16:creationId xmlns="" xmlns:a16="http://schemas.microsoft.com/office/drawing/2014/main" id="{00000000-0008-0000-0F00-0000A9010000}"/>
            </a:ext>
          </a:extLst>
        </xdr:cNvPr>
        <xdr:cNvSpPr/>
      </xdr:nvSpPr>
      <xdr:spPr>
        <a:xfrm>
          <a:off x="1968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4355</xdr:rowOff>
    </xdr:from>
    <xdr:to>
      <xdr:col>15</xdr:col>
      <xdr:colOff>50800</xdr:colOff>
      <xdr:row>105</xdr:row>
      <xdr:rowOff>38644</xdr:rowOff>
    </xdr:to>
    <xdr:cxnSp macro="">
      <xdr:nvCxnSpPr>
        <xdr:cNvPr id="426" name="直線コネクタ 425">
          <a:extLst>
            <a:ext uri="{FF2B5EF4-FFF2-40B4-BE49-F238E27FC236}">
              <a16:creationId xmlns="" xmlns:a16="http://schemas.microsoft.com/office/drawing/2014/main" id="{00000000-0008-0000-0F00-0000AA010000}"/>
            </a:ext>
          </a:extLst>
        </xdr:cNvPr>
        <xdr:cNvCxnSpPr/>
      </xdr:nvCxnSpPr>
      <xdr:spPr>
        <a:xfrm>
          <a:off x="2019300" y="1800660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89081</xdr:rowOff>
    </xdr:from>
    <xdr:to>
      <xdr:col>6</xdr:col>
      <xdr:colOff>38100</xdr:colOff>
      <xdr:row>105</xdr:row>
      <xdr:rowOff>19231</xdr:rowOff>
    </xdr:to>
    <xdr:sp macro="" textlink="">
      <xdr:nvSpPr>
        <xdr:cNvPr id="427" name="楕円 426">
          <a:extLst>
            <a:ext uri="{FF2B5EF4-FFF2-40B4-BE49-F238E27FC236}">
              <a16:creationId xmlns="" xmlns:a16="http://schemas.microsoft.com/office/drawing/2014/main" id="{00000000-0008-0000-0F00-0000AB010000}"/>
            </a:ext>
          </a:extLst>
        </xdr:cNvPr>
        <xdr:cNvSpPr/>
      </xdr:nvSpPr>
      <xdr:spPr>
        <a:xfrm>
          <a:off x="1079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139881</xdr:rowOff>
    </xdr:from>
    <xdr:to>
      <xdr:col>10</xdr:col>
      <xdr:colOff>114300</xdr:colOff>
      <xdr:row>105</xdr:row>
      <xdr:rowOff>4355</xdr:rowOff>
    </xdr:to>
    <xdr:cxnSp macro="">
      <xdr:nvCxnSpPr>
        <xdr:cNvPr id="428" name="直線コネクタ 427">
          <a:extLst>
            <a:ext uri="{FF2B5EF4-FFF2-40B4-BE49-F238E27FC236}">
              <a16:creationId xmlns="" xmlns:a16="http://schemas.microsoft.com/office/drawing/2014/main" id="{00000000-0008-0000-0F00-0000AC010000}"/>
            </a:ext>
          </a:extLst>
        </xdr:cNvPr>
        <xdr:cNvCxnSpPr/>
      </xdr:nvCxnSpPr>
      <xdr:spPr>
        <a:xfrm>
          <a:off x="1130300" y="1797068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9" name="n_1aveValue【市民会館】&#10;有形固定資産減価償却率">
          <a:extLst>
            <a:ext uri="{FF2B5EF4-FFF2-40B4-BE49-F238E27FC236}">
              <a16:creationId xmlns="" xmlns:a16="http://schemas.microsoft.com/office/drawing/2014/main" id="{00000000-0008-0000-0F00-0000AD010000}"/>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30" name="n_2aveValue【市民会館】&#10;有形固定資産減価償却率">
          <a:extLst>
            <a:ext uri="{FF2B5EF4-FFF2-40B4-BE49-F238E27FC236}">
              <a16:creationId xmlns="" xmlns:a16="http://schemas.microsoft.com/office/drawing/2014/main" id="{00000000-0008-0000-0F00-0000AE010000}"/>
            </a:ext>
          </a:extLst>
        </xdr:cNvPr>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31" name="n_3aveValue【市民会館】&#10;有形固定資産減価償却率">
          <a:extLst>
            <a:ext uri="{FF2B5EF4-FFF2-40B4-BE49-F238E27FC236}">
              <a16:creationId xmlns="" xmlns:a16="http://schemas.microsoft.com/office/drawing/2014/main" id="{00000000-0008-0000-0F00-0000AF010000}"/>
            </a:ext>
          </a:extLst>
        </xdr:cNvPr>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32" name="n_4aveValue【市民会館】&#10;有形固定資産減価償却率">
          <a:extLst>
            <a:ext uri="{FF2B5EF4-FFF2-40B4-BE49-F238E27FC236}">
              <a16:creationId xmlns="" xmlns:a16="http://schemas.microsoft.com/office/drawing/2014/main" id="{00000000-0008-0000-0F00-0000B0010000}"/>
            </a:ext>
          </a:extLst>
        </xdr:cNvPr>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114861</xdr:rowOff>
    </xdr:from>
    <xdr:ext cx="405111" cy="259045"/>
    <xdr:sp macro="" textlink="">
      <xdr:nvSpPr>
        <xdr:cNvPr id="433" name="n_1mainValue【市民会館】&#10;有形固定資産減価償却率">
          <a:extLst>
            <a:ext uri="{FF2B5EF4-FFF2-40B4-BE49-F238E27FC236}">
              <a16:creationId xmlns="" xmlns:a16="http://schemas.microsoft.com/office/drawing/2014/main" id="{00000000-0008-0000-0F00-0000B1010000}"/>
            </a:ext>
          </a:extLst>
        </xdr:cNvPr>
        <xdr:cNvSpPr txBox="1"/>
      </xdr:nvSpPr>
      <xdr:spPr>
        <a:xfrm>
          <a:off x="35820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80571</xdr:rowOff>
    </xdr:from>
    <xdr:ext cx="405111" cy="259045"/>
    <xdr:sp macro="" textlink="">
      <xdr:nvSpPr>
        <xdr:cNvPr id="434" name="n_2mainValue【市民会館】&#10;有形固定資産減価償却率">
          <a:extLst>
            <a:ext uri="{FF2B5EF4-FFF2-40B4-BE49-F238E27FC236}">
              <a16:creationId xmlns="" xmlns:a16="http://schemas.microsoft.com/office/drawing/2014/main" id="{00000000-0008-0000-0F00-0000B2010000}"/>
            </a:ext>
          </a:extLst>
        </xdr:cNvPr>
        <xdr:cNvSpPr txBox="1"/>
      </xdr:nvSpPr>
      <xdr:spPr>
        <a:xfrm>
          <a:off x="2705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46282</xdr:rowOff>
    </xdr:from>
    <xdr:ext cx="405111" cy="259045"/>
    <xdr:sp macro="" textlink="">
      <xdr:nvSpPr>
        <xdr:cNvPr id="435" name="n_3mainValue【市民会館】&#10;有形固定資産減価償却率">
          <a:extLst>
            <a:ext uri="{FF2B5EF4-FFF2-40B4-BE49-F238E27FC236}">
              <a16:creationId xmlns="" xmlns:a16="http://schemas.microsoft.com/office/drawing/2014/main" id="{00000000-0008-0000-0F00-0000B3010000}"/>
            </a:ext>
          </a:extLst>
        </xdr:cNvPr>
        <xdr:cNvSpPr txBox="1"/>
      </xdr:nvSpPr>
      <xdr:spPr>
        <a:xfrm>
          <a:off x="1816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10358</xdr:rowOff>
    </xdr:from>
    <xdr:ext cx="405111" cy="259045"/>
    <xdr:sp macro="" textlink="">
      <xdr:nvSpPr>
        <xdr:cNvPr id="436" name="n_4mainValue【市民会館】&#10;有形固定資産減価償却率">
          <a:extLst>
            <a:ext uri="{FF2B5EF4-FFF2-40B4-BE49-F238E27FC236}">
              <a16:creationId xmlns="" xmlns:a16="http://schemas.microsoft.com/office/drawing/2014/main" id="{00000000-0008-0000-0F00-0000B4010000}"/>
            </a:ext>
          </a:extLst>
        </xdr:cNvPr>
        <xdr:cNvSpPr txBox="1"/>
      </xdr:nvSpPr>
      <xdr:spPr>
        <a:xfrm>
          <a:off x="927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 xmlns:a16="http://schemas.microsoft.com/office/drawing/2014/main" id="{00000000-0008-0000-0F00-0000B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 xmlns:a16="http://schemas.microsoft.com/office/drawing/2014/main" id="{00000000-0008-0000-0F00-0000B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 xmlns:a16="http://schemas.microsoft.com/office/drawing/2014/main" id="{00000000-0008-0000-0F00-0000B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 xmlns:a16="http://schemas.microsoft.com/office/drawing/2014/main" id="{00000000-0008-0000-0F00-0000B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 xmlns:a16="http://schemas.microsoft.com/office/drawing/2014/main" id="{00000000-0008-0000-0F00-0000B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 xmlns:a16="http://schemas.microsoft.com/office/drawing/2014/main" id="{00000000-0008-0000-0F00-0000B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 xmlns:a16="http://schemas.microsoft.com/office/drawing/2014/main" id="{00000000-0008-0000-0F00-0000B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 xmlns:a16="http://schemas.microsoft.com/office/drawing/2014/main" id="{00000000-0008-0000-0F00-0000B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 xmlns:a16="http://schemas.microsoft.com/office/drawing/2014/main" id="{00000000-0008-0000-0F00-0000B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 xmlns:a16="http://schemas.microsoft.com/office/drawing/2014/main" id="{00000000-0008-0000-0F00-0000B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a:extLst>
            <a:ext uri="{FF2B5EF4-FFF2-40B4-BE49-F238E27FC236}">
              <a16:creationId xmlns="" xmlns:a16="http://schemas.microsoft.com/office/drawing/2014/main" id="{00000000-0008-0000-0F00-0000BF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a:extLst>
            <a:ext uri="{FF2B5EF4-FFF2-40B4-BE49-F238E27FC236}">
              <a16:creationId xmlns="" xmlns:a16="http://schemas.microsoft.com/office/drawing/2014/main" id="{00000000-0008-0000-0F00-0000C0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a:extLst>
            <a:ext uri="{FF2B5EF4-FFF2-40B4-BE49-F238E27FC236}">
              <a16:creationId xmlns="" xmlns:a16="http://schemas.microsoft.com/office/drawing/2014/main" id="{00000000-0008-0000-0F00-0000C1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a:extLst>
            <a:ext uri="{FF2B5EF4-FFF2-40B4-BE49-F238E27FC236}">
              <a16:creationId xmlns="" xmlns:a16="http://schemas.microsoft.com/office/drawing/2014/main" id="{00000000-0008-0000-0F00-0000C2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a:extLst>
            <a:ext uri="{FF2B5EF4-FFF2-40B4-BE49-F238E27FC236}">
              <a16:creationId xmlns="" xmlns:a16="http://schemas.microsoft.com/office/drawing/2014/main" id="{00000000-0008-0000-0F00-0000C3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a:extLst>
            <a:ext uri="{FF2B5EF4-FFF2-40B4-BE49-F238E27FC236}">
              <a16:creationId xmlns="" xmlns:a16="http://schemas.microsoft.com/office/drawing/2014/main" id="{00000000-0008-0000-0F00-0000C4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a:extLst>
            <a:ext uri="{FF2B5EF4-FFF2-40B4-BE49-F238E27FC236}">
              <a16:creationId xmlns="" xmlns:a16="http://schemas.microsoft.com/office/drawing/2014/main" id="{00000000-0008-0000-0F00-0000C5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a:extLst>
            <a:ext uri="{FF2B5EF4-FFF2-40B4-BE49-F238E27FC236}">
              <a16:creationId xmlns="" xmlns:a16="http://schemas.microsoft.com/office/drawing/2014/main" id="{00000000-0008-0000-0F00-0000C6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a:extLst>
            <a:ext uri="{FF2B5EF4-FFF2-40B4-BE49-F238E27FC236}">
              <a16:creationId xmlns="" xmlns:a16="http://schemas.microsoft.com/office/drawing/2014/main" id="{00000000-0008-0000-0F00-0000C7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a:extLst>
            <a:ext uri="{FF2B5EF4-FFF2-40B4-BE49-F238E27FC236}">
              <a16:creationId xmlns="" xmlns:a16="http://schemas.microsoft.com/office/drawing/2014/main" id="{00000000-0008-0000-0F00-0000C8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a:extLst>
            <a:ext uri="{FF2B5EF4-FFF2-40B4-BE49-F238E27FC236}">
              <a16:creationId xmlns="" xmlns:a16="http://schemas.microsoft.com/office/drawing/2014/main" id="{00000000-0008-0000-0F00-0000C9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a:extLst>
            <a:ext uri="{FF2B5EF4-FFF2-40B4-BE49-F238E27FC236}">
              <a16:creationId xmlns="" xmlns:a16="http://schemas.microsoft.com/office/drawing/2014/main" id="{00000000-0008-0000-0F00-0000CA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 xmlns:a16="http://schemas.microsoft.com/office/drawing/2014/main" id="{00000000-0008-0000-0F00-0000C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 xmlns:a16="http://schemas.microsoft.com/office/drawing/2014/main" id="{00000000-0008-0000-0F00-0000C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 xmlns:a16="http://schemas.microsoft.com/office/drawing/2014/main" id="{00000000-0008-0000-0F00-0000C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a:extLst>
            <a:ext uri="{FF2B5EF4-FFF2-40B4-BE49-F238E27FC236}">
              <a16:creationId xmlns="" xmlns:a16="http://schemas.microsoft.com/office/drawing/2014/main" id="{00000000-0008-0000-0F00-0000CE010000}"/>
            </a:ext>
          </a:extLst>
        </xdr:cNvPr>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a:extLst>
            <a:ext uri="{FF2B5EF4-FFF2-40B4-BE49-F238E27FC236}">
              <a16:creationId xmlns="" xmlns:a16="http://schemas.microsoft.com/office/drawing/2014/main" id="{00000000-0008-0000-0F00-0000CF010000}"/>
            </a:ext>
          </a:extLst>
        </xdr:cNvPr>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a:extLst>
            <a:ext uri="{FF2B5EF4-FFF2-40B4-BE49-F238E27FC236}">
              <a16:creationId xmlns="" xmlns:a16="http://schemas.microsoft.com/office/drawing/2014/main" id="{00000000-0008-0000-0F00-0000D0010000}"/>
            </a:ext>
          </a:extLst>
        </xdr:cNvPr>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a:extLst>
            <a:ext uri="{FF2B5EF4-FFF2-40B4-BE49-F238E27FC236}">
              <a16:creationId xmlns="" xmlns:a16="http://schemas.microsoft.com/office/drawing/2014/main" id="{00000000-0008-0000-0F00-0000D1010000}"/>
            </a:ext>
          </a:extLst>
        </xdr:cNvPr>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a:extLst>
            <a:ext uri="{FF2B5EF4-FFF2-40B4-BE49-F238E27FC236}">
              <a16:creationId xmlns="" xmlns:a16="http://schemas.microsoft.com/office/drawing/2014/main" id="{00000000-0008-0000-0F00-0000D2010000}"/>
            </a:ext>
          </a:extLst>
        </xdr:cNvPr>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80934</xdr:rowOff>
    </xdr:from>
    <xdr:ext cx="469744" cy="259045"/>
    <xdr:sp macro="" textlink="">
      <xdr:nvSpPr>
        <xdr:cNvPr id="467" name="【市民会館】&#10;一人当たり面積平均値テキスト">
          <a:extLst>
            <a:ext uri="{FF2B5EF4-FFF2-40B4-BE49-F238E27FC236}">
              <a16:creationId xmlns="" xmlns:a16="http://schemas.microsoft.com/office/drawing/2014/main" id="{00000000-0008-0000-0F00-0000D3010000}"/>
            </a:ext>
          </a:extLst>
        </xdr:cNvPr>
        <xdr:cNvSpPr txBox="1"/>
      </xdr:nvSpPr>
      <xdr:spPr>
        <a:xfrm>
          <a:off x="10515600" y="1808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a:extLst>
            <a:ext uri="{FF2B5EF4-FFF2-40B4-BE49-F238E27FC236}">
              <a16:creationId xmlns="" xmlns:a16="http://schemas.microsoft.com/office/drawing/2014/main" id="{00000000-0008-0000-0F00-0000D4010000}"/>
            </a:ext>
          </a:extLst>
        </xdr:cNvPr>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a:extLst>
            <a:ext uri="{FF2B5EF4-FFF2-40B4-BE49-F238E27FC236}">
              <a16:creationId xmlns="" xmlns:a16="http://schemas.microsoft.com/office/drawing/2014/main" id="{00000000-0008-0000-0F00-0000D5010000}"/>
            </a:ext>
          </a:extLst>
        </xdr:cNvPr>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a:extLst>
            <a:ext uri="{FF2B5EF4-FFF2-40B4-BE49-F238E27FC236}">
              <a16:creationId xmlns="" xmlns:a16="http://schemas.microsoft.com/office/drawing/2014/main" id="{00000000-0008-0000-0F00-0000D6010000}"/>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a:extLst>
            <a:ext uri="{FF2B5EF4-FFF2-40B4-BE49-F238E27FC236}">
              <a16:creationId xmlns="" xmlns:a16="http://schemas.microsoft.com/office/drawing/2014/main" id="{00000000-0008-0000-0F00-0000D7010000}"/>
            </a:ext>
          </a:extLst>
        </xdr:cNvPr>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a:extLst>
            <a:ext uri="{FF2B5EF4-FFF2-40B4-BE49-F238E27FC236}">
              <a16:creationId xmlns="" xmlns:a16="http://schemas.microsoft.com/office/drawing/2014/main" id="{00000000-0008-0000-0F00-0000D8010000}"/>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 xmlns:a16="http://schemas.microsoft.com/office/drawing/2014/main" id="{00000000-0008-0000-0F00-0000D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 xmlns:a16="http://schemas.microsoft.com/office/drawing/2014/main" id="{00000000-0008-0000-0F00-0000D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 xmlns:a16="http://schemas.microsoft.com/office/drawing/2014/main" id="{00000000-0008-0000-0F00-0000D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 xmlns:a16="http://schemas.microsoft.com/office/drawing/2014/main" id="{00000000-0008-0000-0F00-0000D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 xmlns:a16="http://schemas.microsoft.com/office/drawing/2014/main" id="{00000000-0008-0000-0F00-0000D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110308</xdr:rowOff>
    </xdr:from>
    <xdr:to>
      <xdr:col>55</xdr:col>
      <xdr:colOff>50800</xdr:colOff>
      <xdr:row>107</xdr:row>
      <xdr:rowOff>40458</xdr:rowOff>
    </xdr:to>
    <xdr:sp macro="" textlink="">
      <xdr:nvSpPr>
        <xdr:cNvPr id="478" name="楕円 477">
          <a:extLst>
            <a:ext uri="{FF2B5EF4-FFF2-40B4-BE49-F238E27FC236}">
              <a16:creationId xmlns="" xmlns:a16="http://schemas.microsoft.com/office/drawing/2014/main" id="{00000000-0008-0000-0F00-0000DE010000}"/>
            </a:ext>
          </a:extLst>
        </xdr:cNvPr>
        <xdr:cNvSpPr/>
      </xdr:nvSpPr>
      <xdr:spPr>
        <a:xfrm>
          <a:off x="104267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88735</xdr:rowOff>
    </xdr:from>
    <xdr:ext cx="469744" cy="259045"/>
    <xdr:sp macro="" textlink="">
      <xdr:nvSpPr>
        <xdr:cNvPr id="479" name="【市民会館】&#10;一人当たり面積該当値テキスト">
          <a:extLst>
            <a:ext uri="{FF2B5EF4-FFF2-40B4-BE49-F238E27FC236}">
              <a16:creationId xmlns="" xmlns:a16="http://schemas.microsoft.com/office/drawing/2014/main" id="{00000000-0008-0000-0F00-0000DF010000}"/>
            </a:ext>
          </a:extLst>
        </xdr:cNvPr>
        <xdr:cNvSpPr txBox="1"/>
      </xdr:nvSpPr>
      <xdr:spPr>
        <a:xfrm>
          <a:off x="10515600" y="1826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116839</xdr:rowOff>
    </xdr:from>
    <xdr:to>
      <xdr:col>50</xdr:col>
      <xdr:colOff>165100</xdr:colOff>
      <xdr:row>107</xdr:row>
      <xdr:rowOff>46989</xdr:rowOff>
    </xdr:to>
    <xdr:sp macro="" textlink="">
      <xdr:nvSpPr>
        <xdr:cNvPr id="480" name="楕円 479">
          <a:extLst>
            <a:ext uri="{FF2B5EF4-FFF2-40B4-BE49-F238E27FC236}">
              <a16:creationId xmlns="" xmlns:a16="http://schemas.microsoft.com/office/drawing/2014/main" id="{00000000-0008-0000-0F00-0000E0010000}"/>
            </a:ext>
          </a:extLst>
        </xdr:cNvPr>
        <xdr:cNvSpPr/>
      </xdr:nvSpPr>
      <xdr:spPr>
        <a:xfrm>
          <a:off x="9588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161108</xdr:rowOff>
    </xdr:from>
    <xdr:to>
      <xdr:col>55</xdr:col>
      <xdr:colOff>0</xdr:colOff>
      <xdr:row>106</xdr:row>
      <xdr:rowOff>167639</xdr:rowOff>
    </xdr:to>
    <xdr:cxnSp macro="">
      <xdr:nvCxnSpPr>
        <xdr:cNvPr id="481" name="直線コネクタ 480">
          <a:extLst>
            <a:ext uri="{FF2B5EF4-FFF2-40B4-BE49-F238E27FC236}">
              <a16:creationId xmlns="" xmlns:a16="http://schemas.microsoft.com/office/drawing/2014/main" id="{00000000-0008-0000-0F00-0000E1010000}"/>
            </a:ext>
          </a:extLst>
        </xdr:cNvPr>
        <xdr:cNvCxnSpPr/>
      </xdr:nvCxnSpPr>
      <xdr:spPr>
        <a:xfrm flipV="1">
          <a:off x="9639300" y="1833480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120106</xdr:rowOff>
    </xdr:from>
    <xdr:to>
      <xdr:col>46</xdr:col>
      <xdr:colOff>38100</xdr:colOff>
      <xdr:row>107</xdr:row>
      <xdr:rowOff>50256</xdr:rowOff>
    </xdr:to>
    <xdr:sp macro="" textlink="">
      <xdr:nvSpPr>
        <xdr:cNvPr id="482" name="楕円 481">
          <a:extLst>
            <a:ext uri="{FF2B5EF4-FFF2-40B4-BE49-F238E27FC236}">
              <a16:creationId xmlns="" xmlns:a16="http://schemas.microsoft.com/office/drawing/2014/main" id="{00000000-0008-0000-0F00-0000E2010000}"/>
            </a:ext>
          </a:extLst>
        </xdr:cNvPr>
        <xdr:cNvSpPr/>
      </xdr:nvSpPr>
      <xdr:spPr>
        <a:xfrm>
          <a:off x="8699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167639</xdr:rowOff>
    </xdr:from>
    <xdr:to>
      <xdr:col>50</xdr:col>
      <xdr:colOff>114300</xdr:colOff>
      <xdr:row>106</xdr:row>
      <xdr:rowOff>170906</xdr:rowOff>
    </xdr:to>
    <xdr:cxnSp macro="">
      <xdr:nvCxnSpPr>
        <xdr:cNvPr id="483" name="直線コネクタ 482">
          <a:extLst>
            <a:ext uri="{FF2B5EF4-FFF2-40B4-BE49-F238E27FC236}">
              <a16:creationId xmlns="" xmlns:a16="http://schemas.microsoft.com/office/drawing/2014/main" id="{00000000-0008-0000-0F00-0000E3010000}"/>
            </a:ext>
          </a:extLst>
        </xdr:cNvPr>
        <xdr:cNvCxnSpPr/>
      </xdr:nvCxnSpPr>
      <xdr:spPr>
        <a:xfrm flipV="1">
          <a:off x="8750300" y="183413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123371</xdr:rowOff>
    </xdr:from>
    <xdr:to>
      <xdr:col>41</xdr:col>
      <xdr:colOff>101600</xdr:colOff>
      <xdr:row>107</xdr:row>
      <xdr:rowOff>53521</xdr:rowOff>
    </xdr:to>
    <xdr:sp macro="" textlink="">
      <xdr:nvSpPr>
        <xdr:cNvPr id="484" name="楕円 483">
          <a:extLst>
            <a:ext uri="{FF2B5EF4-FFF2-40B4-BE49-F238E27FC236}">
              <a16:creationId xmlns="" xmlns:a16="http://schemas.microsoft.com/office/drawing/2014/main" id="{00000000-0008-0000-0F00-0000E4010000}"/>
            </a:ext>
          </a:extLst>
        </xdr:cNvPr>
        <xdr:cNvSpPr/>
      </xdr:nvSpPr>
      <xdr:spPr>
        <a:xfrm>
          <a:off x="7810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170906</xdr:rowOff>
    </xdr:from>
    <xdr:to>
      <xdr:col>45</xdr:col>
      <xdr:colOff>177800</xdr:colOff>
      <xdr:row>107</xdr:row>
      <xdr:rowOff>2721</xdr:rowOff>
    </xdr:to>
    <xdr:cxnSp macro="">
      <xdr:nvCxnSpPr>
        <xdr:cNvPr id="485" name="直線コネクタ 484">
          <a:extLst>
            <a:ext uri="{FF2B5EF4-FFF2-40B4-BE49-F238E27FC236}">
              <a16:creationId xmlns="" xmlns:a16="http://schemas.microsoft.com/office/drawing/2014/main" id="{00000000-0008-0000-0F00-0000E5010000}"/>
            </a:ext>
          </a:extLst>
        </xdr:cNvPr>
        <xdr:cNvCxnSpPr/>
      </xdr:nvCxnSpPr>
      <xdr:spPr>
        <a:xfrm flipV="1">
          <a:off x="7861300" y="183446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126637</xdr:rowOff>
    </xdr:from>
    <xdr:to>
      <xdr:col>36</xdr:col>
      <xdr:colOff>165100</xdr:colOff>
      <xdr:row>107</xdr:row>
      <xdr:rowOff>56787</xdr:rowOff>
    </xdr:to>
    <xdr:sp macro="" textlink="">
      <xdr:nvSpPr>
        <xdr:cNvPr id="486" name="楕円 485">
          <a:extLst>
            <a:ext uri="{FF2B5EF4-FFF2-40B4-BE49-F238E27FC236}">
              <a16:creationId xmlns="" xmlns:a16="http://schemas.microsoft.com/office/drawing/2014/main" id="{00000000-0008-0000-0F00-0000E6010000}"/>
            </a:ext>
          </a:extLst>
        </xdr:cNvPr>
        <xdr:cNvSpPr/>
      </xdr:nvSpPr>
      <xdr:spPr>
        <a:xfrm>
          <a:off x="6921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2721</xdr:rowOff>
    </xdr:from>
    <xdr:to>
      <xdr:col>41</xdr:col>
      <xdr:colOff>50800</xdr:colOff>
      <xdr:row>107</xdr:row>
      <xdr:rowOff>5987</xdr:rowOff>
    </xdr:to>
    <xdr:cxnSp macro="">
      <xdr:nvCxnSpPr>
        <xdr:cNvPr id="487" name="直線コネクタ 486">
          <a:extLst>
            <a:ext uri="{FF2B5EF4-FFF2-40B4-BE49-F238E27FC236}">
              <a16:creationId xmlns="" xmlns:a16="http://schemas.microsoft.com/office/drawing/2014/main" id="{00000000-0008-0000-0F00-0000E7010000}"/>
            </a:ext>
          </a:extLst>
        </xdr:cNvPr>
        <xdr:cNvCxnSpPr/>
      </xdr:nvCxnSpPr>
      <xdr:spPr>
        <a:xfrm flipV="1">
          <a:off x="6972300" y="183478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488" name="n_1aveValue【市民会館】&#10;一人当たり面積">
          <a:extLst>
            <a:ext uri="{FF2B5EF4-FFF2-40B4-BE49-F238E27FC236}">
              <a16:creationId xmlns="" xmlns:a16="http://schemas.microsoft.com/office/drawing/2014/main" id="{00000000-0008-0000-0F00-0000E8010000}"/>
            </a:ext>
          </a:extLst>
        </xdr:cNvPr>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89" name="n_2aveValue【市民会館】&#10;一人当たり面積">
          <a:extLst>
            <a:ext uri="{FF2B5EF4-FFF2-40B4-BE49-F238E27FC236}">
              <a16:creationId xmlns="" xmlns:a16="http://schemas.microsoft.com/office/drawing/2014/main" id="{00000000-0008-0000-0F00-0000E9010000}"/>
            </a:ext>
          </a:extLst>
        </xdr:cNvPr>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490" name="n_3aveValue【市民会館】&#10;一人当たり面積">
          <a:extLst>
            <a:ext uri="{FF2B5EF4-FFF2-40B4-BE49-F238E27FC236}">
              <a16:creationId xmlns="" xmlns:a16="http://schemas.microsoft.com/office/drawing/2014/main" id="{00000000-0008-0000-0F00-0000EA010000}"/>
            </a:ext>
          </a:extLst>
        </xdr:cNvPr>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1" name="n_4aveValue【市民会館】&#10;一人当たり面積">
          <a:extLst>
            <a:ext uri="{FF2B5EF4-FFF2-40B4-BE49-F238E27FC236}">
              <a16:creationId xmlns="" xmlns:a16="http://schemas.microsoft.com/office/drawing/2014/main" id="{00000000-0008-0000-0F00-0000EB010000}"/>
            </a:ext>
          </a:extLst>
        </xdr:cNvPr>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38116</xdr:rowOff>
    </xdr:from>
    <xdr:ext cx="469744" cy="259045"/>
    <xdr:sp macro="" textlink="">
      <xdr:nvSpPr>
        <xdr:cNvPr id="492" name="n_1mainValue【市民会館】&#10;一人当たり面積">
          <a:extLst>
            <a:ext uri="{FF2B5EF4-FFF2-40B4-BE49-F238E27FC236}">
              <a16:creationId xmlns="" xmlns:a16="http://schemas.microsoft.com/office/drawing/2014/main" id="{00000000-0008-0000-0F00-0000EC010000}"/>
            </a:ext>
          </a:extLst>
        </xdr:cNvPr>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41383</xdr:rowOff>
    </xdr:from>
    <xdr:ext cx="469744" cy="259045"/>
    <xdr:sp macro="" textlink="">
      <xdr:nvSpPr>
        <xdr:cNvPr id="493" name="n_2mainValue【市民会館】&#10;一人当たり面積">
          <a:extLst>
            <a:ext uri="{FF2B5EF4-FFF2-40B4-BE49-F238E27FC236}">
              <a16:creationId xmlns="" xmlns:a16="http://schemas.microsoft.com/office/drawing/2014/main" id="{00000000-0008-0000-0F00-0000ED010000}"/>
            </a:ext>
          </a:extLst>
        </xdr:cNvPr>
        <xdr:cNvSpPr txBox="1"/>
      </xdr:nvSpPr>
      <xdr:spPr>
        <a:xfrm>
          <a:off x="8515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44648</xdr:rowOff>
    </xdr:from>
    <xdr:ext cx="469744" cy="259045"/>
    <xdr:sp macro="" textlink="">
      <xdr:nvSpPr>
        <xdr:cNvPr id="494" name="n_3mainValue【市民会館】&#10;一人当たり面積">
          <a:extLst>
            <a:ext uri="{FF2B5EF4-FFF2-40B4-BE49-F238E27FC236}">
              <a16:creationId xmlns="" xmlns:a16="http://schemas.microsoft.com/office/drawing/2014/main" id="{00000000-0008-0000-0F00-0000EE010000}"/>
            </a:ext>
          </a:extLst>
        </xdr:cNvPr>
        <xdr:cNvSpPr txBox="1"/>
      </xdr:nvSpPr>
      <xdr:spPr>
        <a:xfrm>
          <a:off x="7626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47914</xdr:rowOff>
    </xdr:from>
    <xdr:ext cx="469744" cy="259045"/>
    <xdr:sp macro="" textlink="">
      <xdr:nvSpPr>
        <xdr:cNvPr id="495" name="n_4mainValue【市民会館】&#10;一人当たり面積">
          <a:extLst>
            <a:ext uri="{FF2B5EF4-FFF2-40B4-BE49-F238E27FC236}">
              <a16:creationId xmlns="" xmlns:a16="http://schemas.microsoft.com/office/drawing/2014/main" id="{00000000-0008-0000-0F00-0000EF010000}"/>
            </a:ext>
          </a:extLst>
        </xdr:cNvPr>
        <xdr:cNvSpPr txBox="1"/>
      </xdr:nvSpPr>
      <xdr:spPr>
        <a:xfrm>
          <a:off x="6737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 xmlns:a16="http://schemas.microsoft.com/office/drawing/2014/main" id="{00000000-0008-0000-0F00-0000F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 xmlns:a16="http://schemas.microsoft.com/office/drawing/2014/main" id="{00000000-0008-0000-0F00-0000F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 xmlns:a16="http://schemas.microsoft.com/office/drawing/2014/main" id="{00000000-0008-0000-0F00-0000F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 xmlns:a16="http://schemas.microsoft.com/office/drawing/2014/main" id="{00000000-0008-0000-0F00-0000F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 xmlns:a16="http://schemas.microsoft.com/office/drawing/2014/main" id="{00000000-0008-0000-0F00-0000F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 xmlns:a16="http://schemas.microsoft.com/office/drawing/2014/main" id="{00000000-0008-0000-0F00-0000F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 xmlns:a16="http://schemas.microsoft.com/office/drawing/2014/main" id="{00000000-0008-0000-0F00-0000F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 xmlns:a16="http://schemas.microsoft.com/office/drawing/2014/main" id="{00000000-0008-0000-0F00-0000F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 xmlns:a16="http://schemas.microsoft.com/office/drawing/2014/main" id="{00000000-0008-0000-0F00-0000F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 xmlns:a16="http://schemas.microsoft.com/office/drawing/2014/main" id="{00000000-0008-0000-0F00-0000F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 xmlns:a16="http://schemas.microsoft.com/office/drawing/2014/main" id="{00000000-0008-0000-0F00-0000F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 xmlns:a16="http://schemas.microsoft.com/office/drawing/2014/main" id="{00000000-0008-0000-0F00-0000F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 xmlns:a16="http://schemas.microsoft.com/office/drawing/2014/main" id="{00000000-0008-0000-0F00-0000FC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 xmlns:a16="http://schemas.microsoft.com/office/drawing/2014/main" id="{00000000-0008-0000-0F00-0000F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 xmlns:a16="http://schemas.microsoft.com/office/drawing/2014/main" id="{00000000-0008-0000-0F00-0000F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 xmlns:a16="http://schemas.microsoft.com/office/drawing/2014/main" id="{00000000-0008-0000-0F00-0000F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 xmlns:a16="http://schemas.microsoft.com/office/drawing/2014/main" id="{00000000-0008-0000-0F00-000000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 xmlns:a16="http://schemas.microsoft.com/office/drawing/2014/main" id="{00000000-0008-0000-0F00-000001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 xmlns:a16="http://schemas.microsoft.com/office/drawing/2014/main" id="{00000000-0008-0000-0F00-000002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 xmlns:a16="http://schemas.microsoft.com/office/drawing/2014/main" id="{00000000-0008-0000-0F00-000003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 xmlns:a16="http://schemas.microsoft.com/office/drawing/2014/main" id="{00000000-0008-0000-0F00-000004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 xmlns:a16="http://schemas.microsoft.com/office/drawing/2014/main" id="{00000000-0008-0000-0F00-000005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 xmlns:a16="http://schemas.microsoft.com/office/drawing/2014/main" id="{00000000-0008-0000-0F00-000006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 xmlns:a16="http://schemas.microsoft.com/office/drawing/2014/main" id="{00000000-0008-0000-0F00-000007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 xmlns:a16="http://schemas.microsoft.com/office/drawing/2014/main" id="{00000000-0008-0000-0F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a:extLst>
            <a:ext uri="{FF2B5EF4-FFF2-40B4-BE49-F238E27FC236}">
              <a16:creationId xmlns="" xmlns:a16="http://schemas.microsoft.com/office/drawing/2014/main" id="{00000000-0008-0000-0F00-000009020000}"/>
            </a:ext>
          </a:extLst>
        </xdr:cNvPr>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a:extLst>
            <a:ext uri="{FF2B5EF4-FFF2-40B4-BE49-F238E27FC236}">
              <a16:creationId xmlns="" xmlns:a16="http://schemas.microsoft.com/office/drawing/2014/main" id="{00000000-0008-0000-0F00-00000A02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a:extLst>
            <a:ext uri="{FF2B5EF4-FFF2-40B4-BE49-F238E27FC236}">
              <a16:creationId xmlns="" xmlns:a16="http://schemas.microsoft.com/office/drawing/2014/main" id="{00000000-0008-0000-0F00-00000B02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a:extLst>
            <a:ext uri="{FF2B5EF4-FFF2-40B4-BE49-F238E27FC236}">
              <a16:creationId xmlns="" xmlns:a16="http://schemas.microsoft.com/office/drawing/2014/main" id="{00000000-0008-0000-0F00-00000C020000}"/>
            </a:ext>
          </a:extLst>
        </xdr:cNvPr>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a:extLst>
            <a:ext uri="{FF2B5EF4-FFF2-40B4-BE49-F238E27FC236}">
              <a16:creationId xmlns="" xmlns:a16="http://schemas.microsoft.com/office/drawing/2014/main" id="{00000000-0008-0000-0F00-00000D020000}"/>
            </a:ext>
          </a:extLst>
        </xdr:cNvPr>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157678</xdr:rowOff>
    </xdr:from>
    <xdr:ext cx="405111" cy="259045"/>
    <xdr:sp macro="" textlink="">
      <xdr:nvSpPr>
        <xdr:cNvPr id="526" name="【一般廃棄物処理施設】&#10;有形固定資産減価償却率平均値テキスト">
          <a:extLst>
            <a:ext uri="{FF2B5EF4-FFF2-40B4-BE49-F238E27FC236}">
              <a16:creationId xmlns="" xmlns:a16="http://schemas.microsoft.com/office/drawing/2014/main" id="{00000000-0008-0000-0F00-00000E020000}"/>
            </a:ext>
          </a:extLst>
        </xdr:cNvPr>
        <xdr:cNvSpPr txBox="1"/>
      </xdr:nvSpPr>
      <xdr:spPr>
        <a:xfrm>
          <a:off x="16357600" y="650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a:extLst>
            <a:ext uri="{FF2B5EF4-FFF2-40B4-BE49-F238E27FC236}">
              <a16:creationId xmlns="" xmlns:a16="http://schemas.microsoft.com/office/drawing/2014/main" id="{00000000-0008-0000-0F00-00000F020000}"/>
            </a:ext>
          </a:extLst>
        </xdr:cNvPr>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a:extLst>
            <a:ext uri="{FF2B5EF4-FFF2-40B4-BE49-F238E27FC236}">
              <a16:creationId xmlns="" xmlns:a16="http://schemas.microsoft.com/office/drawing/2014/main" id="{00000000-0008-0000-0F00-000010020000}"/>
            </a:ext>
          </a:extLst>
        </xdr:cNvPr>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a:extLst>
            <a:ext uri="{FF2B5EF4-FFF2-40B4-BE49-F238E27FC236}">
              <a16:creationId xmlns="" xmlns:a16="http://schemas.microsoft.com/office/drawing/2014/main" id="{00000000-0008-0000-0F00-000011020000}"/>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a:extLst>
            <a:ext uri="{FF2B5EF4-FFF2-40B4-BE49-F238E27FC236}">
              <a16:creationId xmlns="" xmlns:a16="http://schemas.microsoft.com/office/drawing/2014/main" id="{00000000-0008-0000-0F00-000012020000}"/>
            </a:ext>
          </a:extLst>
        </xdr:cNvPr>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a:extLst>
            <a:ext uri="{FF2B5EF4-FFF2-40B4-BE49-F238E27FC236}">
              <a16:creationId xmlns="" xmlns:a16="http://schemas.microsoft.com/office/drawing/2014/main" id="{00000000-0008-0000-0F00-000013020000}"/>
            </a:ext>
          </a:extLst>
        </xdr:cNvPr>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 xmlns:a16="http://schemas.microsoft.com/office/drawing/2014/main" id="{00000000-0008-0000-0F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 xmlns:a16="http://schemas.microsoft.com/office/drawing/2014/main" id="{00000000-0008-0000-0F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 xmlns:a16="http://schemas.microsoft.com/office/drawing/2014/main" id="{00000000-0008-0000-0F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 xmlns:a16="http://schemas.microsoft.com/office/drawing/2014/main" id="{00000000-0008-0000-0F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 xmlns:a16="http://schemas.microsoft.com/office/drawing/2014/main" id="{00000000-0008-0000-0F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4173</xdr:rowOff>
    </xdr:from>
    <xdr:to>
      <xdr:col>85</xdr:col>
      <xdr:colOff>177800</xdr:colOff>
      <xdr:row>40</xdr:row>
      <xdr:rowOff>105773</xdr:rowOff>
    </xdr:to>
    <xdr:sp macro="" textlink="">
      <xdr:nvSpPr>
        <xdr:cNvPr id="537" name="楕円 536">
          <a:extLst>
            <a:ext uri="{FF2B5EF4-FFF2-40B4-BE49-F238E27FC236}">
              <a16:creationId xmlns="" xmlns:a16="http://schemas.microsoft.com/office/drawing/2014/main" id="{00000000-0008-0000-0F00-000019020000}"/>
            </a:ext>
          </a:extLst>
        </xdr:cNvPr>
        <xdr:cNvSpPr/>
      </xdr:nvSpPr>
      <xdr:spPr>
        <a:xfrm>
          <a:off x="16268700" y="686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154050</xdr:rowOff>
    </xdr:from>
    <xdr:ext cx="405111" cy="259045"/>
    <xdr:sp macro="" textlink="">
      <xdr:nvSpPr>
        <xdr:cNvPr id="538" name="【一般廃棄物処理施設】&#10;有形固定資産減価償却率該当値テキスト">
          <a:extLst>
            <a:ext uri="{FF2B5EF4-FFF2-40B4-BE49-F238E27FC236}">
              <a16:creationId xmlns="" xmlns:a16="http://schemas.microsoft.com/office/drawing/2014/main" id="{00000000-0008-0000-0F00-00001A020000}"/>
            </a:ext>
          </a:extLst>
        </xdr:cNvPr>
        <xdr:cNvSpPr txBox="1"/>
      </xdr:nvSpPr>
      <xdr:spPr>
        <a:xfrm>
          <a:off x="16357600" y="684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156028</xdr:rowOff>
    </xdr:from>
    <xdr:to>
      <xdr:col>81</xdr:col>
      <xdr:colOff>101600</xdr:colOff>
      <xdr:row>40</xdr:row>
      <xdr:rowOff>86178</xdr:rowOff>
    </xdr:to>
    <xdr:sp macro="" textlink="">
      <xdr:nvSpPr>
        <xdr:cNvPr id="539" name="楕円 538">
          <a:extLst>
            <a:ext uri="{FF2B5EF4-FFF2-40B4-BE49-F238E27FC236}">
              <a16:creationId xmlns="" xmlns:a16="http://schemas.microsoft.com/office/drawing/2014/main" id="{00000000-0008-0000-0F00-00001B020000}"/>
            </a:ext>
          </a:extLst>
        </xdr:cNvPr>
        <xdr:cNvSpPr/>
      </xdr:nvSpPr>
      <xdr:spPr>
        <a:xfrm>
          <a:off x="15430500" y="68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35378</xdr:rowOff>
    </xdr:from>
    <xdr:to>
      <xdr:col>85</xdr:col>
      <xdr:colOff>127000</xdr:colOff>
      <xdr:row>40</xdr:row>
      <xdr:rowOff>54973</xdr:rowOff>
    </xdr:to>
    <xdr:cxnSp macro="">
      <xdr:nvCxnSpPr>
        <xdr:cNvPr id="540" name="直線コネクタ 539">
          <a:extLst>
            <a:ext uri="{FF2B5EF4-FFF2-40B4-BE49-F238E27FC236}">
              <a16:creationId xmlns="" xmlns:a16="http://schemas.microsoft.com/office/drawing/2014/main" id="{00000000-0008-0000-0F00-00001C020000}"/>
            </a:ext>
          </a:extLst>
        </xdr:cNvPr>
        <xdr:cNvCxnSpPr/>
      </xdr:nvCxnSpPr>
      <xdr:spPr>
        <a:xfrm>
          <a:off x="15481300" y="689337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136434</xdr:rowOff>
    </xdr:from>
    <xdr:to>
      <xdr:col>76</xdr:col>
      <xdr:colOff>165100</xdr:colOff>
      <xdr:row>40</xdr:row>
      <xdr:rowOff>66584</xdr:rowOff>
    </xdr:to>
    <xdr:sp macro="" textlink="">
      <xdr:nvSpPr>
        <xdr:cNvPr id="541" name="楕円 540">
          <a:extLst>
            <a:ext uri="{FF2B5EF4-FFF2-40B4-BE49-F238E27FC236}">
              <a16:creationId xmlns="" xmlns:a16="http://schemas.microsoft.com/office/drawing/2014/main" id="{00000000-0008-0000-0F00-00001D020000}"/>
            </a:ext>
          </a:extLst>
        </xdr:cNvPr>
        <xdr:cNvSpPr/>
      </xdr:nvSpPr>
      <xdr:spPr>
        <a:xfrm>
          <a:off x="14541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15784</xdr:rowOff>
    </xdr:from>
    <xdr:to>
      <xdr:col>81</xdr:col>
      <xdr:colOff>50800</xdr:colOff>
      <xdr:row>40</xdr:row>
      <xdr:rowOff>35378</xdr:rowOff>
    </xdr:to>
    <xdr:cxnSp macro="">
      <xdr:nvCxnSpPr>
        <xdr:cNvPr id="542" name="直線コネクタ 541">
          <a:extLst>
            <a:ext uri="{FF2B5EF4-FFF2-40B4-BE49-F238E27FC236}">
              <a16:creationId xmlns="" xmlns:a16="http://schemas.microsoft.com/office/drawing/2014/main" id="{00000000-0008-0000-0F00-00001E020000}"/>
            </a:ext>
          </a:extLst>
        </xdr:cNvPr>
        <xdr:cNvCxnSpPr/>
      </xdr:nvCxnSpPr>
      <xdr:spPr>
        <a:xfrm>
          <a:off x="14592300" y="687378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118473</xdr:rowOff>
    </xdr:from>
    <xdr:to>
      <xdr:col>72</xdr:col>
      <xdr:colOff>38100</xdr:colOff>
      <xdr:row>40</xdr:row>
      <xdr:rowOff>48623</xdr:rowOff>
    </xdr:to>
    <xdr:sp macro="" textlink="">
      <xdr:nvSpPr>
        <xdr:cNvPr id="543" name="楕円 542">
          <a:extLst>
            <a:ext uri="{FF2B5EF4-FFF2-40B4-BE49-F238E27FC236}">
              <a16:creationId xmlns="" xmlns:a16="http://schemas.microsoft.com/office/drawing/2014/main" id="{00000000-0008-0000-0F00-00001F020000}"/>
            </a:ext>
          </a:extLst>
        </xdr:cNvPr>
        <xdr:cNvSpPr/>
      </xdr:nvSpPr>
      <xdr:spPr>
        <a:xfrm>
          <a:off x="136525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169273</xdr:rowOff>
    </xdr:from>
    <xdr:to>
      <xdr:col>76</xdr:col>
      <xdr:colOff>114300</xdr:colOff>
      <xdr:row>40</xdr:row>
      <xdr:rowOff>15784</xdr:rowOff>
    </xdr:to>
    <xdr:cxnSp macro="">
      <xdr:nvCxnSpPr>
        <xdr:cNvPr id="544" name="直線コネクタ 543">
          <a:extLst>
            <a:ext uri="{FF2B5EF4-FFF2-40B4-BE49-F238E27FC236}">
              <a16:creationId xmlns="" xmlns:a16="http://schemas.microsoft.com/office/drawing/2014/main" id="{00000000-0008-0000-0F00-000020020000}"/>
            </a:ext>
          </a:extLst>
        </xdr:cNvPr>
        <xdr:cNvCxnSpPr/>
      </xdr:nvCxnSpPr>
      <xdr:spPr>
        <a:xfrm>
          <a:off x="13703300" y="685582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98878</xdr:rowOff>
    </xdr:from>
    <xdr:to>
      <xdr:col>67</xdr:col>
      <xdr:colOff>101600</xdr:colOff>
      <xdr:row>40</xdr:row>
      <xdr:rowOff>29028</xdr:rowOff>
    </xdr:to>
    <xdr:sp macro="" textlink="">
      <xdr:nvSpPr>
        <xdr:cNvPr id="545" name="楕円 544">
          <a:extLst>
            <a:ext uri="{FF2B5EF4-FFF2-40B4-BE49-F238E27FC236}">
              <a16:creationId xmlns="" xmlns:a16="http://schemas.microsoft.com/office/drawing/2014/main" id="{00000000-0008-0000-0F00-000021020000}"/>
            </a:ext>
          </a:extLst>
        </xdr:cNvPr>
        <xdr:cNvSpPr/>
      </xdr:nvSpPr>
      <xdr:spPr>
        <a:xfrm>
          <a:off x="12763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149678</xdr:rowOff>
    </xdr:from>
    <xdr:to>
      <xdr:col>71</xdr:col>
      <xdr:colOff>177800</xdr:colOff>
      <xdr:row>39</xdr:row>
      <xdr:rowOff>169273</xdr:rowOff>
    </xdr:to>
    <xdr:cxnSp macro="">
      <xdr:nvCxnSpPr>
        <xdr:cNvPr id="546" name="直線コネクタ 545">
          <a:extLst>
            <a:ext uri="{FF2B5EF4-FFF2-40B4-BE49-F238E27FC236}">
              <a16:creationId xmlns="" xmlns:a16="http://schemas.microsoft.com/office/drawing/2014/main" id="{00000000-0008-0000-0F00-000022020000}"/>
            </a:ext>
          </a:extLst>
        </xdr:cNvPr>
        <xdr:cNvCxnSpPr/>
      </xdr:nvCxnSpPr>
      <xdr:spPr>
        <a:xfrm>
          <a:off x="12814300" y="683622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547" name="n_1aveValue【一般廃棄物処理施設】&#10;有形固定資産減価償却率">
          <a:extLst>
            <a:ext uri="{FF2B5EF4-FFF2-40B4-BE49-F238E27FC236}">
              <a16:creationId xmlns="" xmlns:a16="http://schemas.microsoft.com/office/drawing/2014/main" id="{00000000-0008-0000-0F00-000023020000}"/>
            </a:ext>
          </a:extLst>
        </xdr:cNvPr>
        <xdr:cNvSpPr txBox="1"/>
      </xdr:nvSpPr>
      <xdr:spPr>
        <a:xfrm>
          <a:off x="152660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8" name="n_2aveValue【一般廃棄物処理施設】&#10;有形固定資産減価償却率">
          <a:extLst>
            <a:ext uri="{FF2B5EF4-FFF2-40B4-BE49-F238E27FC236}">
              <a16:creationId xmlns="" xmlns:a16="http://schemas.microsoft.com/office/drawing/2014/main" id="{00000000-0008-0000-0F00-000024020000}"/>
            </a:ext>
          </a:extLst>
        </xdr:cNvPr>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549" name="n_3aveValue【一般廃棄物処理施設】&#10;有形固定資産減価償却率">
          <a:extLst>
            <a:ext uri="{FF2B5EF4-FFF2-40B4-BE49-F238E27FC236}">
              <a16:creationId xmlns="" xmlns:a16="http://schemas.microsoft.com/office/drawing/2014/main" id="{00000000-0008-0000-0F00-000025020000}"/>
            </a:ext>
          </a:extLst>
        </xdr:cNvPr>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550" name="n_4aveValue【一般廃棄物処理施設】&#10;有形固定資産減価償却率">
          <a:extLst>
            <a:ext uri="{FF2B5EF4-FFF2-40B4-BE49-F238E27FC236}">
              <a16:creationId xmlns="" xmlns:a16="http://schemas.microsoft.com/office/drawing/2014/main" id="{00000000-0008-0000-0F00-000026020000}"/>
            </a:ext>
          </a:extLst>
        </xdr:cNvPr>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77305</xdr:rowOff>
    </xdr:from>
    <xdr:ext cx="405111" cy="259045"/>
    <xdr:sp macro="" textlink="">
      <xdr:nvSpPr>
        <xdr:cNvPr id="551" name="n_1mainValue【一般廃棄物処理施設】&#10;有形固定資産減価償却率">
          <a:extLst>
            <a:ext uri="{FF2B5EF4-FFF2-40B4-BE49-F238E27FC236}">
              <a16:creationId xmlns="" xmlns:a16="http://schemas.microsoft.com/office/drawing/2014/main" id="{00000000-0008-0000-0F00-000027020000}"/>
            </a:ext>
          </a:extLst>
        </xdr:cNvPr>
        <xdr:cNvSpPr txBox="1"/>
      </xdr:nvSpPr>
      <xdr:spPr>
        <a:xfrm>
          <a:off x="15266044" y="693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57711</xdr:rowOff>
    </xdr:from>
    <xdr:ext cx="405111" cy="259045"/>
    <xdr:sp macro="" textlink="">
      <xdr:nvSpPr>
        <xdr:cNvPr id="552" name="n_2mainValue【一般廃棄物処理施設】&#10;有形固定資産減価償却率">
          <a:extLst>
            <a:ext uri="{FF2B5EF4-FFF2-40B4-BE49-F238E27FC236}">
              <a16:creationId xmlns="" xmlns:a16="http://schemas.microsoft.com/office/drawing/2014/main" id="{00000000-0008-0000-0F00-000028020000}"/>
            </a:ext>
          </a:extLst>
        </xdr:cNvPr>
        <xdr:cNvSpPr txBox="1"/>
      </xdr:nvSpPr>
      <xdr:spPr>
        <a:xfrm>
          <a:off x="143897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39750</xdr:rowOff>
    </xdr:from>
    <xdr:ext cx="405111" cy="259045"/>
    <xdr:sp macro="" textlink="">
      <xdr:nvSpPr>
        <xdr:cNvPr id="553" name="n_3mainValue【一般廃棄物処理施設】&#10;有形固定資産減価償却率">
          <a:extLst>
            <a:ext uri="{FF2B5EF4-FFF2-40B4-BE49-F238E27FC236}">
              <a16:creationId xmlns="" xmlns:a16="http://schemas.microsoft.com/office/drawing/2014/main" id="{00000000-0008-0000-0F00-000029020000}"/>
            </a:ext>
          </a:extLst>
        </xdr:cNvPr>
        <xdr:cNvSpPr txBox="1"/>
      </xdr:nvSpPr>
      <xdr:spPr>
        <a:xfrm>
          <a:off x="13500744" y="689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20155</xdr:rowOff>
    </xdr:from>
    <xdr:ext cx="405111" cy="259045"/>
    <xdr:sp macro="" textlink="">
      <xdr:nvSpPr>
        <xdr:cNvPr id="554" name="n_4mainValue【一般廃棄物処理施設】&#10;有形固定資産減価償却率">
          <a:extLst>
            <a:ext uri="{FF2B5EF4-FFF2-40B4-BE49-F238E27FC236}">
              <a16:creationId xmlns="" xmlns:a16="http://schemas.microsoft.com/office/drawing/2014/main" id="{00000000-0008-0000-0F00-00002A020000}"/>
            </a:ext>
          </a:extLst>
        </xdr:cNvPr>
        <xdr:cNvSpPr txBox="1"/>
      </xdr:nvSpPr>
      <xdr:spPr>
        <a:xfrm>
          <a:off x="12611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 xmlns:a16="http://schemas.microsoft.com/office/drawing/2014/main" id="{00000000-0008-0000-0F00-00002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 xmlns:a16="http://schemas.microsoft.com/office/drawing/2014/main" id="{00000000-0008-0000-0F00-00002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 xmlns:a16="http://schemas.microsoft.com/office/drawing/2014/main" id="{00000000-0008-0000-0F00-00002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 xmlns:a16="http://schemas.microsoft.com/office/drawing/2014/main" id="{00000000-0008-0000-0F00-00002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 xmlns:a16="http://schemas.microsoft.com/office/drawing/2014/main" id="{00000000-0008-0000-0F00-00002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 xmlns:a16="http://schemas.microsoft.com/office/drawing/2014/main" id="{00000000-0008-0000-0F00-00003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 xmlns:a16="http://schemas.microsoft.com/office/drawing/2014/main" id="{00000000-0008-0000-0F00-00003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 xmlns:a16="http://schemas.microsoft.com/office/drawing/2014/main" id="{00000000-0008-0000-0F00-00003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 xmlns:a16="http://schemas.microsoft.com/office/drawing/2014/main" id="{00000000-0008-0000-0F00-00003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 xmlns:a16="http://schemas.microsoft.com/office/drawing/2014/main" id="{00000000-0008-0000-0F00-00003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 xmlns:a16="http://schemas.microsoft.com/office/drawing/2014/main" id="{00000000-0008-0000-0F00-000035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 xmlns:a16="http://schemas.microsoft.com/office/drawing/2014/main" id="{00000000-0008-0000-0F00-000036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 xmlns:a16="http://schemas.microsoft.com/office/drawing/2014/main" id="{00000000-0008-0000-0F00-000037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 xmlns:a16="http://schemas.microsoft.com/office/drawing/2014/main" id="{00000000-0008-0000-0F00-000038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 xmlns:a16="http://schemas.microsoft.com/office/drawing/2014/main" id="{00000000-0008-0000-0F00-000039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 xmlns:a16="http://schemas.microsoft.com/office/drawing/2014/main" id="{00000000-0008-0000-0F00-00003A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 xmlns:a16="http://schemas.microsoft.com/office/drawing/2014/main" id="{00000000-0008-0000-0F00-00003B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 xmlns:a16="http://schemas.microsoft.com/office/drawing/2014/main" id="{00000000-0008-0000-0F00-00003C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 xmlns:a16="http://schemas.microsoft.com/office/drawing/2014/main" id="{00000000-0008-0000-0F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 xmlns:a16="http://schemas.microsoft.com/office/drawing/2014/main" id="{00000000-0008-0000-0F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 xmlns:a16="http://schemas.microsoft.com/office/drawing/2014/main" id="{00000000-0008-0000-0F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a:extLst>
            <a:ext uri="{FF2B5EF4-FFF2-40B4-BE49-F238E27FC236}">
              <a16:creationId xmlns="" xmlns:a16="http://schemas.microsoft.com/office/drawing/2014/main" id="{00000000-0008-0000-0F00-000040020000}"/>
            </a:ext>
          </a:extLst>
        </xdr:cNvPr>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a:extLst>
            <a:ext uri="{FF2B5EF4-FFF2-40B4-BE49-F238E27FC236}">
              <a16:creationId xmlns="" xmlns:a16="http://schemas.microsoft.com/office/drawing/2014/main" id="{00000000-0008-0000-0F00-000041020000}"/>
            </a:ext>
          </a:extLst>
        </xdr:cNvPr>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a:extLst>
            <a:ext uri="{FF2B5EF4-FFF2-40B4-BE49-F238E27FC236}">
              <a16:creationId xmlns="" xmlns:a16="http://schemas.microsoft.com/office/drawing/2014/main" id="{00000000-0008-0000-0F00-000042020000}"/>
            </a:ext>
          </a:extLst>
        </xdr:cNvPr>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a:extLst>
            <a:ext uri="{FF2B5EF4-FFF2-40B4-BE49-F238E27FC236}">
              <a16:creationId xmlns="" xmlns:a16="http://schemas.microsoft.com/office/drawing/2014/main" id="{00000000-0008-0000-0F00-000043020000}"/>
            </a:ext>
          </a:extLst>
        </xdr:cNvPr>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a:extLst>
            <a:ext uri="{FF2B5EF4-FFF2-40B4-BE49-F238E27FC236}">
              <a16:creationId xmlns="" xmlns:a16="http://schemas.microsoft.com/office/drawing/2014/main" id="{00000000-0008-0000-0F00-000044020000}"/>
            </a:ext>
          </a:extLst>
        </xdr:cNvPr>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581" name="【一般廃棄物処理施設】&#10;一人当たり有形固定資産（償却資産）額平均値テキスト">
          <a:extLst>
            <a:ext uri="{FF2B5EF4-FFF2-40B4-BE49-F238E27FC236}">
              <a16:creationId xmlns="" xmlns:a16="http://schemas.microsoft.com/office/drawing/2014/main" id="{00000000-0008-0000-0F00-000045020000}"/>
            </a:ext>
          </a:extLst>
        </xdr:cNvPr>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a:extLst>
            <a:ext uri="{FF2B5EF4-FFF2-40B4-BE49-F238E27FC236}">
              <a16:creationId xmlns="" xmlns:a16="http://schemas.microsoft.com/office/drawing/2014/main" id="{00000000-0008-0000-0F00-000046020000}"/>
            </a:ext>
          </a:extLst>
        </xdr:cNvPr>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a:extLst>
            <a:ext uri="{FF2B5EF4-FFF2-40B4-BE49-F238E27FC236}">
              <a16:creationId xmlns="" xmlns:a16="http://schemas.microsoft.com/office/drawing/2014/main" id="{00000000-0008-0000-0F00-000047020000}"/>
            </a:ext>
          </a:extLst>
        </xdr:cNvPr>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a:extLst>
            <a:ext uri="{FF2B5EF4-FFF2-40B4-BE49-F238E27FC236}">
              <a16:creationId xmlns="" xmlns:a16="http://schemas.microsoft.com/office/drawing/2014/main" id="{00000000-0008-0000-0F00-000048020000}"/>
            </a:ext>
          </a:extLst>
        </xdr:cNvPr>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a:extLst>
            <a:ext uri="{FF2B5EF4-FFF2-40B4-BE49-F238E27FC236}">
              <a16:creationId xmlns="" xmlns:a16="http://schemas.microsoft.com/office/drawing/2014/main" id="{00000000-0008-0000-0F00-000049020000}"/>
            </a:ext>
          </a:extLst>
        </xdr:cNvPr>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a:extLst>
            <a:ext uri="{FF2B5EF4-FFF2-40B4-BE49-F238E27FC236}">
              <a16:creationId xmlns="" xmlns:a16="http://schemas.microsoft.com/office/drawing/2014/main" id="{00000000-0008-0000-0F00-00004A020000}"/>
            </a:ext>
          </a:extLst>
        </xdr:cNvPr>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 xmlns:a16="http://schemas.microsoft.com/office/drawing/2014/main" id="{00000000-0008-0000-0F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 xmlns:a16="http://schemas.microsoft.com/office/drawing/2014/main" id="{00000000-0008-0000-0F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 xmlns:a16="http://schemas.microsoft.com/office/drawing/2014/main" id="{00000000-0008-0000-0F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 xmlns:a16="http://schemas.microsoft.com/office/drawing/2014/main" id="{00000000-0008-0000-0F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 xmlns:a16="http://schemas.microsoft.com/office/drawing/2014/main" id="{00000000-0008-0000-0F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158907</xdr:rowOff>
    </xdr:from>
    <xdr:to>
      <xdr:col>116</xdr:col>
      <xdr:colOff>114300</xdr:colOff>
      <xdr:row>41</xdr:row>
      <xdr:rowOff>89057</xdr:rowOff>
    </xdr:to>
    <xdr:sp macro="" textlink="">
      <xdr:nvSpPr>
        <xdr:cNvPr id="592" name="楕円 591">
          <a:extLst>
            <a:ext uri="{FF2B5EF4-FFF2-40B4-BE49-F238E27FC236}">
              <a16:creationId xmlns="" xmlns:a16="http://schemas.microsoft.com/office/drawing/2014/main" id="{00000000-0008-0000-0F00-000050020000}"/>
            </a:ext>
          </a:extLst>
        </xdr:cNvPr>
        <xdr:cNvSpPr/>
      </xdr:nvSpPr>
      <xdr:spPr>
        <a:xfrm>
          <a:off x="22110700" y="701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73834</xdr:rowOff>
    </xdr:from>
    <xdr:ext cx="534377" cy="259045"/>
    <xdr:sp macro="" textlink="">
      <xdr:nvSpPr>
        <xdr:cNvPr id="593" name="【一般廃棄物処理施設】&#10;一人当たり有形固定資産（償却資産）額該当値テキスト">
          <a:extLst>
            <a:ext uri="{FF2B5EF4-FFF2-40B4-BE49-F238E27FC236}">
              <a16:creationId xmlns="" xmlns:a16="http://schemas.microsoft.com/office/drawing/2014/main" id="{00000000-0008-0000-0F00-000051020000}"/>
            </a:ext>
          </a:extLst>
        </xdr:cNvPr>
        <xdr:cNvSpPr txBox="1"/>
      </xdr:nvSpPr>
      <xdr:spPr>
        <a:xfrm>
          <a:off x="22199600" y="693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160162</xdr:rowOff>
    </xdr:from>
    <xdr:to>
      <xdr:col>112</xdr:col>
      <xdr:colOff>38100</xdr:colOff>
      <xdr:row>41</xdr:row>
      <xdr:rowOff>90312</xdr:rowOff>
    </xdr:to>
    <xdr:sp macro="" textlink="">
      <xdr:nvSpPr>
        <xdr:cNvPr id="594" name="楕円 593">
          <a:extLst>
            <a:ext uri="{FF2B5EF4-FFF2-40B4-BE49-F238E27FC236}">
              <a16:creationId xmlns="" xmlns:a16="http://schemas.microsoft.com/office/drawing/2014/main" id="{00000000-0008-0000-0F00-000052020000}"/>
            </a:ext>
          </a:extLst>
        </xdr:cNvPr>
        <xdr:cNvSpPr/>
      </xdr:nvSpPr>
      <xdr:spPr>
        <a:xfrm>
          <a:off x="21272500" y="701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38257</xdr:rowOff>
    </xdr:from>
    <xdr:to>
      <xdr:col>116</xdr:col>
      <xdr:colOff>63500</xdr:colOff>
      <xdr:row>41</xdr:row>
      <xdr:rowOff>39512</xdr:rowOff>
    </xdr:to>
    <xdr:cxnSp macro="">
      <xdr:nvCxnSpPr>
        <xdr:cNvPr id="595" name="直線コネクタ 594">
          <a:extLst>
            <a:ext uri="{FF2B5EF4-FFF2-40B4-BE49-F238E27FC236}">
              <a16:creationId xmlns="" xmlns:a16="http://schemas.microsoft.com/office/drawing/2014/main" id="{00000000-0008-0000-0F00-000053020000}"/>
            </a:ext>
          </a:extLst>
        </xdr:cNvPr>
        <xdr:cNvCxnSpPr/>
      </xdr:nvCxnSpPr>
      <xdr:spPr>
        <a:xfrm flipV="1">
          <a:off x="21323300" y="7067707"/>
          <a:ext cx="838200" cy="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161321</xdr:rowOff>
    </xdr:from>
    <xdr:to>
      <xdr:col>107</xdr:col>
      <xdr:colOff>101600</xdr:colOff>
      <xdr:row>41</xdr:row>
      <xdr:rowOff>91471</xdr:rowOff>
    </xdr:to>
    <xdr:sp macro="" textlink="">
      <xdr:nvSpPr>
        <xdr:cNvPr id="596" name="楕円 595">
          <a:extLst>
            <a:ext uri="{FF2B5EF4-FFF2-40B4-BE49-F238E27FC236}">
              <a16:creationId xmlns="" xmlns:a16="http://schemas.microsoft.com/office/drawing/2014/main" id="{00000000-0008-0000-0F00-000054020000}"/>
            </a:ext>
          </a:extLst>
        </xdr:cNvPr>
        <xdr:cNvSpPr/>
      </xdr:nvSpPr>
      <xdr:spPr>
        <a:xfrm>
          <a:off x="20383500" y="701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39512</xdr:rowOff>
    </xdr:from>
    <xdr:to>
      <xdr:col>111</xdr:col>
      <xdr:colOff>177800</xdr:colOff>
      <xdr:row>41</xdr:row>
      <xdr:rowOff>40671</xdr:rowOff>
    </xdr:to>
    <xdr:cxnSp macro="">
      <xdr:nvCxnSpPr>
        <xdr:cNvPr id="597" name="直線コネクタ 596">
          <a:extLst>
            <a:ext uri="{FF2B5EF4-FFF2-40B4-BE49-F238E27FC236}">
              <a16:creationId xmlns="" xmlns:a16="http://schemas.microsoft.com/office/drawing/2014/main" id="{00000000-0008-0000-0F00-000055020000}"/>
            </a:ext>
          </a:extLst>
        </xdr:cNvPr>
        <xdr:cNvCxnSpPr/>
      </xdr:nvCxnSpPr>
      <xdr:spPr>
        <a:xfrm flipV="1">
          <a:off x="20434300" y="7068962"/>
          <a:ext cx="8890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161984</xdr:rowOff>
    </xdr:from>
    <xdr:to>
      <xdr:col>102</xdr:col>
      <xdr:colOff>165100</xdr:colOff>
      <xdr:row>41</xdr:row>
      <xdr:rowOff>92134</xdr:rowOff>
    </xdr:to>
    <xdr:sp macro="" textlink="">
      <xdr:nvSpPr>
        <xdr:cNvPr id="598" name="楕円 597">
          <a:extLst>
            <a:ext uri="{FF2B5EF4-FFF2-40B4-BE49-F238E27FC236}">
              <a16:creationId xmlns="" xmlns:a16="http://schemas.microsoft.com/office/drawing/2014/main" id="{00000000-0008-0000-0F00-000056020000}"/>
            </a:ext>
          </a:extLst>
        </xdr:cNvPr>
        <xdr:cNvSpPr/>
      </xdr:nvSpPr>
      <xdr:spPr>
        <a:xfrm>
          <a:off x="19494500" y="70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40671</xdr:rowOff>
    </xdr:from>
    <xdr:to>
      <xdr:col>107</xdr:col>
      <xdr:colOff>50800</xdr:colOff>
      <xdr:row>41</xdr:row>
      <xdr:rowOff>41334</xdr:rowOff>
    </xdr:to>
    <xdr:cxnSp macro="">
      <xdr:nvCxnSpPr>
        <xdr:cNvPr id="599" name="直線コネクタ 598">
          <a:extLst>
            <a:ext uri="{FF2B5EF4-FFF2-40B4-BE49-F238E27FC236}">
              <a16:creationId xmlns="" xmlns:a16="http://schemas.microsoft.com/office/drawing/2014/main" id="{00000000-0008-0000-0F00-000057020000}"/>
            </a:ext>
          </a:extLst>
        </xdr:cNvPr>
        <xdr:cNvCxnSpPr/>
      </xdr:nvCxnSpPr>
      <xdr:spPr>
        <a:xfrm flipV="1">
          <a:off x="19545300" y="7070121"/>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162555</xdr:rowOff>
    </xdr:from>
    <xdr:to>
      <xdr:col>98</xdr:col>
      <xdr:colOff>38100</xdr:colOff>
      <xdr:row>41</xdr:row>
      <xdr:rowOff>92705</xdr:rowOff>
    </xdr:to>
    <xdr:sp macro="" textlink="">
      <xdr:nvSpPr>
        <xdr:cNvPr id="600" name="楕円 599">
          <a:extLst>
            <a:ext uri="{FF2B5EF4-FFF2-40B4-BE49-F238E27FC236}">
              <a16:creationId xmlns="" xmlns:a16="http://schemas.microsoft.com/office/drawing/2014/main" id="{00000000-0008-0000-0F00-000058020000}"/>
            </a:ext>
          </a:extLst>
        </xdr:cNvPr>
        <xdr:cNvSpPr/>
      </xdr:nvSpPr>
      <xdr:spPr>
        <a:xfrm>
          <a:off x="18605500" y="702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41334</xdr:rowOff>
    </xdr:from>
    <xdr:to>
      <xdr:col>102</xdr:col>
      <xdr:colOff>114300</xdr:colOff>
      <xdr:row>41</xdr:row>
      <xdr:rowOff>41905</xdr:rowOff>
    </xdr:to>
    <xdr:cxnSp macro="">
      <xdr:nvCxnSpPr>
        <xdr:cNvPr id="601" name="直線コネクタ 600">
          <a:extLst>
            <a:ext uri="{FF2B5EF4-FFF2-40B4-BE49-F238E27FC236}">
              <a16:creationId xmlns="" xmlns:a16="http://schemas.microsoft.com/office/drawing/2014/main" id="{00000000-0008-0000-0F00-000059020000}"/>
            </a:ext>
          </a:extLst>
        </xdr:cNvPr>
        <xdr:cNvCxnSpPr/>
      </xdr:nvCxnSpPr>
      <xdr:spPr>
        <a:xfrm flipV="1">
          <a:off x="18656300" y="7070784"/>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602" name="n_1aveValue【一般廃棄物処理施設】&#10;一人当たり有形固定資産（償却資産）額">
          <a:extLst>
            <a:ext uri="{FF2B5EF4-FFF2-40B4-BE49-F238E27FC236}">
              <a16:creationId xmlns="" xmlns:a16="http://schemas.microsoft.com/office/drawing/2014/main" id="{00000000-0008-0000-0F00-00005A020000}"/>
            </a:ext>
          </a:extLst>
        </xdr:cNvPr>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603" name="n_2aveValue【一般廃棄物処理施設】&#10;一人当たり有形固定資産（償却資産）額">
          <a:extLst>
            <a:ext uri="{FF2B5EF4-FFF2-40B4-BE49-F238E27FC236}">
              <a16:creationId xmlns="" xmlns:a16="http://schemas.microsoft.com/office/drawing/2014/main" id="{00000000-0008-0000-0F00-00005B020000}"/>
            </a:ext>
          </a:extLst>
        </xdr:cNvPr>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604" name="n_3aveValue【一般廃棄物処理施設】&#10;一人当たり有形固定資産（償却資産）額">
          <a:extLst>
            <a:ext uri="{FF2B5EF4-FFF2-40B4-BE49-F238E27FC236}">
              <a16:creationId xmlns="" xmlns:a16="http://schemas.microsoft.com/office/drawing/2014/main" id="{00000000-0008-0000-0F00-00005C020000}"/>
            </a:ext>
          </a:extLst>
        </xdr:cNvPr>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605" name="n_4aveValue【一般廃棄物処理施設】&#10;一人当たり有形固定資産（償却資産）額">
          <a:extLst>
            <a:ext uri="{FF2B5EF4-FFF2-40B4-BE49-F238E27FC236}">
              <a16:creationId xmlns="" xmlns:a16="http://schemas.microsoft.com/office/drawing/2014/main" id="{00000000-0008-0000-0F00-00005D020000}"/>
            </a:ext>
          </a:extLst>
        </xdr:cNvPr>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81439</xdr:rowOff>
    </xdr:from>
    <xdr:ext cx="534377" cy="259045"/>
    <xdr:sp macro="" textlink="">
      <xdr:nvSpPr>
        <xdr:cNvPr id="606" name="n_1mainValue【一般廃棄物処理施設】&#10;一人当たり有形固定資産（償却資産）額">
          <a:extLst>
            <a:ext uri="{FF2B5EF4-FFF2-40B4-BE49-F238E27FC236}">
              <a16:creationId xmlns="" xmlns:a16="http://schemas.microsoft.com/office/drawing/2014/main" id="{00000000-0008-0000-0F00-00005E020000}"/>
            </a:ext>
          </a:extLst>
        </xdr:cNvPr>
        <xdr:cNvSpPr txBox="1"/>
      </xdr:nvSpPr>
      <xdr:spPr>
        <a:xfrm>
          <a:off x="21043411" y="7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82598</xdr:rowOff>
    </xdr:from>
    <xdr:ext cx="534377" cy="259045"/>
    <xdr:sp macro="" textlink="">
      <xdr:nvSpPr>
        <xdr:cNvPr id="607" name="n_2mainValue【一般廃棄物処理施設】&#10;一人当たり有形固定資産（償却資産）額">
          <a:extLst>
            <a:ext uri="{FF2B5EF4-FFF2-40B4-BE49-F238E27FC236}">
              <a16:creationId xmlns="" xmlns:a16="http://schemas.microsoft.com/office/drawing/2014/main" id="{00000000-0008-0000-0F00-00005F020000}"/>
            </a:ext>
          </a:extLst>
        </xdr:cNvPr>
        <xdr:cNvSpPr txBox="1"/>
      </xdr:nvSpPr>
      <xdr:spPr>
        <a:xfrm>
          <a:off x="20167111" y="711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83261</xdr:rowOff>
    </xdr:from>
    <xdr:ext cx="534377" cy="259045"/>
    <xdr:sp macro="" textlink="">
      <xdr:nvSpPr>
        <xdr:cNvPr id="608" name="n_3mainValue【一般廃棄物処理施設】&#10;一人当たり有形固定資産（償却資産）額">
          <a:extLst>
            <a:ext uri="{FF2B5EF4-FFF2-40B4-BE49-F238E27FC236}">
              <a16:creationId xmlns="" xmlns:a16="http://schemas.microsoft.com/office/drawing/2014/main" id="{00000000-0008-0000-0F00-000060020000}"/>
            </a:ext>
          </a:extLst>
        </xdr:cNvPr>
        <xdr:cNvSpPr txBox="1"/>
      </xdr:nvSpPr>
      <xdr:spPr>
        <a:xfrm>
          <a:off x="19278111" y="711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83832</xdr:rowOff>
    </xdr:from>
    <xdr:ext cx="534377" cy="259045"/>
    <xdr:sp macro="" textlink="">
      <xdr:nvSpPr>
        <xdr:cNvPr id="609" name="n_4mainValue【一般廃棄物処理施設】&#10;一人当たり有形固定資産（償却資産）額">
          <a:extLst>
            <a:ext uri="{FF2B5EF4-FFF2-40B4-BE49-F238E27FC236}">
              <a16:creationId xmlns="" xmlns:a16="http://schemas.microsoft.com/office/drawing/2014/main" id="{00000000-0008-0000-0F00-000061020000}"/>
            </a:ext>
          </a:extLst>
        </xdr:cNvPr>
        <xdr:cNvSpPr txBox="1"/>
      </xdr:nvSpPr>
      <xdr:spPr>
        <a:xfrm>
          <a:off x="18389111" y="711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 xmlns:a16="http://schemas.microsoft.com/office/drawing/2014/main" id="{00000000-0008-0000-0F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 xmlns:a16="http://schemas.microsoft.com/office/drawing/2014/main" id="{00000000-0008-0000-0F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 xmlns:a16="http://schemas.microsoft.com/office/drawing/2014/main" id="{00000000-0008-0000-0F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 xmlns:a16="http://schemas.microsoft.com/office/drawing/2014/main" id="{00000000-0008-0000-0F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 xmlns:a16="http://schemas.microsoft.com/office/drawing/2014/main" id="{00000000-0008-0000-0F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 xmlns:a16="http://schemas.microsoft.com/office/drawing/2014/main" id="{00000000-0008-0000-0F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 xmlns:a16="http://schemas.microsoft.com/office/drawing/2014/main" id="{00000000-0008-0000-0F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 xmlns:a16="http://schemas.microsoft.com/office/drawing/2014/main" id="{00000000-0008-0000-0F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 xmlns:a16="http://schemas.microsoft.com/office/drawing/2014/main" id="{00000000-0008-0000-0F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 xmlns:a16="http://schemas.microsoft.com/office/drawing/2014/main" id="{00000000-0008-0000-0F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 xmlns:a16="http://schemas.microsoft.com/office/drawing/2014/main" id="{00000000-0008-0000-0F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 xmlns:a16="http://schemas.microsoft.com/office/drawing/2014/main" id="{00000000-0008-0000-0F00-00006D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 xmlns:a16="http://schemas.microsoft.com/office/drawing/2014/main" id="{00000000-0008-0000-0F00-00006E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 xmlns:a16="http://schemas.microsoft.com/office/drawing/2014/main" id="{00000000-0008-0000-0F00-00006F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 xmlns:a16="http://schemas.microsoft.com/office/drawing/2014/main" id="{00000000-0008-0000-0F00-000070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 xmlns:a16="http://schemas.microsoft.com/office/drawing/2014/main" id="{00000000-0008-0000-0F00-000071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 xmlns:a16="http://schemas.microsoft.com/office/drawing/2014/main" id="{00000000-0008-0000-0F00-000072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 xmlns:a16="http://schemas.microsoft.com/office/drawing/2014/main" id="{00000000-0008-0000-0F00-000073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 xmlns:a16="http://schemas.microsoft.com/office/drawing/2014/main" id="{00000000-0008-0000-0F00-000074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 xmlns:a16="http://schemas.microsoft.com/office/drawing/2014/main" id="{00000000-0008-0000-0F00-000075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 xmlns:a16="http://schemas.microsoft.com/office/drawing/2014/main" id="{00000000-0008-0000-0F00-000076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 xmlns:a16="http://schemas.microsoft.com/office/drawing/2014/main" id="{00000000-0008-0000-0F00-000077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 xmlns:a16="http://schemas.microsoft.com/office/drawing/2014/main" id="{00000000-0008-0000-0F00-000078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 xmlns:a16="http://schemas.microsoft.com/office/drawing/2014/main" id="{00000000-0008-0000-0F00-00007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 xmlns:a16="http://schemas.microsoft.com/office/drawing/2014/main" id="{00000000-0008-0000-0F00-00007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a:extLst>
            <a:ext uri="{FF2B5EF4-FFF2-40B4-BE49-F238E27FC236}">
              <a16:creationId xmlns="" xmlns:a16="http://schemas.microsoft.com/office/drawing/2014/main" id="{00000000-0008-0000-0F00-00007B020000}"/>
            </a:ext>
          </a:extLst>
        </xdr:cNvPr>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 xmlns:a16="http://schemas.microsoft.com/office/drawing/2014/main" id="{00000000-0008-0000-0F00-00007C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 xmlns:a16="http://schemas.microsoft.com/office/drawing/2014/main" id="{00000000-0008-0000-0F00-00007D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a:extLst>
            <a:ext uri="{FF2B5EF4-FFF2-40B4-BE49-F238E27FC236}">
              <a16:creationId xmlns="" xmlns:a16="http://schemas.microsoft.com/office/drawing/2014/main" id="{00000000-0008-0000-0F00-00007E020000}"/>
            </a:ext>
          </a:extLst>
        </xdr:cNvPr>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a:extLst>
            <a:ext uri="{FF2B5EF4-FFF2-40B4-BE49-F238E27FC236}">
              <a16:creationId xmlns="" xmlns:a16="http://schemas.microsoft.com/office/drawing/2014/main" id="{00000000-0008-0000-0F00-00007F020000}"/>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640" name="【保健センター・保健所】&#10;有形固定資産減価償却率平均値テキスト">
          <a:extLst>
            <a:ext uri="{FF2B5EF4-FFF2-40B4-BE49-F238E27FC236}">
              <a16:creationId xmlns="" xmlns:a16="http://schemas.microsoft.com/office/drawing/2014/main" id="{00000000-0008-0000-0F00-000080020000}"/>
            </a:ext>
          </a:extLst>
        </xdr:cNvPr>
        <xdr:cNvSpPr txBox="1"/>
      </xdr:nvSpPr>
      <xdr:spPr>
        <a:xfrm>
          <a:off x="16357600" y="10141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a:extLst>
            <a:ext uri="{FF2B5EF4-FFF2-40B4-BE49-F238E27FC236}">
              <a16:creationId xmlns="" xmlns:a16="http://schemas.microsoft.com/office/drawing/2014/main" id="{00000000-0008-0000-0F00-000081020000}"/>
            </a:ext>
          </a:extLst>
        </xdr:cNvPr>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a:extLst>
            <a:ext uri="{FF2B5EF4-FFF2-40B4-BE49-F238E27FC236}">
              <a16:creationId xmlns="" xmlns:a16="http://schemas.microsoft.com/office/drawing/2014/main" id="{00000000-0008-0000-0F00-000082020000}"/>
            </a:ext>
          </a:extLst>
        </xdr:cNvPr>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a:extLst>
            <a:ext uri="{FF2B5EF4-FFF2-40B4-BE49-F238E27FC236}">
              <a16:creationId xmlns="" xmlns:a16="http://schemas.microsoft.com/office/drawing/2014/main" id="{00000000-0008-0000-0F00-000083020000}"/>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a:extLst>
            <a:ext uri="{FF2B5EF4-FFF2-40B4-BE49-F238E27FC236}">
              <a16:creationId xmlns="" xmlns:a16="http://schemas.microsoft.com/office/drawing/2014/main" id="{00000000-0008-0000-0F00-000084020000}"/>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a:extLst>
            <a:ext uri="{FF2B5EF4-FFF2-40B4-BE49-F238E27FC236}">
              <a16:creationId xmlns="" xmlns:a16="http://schemas.microsoft.com/office/drawing/2014/main" id="{00000000-0008-0000-0F00-000085020000}"/>
            </a:ext>
          </a:extLst>
        </xdr:cNvPr>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 xmlns:a16="http://schemas.microsoft.com/office/drawing/2014/main" id="{00000000-0008-0000-0F00-00008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 xmlns:a16="http://schemas.microsoft.com/office/drawing/2014/main" id="{00000000-0008-0000-0F00-00008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 xmlns:a16="http://schemas.microsoft.com/office/drawing/2014/main" id="{00000000-0008-0000-0F00-00008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 xmlns:a16="http://schemas.microsoft.com/office/drawing/2014/main" id="{00000000-0008-0000-0F00-00008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 xmlns:a16="http://schemas.microsoft.com/office/drawing/2014/main" id="{00000000-0008-0000-0F00-00008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145143</xdr:rowOff>
    </xdr:from>
    <xdr:to>
      <xdr:col>85</xdr:col>
      <xdr:colOff>177800</xdr:colOff>
      <xdr:row>61</xdr:row>
      <xdr:rowOff>75293</xdr:rowOff>
    </xdr:to>
    <xdr:sp macro="" textlink="">
      <xdr:nvSpPr>
        <xdr:cNvPr id="651" name="楕円 650">
          <a:extLst>
            <a:ext uri="{FF2B5EF4-FFF2-40B4-BE49-F238E27FC236}">
              <a16:creationId xmlns="" xmlns:a16="http://schemas.microsoft.com/office/drawing/2014/main" id="{00000000-0008-0000-0F00-00008B020000}"/>
            </a:ext>
          </a:extLst>
        </xdr:cNvPr>
        <xdr:cNvSpPr/>
      </xdr:nvSpPr>
      <xdr:spPr>
        <a:xfrm>
          <a:off x="16268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123570</xdr:rowOff>
    </xdr:from>
    <xdr:ext cx="405111" cy="259045"/>
    <xdr:sp macro="" textlink="">
      <xdr:nvSpPr>
        <xdr:cNvPr id="652" name="【保健センター・保健所】&#10;有形固定資産減価償却率該当値テキスト">
          <a:extLst>
            <a:ext uri="{FF2B5EF4-FFF2-40B4-BE49-F238E27FC236}">
              <a16:creationId xmlns="" xmlns:a16="http://schemas.microsoft.com/office/drawing/2014/main" id="{00000000-0008-0000-0F00-00008C020000}"/>
            </a:ext>
          </a:extLst>
        </xdr:cNvPr>
        <xdr:cNvSpPr txBox="1"/>
      </xdr:nvSpPr>
      <xdr:spPr>
        <a:xfrm>
          <a:off x="16357600"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112485</xdr:rowOff>
    </xdr:from>
    <xdr:to>
      <xdr:col>81</xdr:col>
      <xdr:colOff>101600</xdr:colOff>
      <xdr:row>61</xdr:row>
      <xdr:rowOff>42635</xdr:rowOff>
    </xdr:to>
    <xdr:sp macro="" textlink="">
      <xdr:nvSpPr>
        <xdr:cNvPr id="653" name="楕円 652">
          <a:extLst>
            <a:ext uri="{FF2B5EF4-FFF2-40B4-BE49-F238E27FC236}">
              <a16:creationId xmlns="" xmlns:a16="http://schemas.microsoft.com/office/drawing/2014/main" id="{00000000-0008-0000-0F00-00008D020000}"/>
            </a:ext>
          </a:extLst>
        </xdr:cNvPr>
        <xdr:cNvSpPr/>
      </xdr:nvSpPr>
      <xdr:spPr>
        <a:xfrm>
          <a:off x="15430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163285</xdr:rowOff>
    </xdr:from>
    <xdr:to>
      <xdr:col>85</xdr:col>
      <xdr:colOff>127000</xdr:colOff>
      <xdr:row>61</xdr:row>
      <xdr:rowOff>24493</xdr:rowOff>
    </xdr:to>
    <xdr:cxnSp macro="">
      <xdr:nvCxnSpPr>
        <xdr:cNvPr id="654" name="直線コネクタ 653">
          <a:extLst>
            <a:ext uri="{FF2B5EF4-FFF2-40B4-BE49-F238E27FC236}">
              <a16:creationId xmlns="" xmlns:a16="http://schemas.microsoft.com/office/drawing/2014/main" id="{00000000-0008-0000-0F00-00008E020000}"/>
            </a:ext>
          </a:extLst>
        </xdr:cNvPr>
        <xdr:cNvCxnSpPr/>
      </xdr:nvCxnSpPr>
      <xdr:spPr>
        <a:xfrm>
          <a:off x="15481300" y="104502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79828</xdr:rowOff>
    </xdr:from>
    <xdr:to>
      <xdr:col>76</xdr:col>
      <xdr:colOff>165100</xdr:colOff>
      <xdr:row>61</xdr:row>
      <xdr:rowOff>9978</xdr:rowOff>
    </xdr:to>
    <xdr:sp macro="" textlink="">
      <xdr:nvSpPr>
        <xdr:cNvPr id="655" name="楕円 654">
          <a:extLst>
            <a:ext uri="{FF2B5EF4-FFF2-40B4-BE49-F238E27FC236}">
              <a16:creationId xmlns="" xmlns:a16="http://schemas.microsoft.com/office/drawing/2014/main" id="{00000000-0008-0000-0F00-00008F020000}"/>
            </a:ext>
          </a:extLst>
        </xdr:cNvPr>
        <xdr:cNvSpPr/>
      </xdr:nvSpPr>
      <xdr:spPr>
        <a:xfrm>
          <a:off x="14541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130628</xdr:rowOff>
    </xdr:from>
    <xdr:to>
      <xdr:col>81</xdr:col>
      <xdr:colOff>50800</xdr:colOff>
      <xdr:row>60</xdr:row>
      <xdr:rowOff>163285</xdr:rowOff>
    </xdr:to>
    <xdr:cxnSp macro="">
      <xdr:nvCxnSpPr>
        <xdr:cNvPr id="656" name="直線コネクタ 655">
          <a:extLst>
            <a:ext uri="{FF2B5EF4-FFF2-40B4-BE49-F238E27FC236}">
              <a16:creationId xmlns="" xmlns:a16="http://schemas.microsoft.com/office/drawing/2014/main" id="{00000000-0008-0000-0F00-000090020000}"/>
            </a:ext>
          </a:extLst>
        </xdr:cNvPr>
        <xdr:cNvCxnSpPr/>
      </xdr:nvCxnSpPr>
      <xdr:spPr>
        <a:xfrm>
          <a:off x="14592300" y="1041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47172</xdr:rowOff>
    </xdr:from>
    <xdr:to>
      <xdr:col>72</xdr:col>
      <xdr:colOff>38100</xdr:colOff>
      <xdr:row>60</xdr:row>
      <xdr:rowOff>148772</xdr:rowOff>
    </xdr:to>
    <xdr:sp macro="" textlink="">
      <xdr:nvSpPr>
        <xdr:cNvPr id="657" name="楕円 656">
          <a:extLst>
            <a:ext uri="{FF2B5EF4-FFF2-40B4-BE49-F238E27FC236}">
              <a16:creationId xmlns="" xmlns:a16="http://schemas.microsoft.com/office/drawing/2014/main" id="{00000000-0008-0000-0F00-000091020000}"/>
            </a:ext>
          </a:extLst>
        </xdr:cNvPr>
        <xdr:cNvSpPr/>
      </xdr:nvSpPr>
      <xdr:spPr>
        <a:xfrm>
          <a:off x="13652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97972</xdr:rowOff>
    </xdr:from>
    <xdr:to>
      <xdr:col>76</xdr:col>
      <xdr:colOff>114300</xdr:colOff>
      <xdr:row>60</xdr:row>
      <xdr:rowOff>130628</xdr:rowOff>
    </xdr:to>
    <xdr:cxnSp macro="">
      <xdr:nvCxnSpPr>
        <xdr:cNvPr id="658" name="直線コネクタ 657">
          <a:extLst>
            <a:ext uri="{FF2B5EF4-FFF2-40B4-BE49-F238E27FC236}">
              <a16:creationId xmlns="" xmlns:a16="http://schemas.microsoft.com/office/drawing/2014/main" id="{00000000-0008-0000-0F00-000092020000}"/>
            </a:ext>
          </a:extLst>
        </xdr:cNvPr>
        <xdr:cNvCxnSpPr/>
      </xdr:nvCxnSpPr>
      <xdr:spPr>
        <a:xfrm>
          <a:off x="13703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14515</xdr:rowOff>
    </xdr:from>
    <xdr:to>
      <xdr:col>67</xdr:col>
      <xdr:colOff>101600</xdr:colOff>
      <xdr:row>60</xdr:row>
      <xdr:rowOff>116115</xdr:rowOff>
    </xdr:to>
    <xdr:sp macro="" textlink="">
      <xdr:nvSpPr>
        <xdr:cNvPr id="659" name="楕円 658">
          <a:extLst>
            <a:ext uri="{FF2B5EF4-FFF2-40B4-BE49-F238E27FC236}">
              <a16:creationId xmlns="" xmlns:a16="http://schemas.microsoft.com/office/drawing/2014/main" id="{00000000-0008-0000-0F00-000093020000}"/>
            </a:ext>
          </a:extLst>
        </xdr:cNvPr>
        <xdr:cNvSpPr/>
      </xdr:nvSpPr>
      <xdr:spPr>
        <a:xfrm>
          <a:off x="12763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65315</xdr:rowOff>
    </xdr:from>
    <xdr:to>
      <xdr:col>71</xdr:col>
      <xdr:colOff>177800</xdr:colOff>
      <xdr:row>60</xdr:row>
      <xdr:rowOff>97972</xdr:rowOff>
    </xdr:to>
    <xdr:cxnSp macro="">
      <xdr:nvCxnSpPr>
        <xdr:cNvPr id="660" name="直線コネクタ 659">
          <a:extLst>
            <a:ext uri="{FF2B5EF4-FFF2-40B4-BE49-F238E27FC236}">
              <a16:creationId xmlns="" xmlns:a16="http://schemas.microsoft.com/office/drawing/2014/main" id="{00000000-0008-0000-0F00-000094020000}"/>
            </a:ext>
          </a:extLst>
        </xdr:cNvPr>
        <xdr:cNvCxnSpPr/>
      </xdr:nvCxnSpPr>
      <xdr:spPr>
        <a:xfrm>
          <a:off x="12814300" y="1035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61" name="n_1aveValue【保健センター・保健所】&#10;有形固定資産減価償却率">
          <a:extLst>
            <a:ext uri="{FF2B5EF4-FFF2-40B4-BE49-F238E27FC236}">
              <a16:creationId xmlns="" xmlns:a16="http://schemas.microsoft.com/office/drawing/2014/main" id="{00000000-0008-0000-0F00-000095020000}"/>
            </a:ext>
          </a:extLst>
        </xdr:cNvPr>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62" name="n_2aveValue【保健センター・保健所】&#10;有形固定資産減価償却率">
          <a:extLst>
            <a:ext uri="{FF2B5EF4-FFF2-40B4-BE49-F238E27FC236}">
              <a16:creationId xmlns="" xmlns:a16="http://schemas.microsoft.com/office/drawing/2014/main" id="{00000000-0008-0000-0F00-000096020000}"/>
            </a:ext>
          </a:extLst>
        </xdr:cNvPr>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63" name="n_3aveValue【保健センター・保健所】&#10;有形固定資産減価償却率">
          <a:extLst>
            <a:ext uri="{FF2B5EF4-FFF2-40B4-BE49-F238E27FC236}">
              <a16:creationId xmlns="" xmlns:a16="http://schemas.microsoft.com/office/drawing/2014/main" id="{00000000-0008-0000-0F00-000097020000}"/>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64" name="n_4aveValue【保健センター・保健所】&#10;有形固定資産減価償却率">
          <a:extLst>
            <a:ext uri="{FF2B5EF4-FFF2-40B4-BE49-F238E27FC236}">
              <a16:creationId xmlns="" xmlns:a16="http://schemas.microsoft.com/office/drawing/2014/main" id="{00000000-0008-0000-0F00-000098020000}"/>
            </a:ext>
          </a:extLst>
        </xdr:cNvPr>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33762</xdr:rowOff>
    </xdr:from>
    <xdr:ext cx="405111" cy="259045"/>
    <xdr:sp macro="" textlink="">
      <xdr:nvSpPr>
        <xdr:cNvPr id="665" name="n_1mainValue【保健センター・保健所】&#10;有形固定資産減価償却率">
          <a:extLst>
            <a:ext uri="{FF2B5EF4-FFF2-40B4-BE49-F238E27FC236}">
              <a16:creationId xmlns="" xmlns:a16="http://schemas.microsoft.com/office/drawing/2014/main" id="{00000000-0008-0000-0F00-000099020000}"/>
            </a:ext>
          </a:extLst>
        </xdr:cNvPr>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666" name="n_2mainValue【保健センター・保健所】&#10;有形固定資産減価償却率">
          <a:extLst>
            <a:ext uri="{FF2B5EF4-FFF2-40B4-BE49-F238E27FC236}">
              <a16:creationId xmlns="" xmlns:a16="http://schemas.microsoft.com/office/drawing/2014/main" id="{00000000-0008-0000-0F00-00009A020000}"/>
            </a:ext>
          </a:extLst>
        </xdr:cNvPr>
        <xdr:cNvSpPr txBox="1"/>
      </xdr:nvSpPr>
      <xdr:spPr>
        <a:xfrm>
          <a:off x="14389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139899</xdr:rowOff>
    </xdr:from>
    <xdr:ext cx="405111" cy="259045"/>
    <xdr:sp macro="" textlink="">
      <xdr:nvSpPr>
        <xdr:cNvPr id="667" name="n_3mainValue【保健センター・保健所】&#10;有形固定資産減価償却率">
          <a:extLst>
            <a:ext uri="{FF2B5EF4-FFF2-40B4-BE49-F238E27FC236}">
              <a16:creationId xmlns="" xmlns:a16="http://schemas.microsoft.com/office/drawing/2014/main" id="{00000000-0008-0000-0F00-00009B020000}"/>
            </a:ext>
          </a:extLst>
        </xdr:cNvPr>
        <xdr:cNvSpPr txBox="1"/>
      </xdr:nvSpPr>
      <xdr:spPr>
        <a:xfrm>
          <a:off x="13500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107242</xdr:rowOff>
    </xdr:from>
    <xdr:ext cx="405111" cy="259045"/>
    <xdr:sp macro="" textlink="">
      <xdr:nvSpPr>
        <xdr:cNvPr id="668" name="n_4mainValue【保健センター・保健所】&#10;有形固定資産減価償却率">
          <a:extLst>
            <a:ext uri="{FF2B5EF4-FFF2-40B4-BE49-F238E27FC236}">
              <a16:creationId xmlns="" xmlns:a16="http://schemas.microsoft.com/office/drawing/2014/main" id="{00000000-0008-0000-0F00-00009C020000}"/>
            </a:ext>
          </a:extLst>
        </xdr:cNvPr>
        <xdr:cNvSpPr txBox="1"/>
      </xdr:nvSpPr>
      <xdr:spPr>
        <a:xfrm>
          <a:off x="12611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 xmlns:a16="http://schemas.microsoft.com/office/drawing/2014/main" id="{00000000-0008-0000-0F00-00009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 xmlns:a16="http://schemas.microsoft.com/office/drawing/2014/main" id="{00000000-0008-0000-0F00-00009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 xmlns:a16="http://schemas.microsoft.com/office/drawing/2014/main" id="{00000000-0008-0000-0F00-00009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 xmlns:a16="http://schemas.microsoft.com/office/drawing/2014/main" id="{00000000-0008-0000-0F00-0000A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 xmlns:a16="http://schemas.microsoft.com/office/drawing/2014/main" id="{00000000-0008-0000-0F00-0000A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 xmlns:a16="http://schemas.microsoft.com/office/drawing/2014/main" id="{00000000-0008-0000-0F00-0000A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 xmlns:a16="http://schemas.microsoft.com/office/drawing/2014/main" id="{00000000-0008-0000-0F00-0000A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 xmlns:a16="http://schemas.microsoft.com/office/drawing/2014/main" id="{00000000-0008-0000-0F00-0000A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 xmlns:a16="http://schemas.microsoft.com/office/drawing/2014/main" id="{00000000-0008-0000-0F00-0000A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 xmlns:a16="http://schemas.microsoft.com/office/drawing/2014/main" id="{00000000-0008-0000-0F00-0000A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 xmlns:a16="http://schemas.microsoft.com/office/drawing/2014/main" id="{00000000-0008-0000-0F00-0000A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 xmlns:a16="http://schemas.microsoft.com/office/drawing/2014/main" id="{00000000-0008-0000-0F00-0000A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 xmlns:a16="http://schemas.microsoft.com/office/drawing/2014/main" id="{00000000-0008-0000-0F00-0000A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 xmlns:a16="http://schemas.microsoft.com/office/drawing/2014/main" id="{00000000-0008-0000-0F00-0000A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 xmlns:a16="http://schemas.microsoft.com/office/drawing/2014/main" id="{00000000-0008-0000-0F00-0000A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 xmlns:a16="http://schemas.microsoft.com/office/drawing/2014/main" id="{00000000-0008-0000-0F00-0000A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 xmlns:a16="http://schemas.microsoft.com/office/drawing/2014/main" id="{00000000-0008-0000-0F00-0000A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 xmlns:a16="http://schemas.microsoft.com/office/drawing/2014/main" id="{00000000-0008-0000-0F00-0000A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 xmlns:a16="http://schemas.microsoft.com/office/drawing/2014/main" id="{00000000-0008-0000-0F00-0000A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 xmlns:a16="http://schemas.microsoft.com/office/drawing/2014/main" id="{00000000-0008-0000-0F00-0000B0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 xmlns:a16="http://schemas.microsoft.com/office/drawing/2014/main" id="{00000000-0008-0000-0F00-0000B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 xmlns:a16="http://schemas.microsoft.com/office/drawing/2014/main" id="{00000000-0008-0000-0F00-0000B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 xmlns:a16="http://schemas.microsoft.com/office/drawing/2014/main" id="{00000000-0008-0000-0F00-0000B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a:extLst>
            <a:ext uri="{FF2B5EF4-FFF2-40B4-BE49-F238E27FC236}">
              <a16:creationId xmlns="" xmlns:a16="http://schemas.microsoft.com/office/drawing/2014/main" id="{00000000-0008-0000-0F00-0000B4020000}"/>
            </a:ext>
          </a:extLst>
        </xdr:cNvPr>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a:extLst>
            <a:ext uri="{FF2B5EF4-FFF2-40B4-BE49-F238E27FC236}">
              <a16:creationId xmlns="" xmlns:a16="http://schemas.microsoft.com/office/drawing/2014/main" id="{00000000-0008-0000-0F00-0000B5020000}"/>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a:extLst>
            <a:ext uri="{FF2B5EF4-FFF2-40B4-BE49-F238E27FC236}">
              <a16:creationId xmlns="" xmlns:a16="http://schemas.microsoft.com/office/drawing/2014/main" id="{00000000-0008-0000-0F00-0000B6020000}"/>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a:extLst>
            <a:ext uri="{FF2B5EF4-FFF2-40B4-BE49-F238E27FC236}">
              <a16:creationId xmlns="" xmlns:a16="http://schemas.microsoft.com/office/drawing/2014/main" id="{00000000-0008-0000-0F00-0000B7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a:extLst>
            <a:ext uri="{FF2B5EF4-FFF2-40B4-BE49-F238E27FC236}">
              <a16:creationId xmlns="" xmlns:a16="http://schemas.microsoft.com/office/drawing/2014/main" id="{00000000-0008-0000-0F00-0000B8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7" name="【保健センター・保健所】&#10;一人当たり面積平均値テキスト">
          <a:extLst>
            <a:ext uri="{FF2B5EF4-FFF2-40B4-BE49-F238E27FC236}">
              <a16:creationId xmlns="" xmlns:a16="http://schemas.microsoft.com/office/drawing/2014/main" id="{00000000-0008-0000-0F00-0000B9020000}"/>
            </a:ext>
          </a:extLst>
        </xdr:cNvPr>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a:extLst>
            <a:ext uri="{FF2B5EF4-FFF2-40B4-BE49-F238E27FC236}">
              <a16:creationId xmlns="" xmlns:a16="http://schemas.microsoft.com/office/drawing/2014/main" id="{00000000-0008-0000-0F00-0000BA020000}"/>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a:extLst>
            <a:ext uri="{FF2B5EF4-FFF2-40B4-BE49-F238E27FC236}">
              <a16:creationId xmlns="" xmlns:a16="http://schemas.microsoft.com/office/drawing/2014/main" id="{00000000-0008-0000-0F00-0000BB020000}"/>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a:extLst>
            <a:ext uri="{FF2B5EF4-FFF2-40B4-BE49-F238E27FC236}">
              <a16:creationId xmlns="" xmlns:a16="http://schemas.microsoft.com/office/drawing/2014/main" id="{00000000-0008-0000-0F00-0000BC020000}"/>
            </a:ext>
          </a:extLst>
        </xdr:cNvPr>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a:extLst>
            <a:ext uri="{FF2B5EF4-FFF2-40B4-BE49-F238E27FC236}">
              <a16:creationId xmlns="" xmlns:a16="http://schemas.microsoft.com/office/drawing/2014/main" id="{00000000-0008-0000-0F00-0000BD020000}"/>
            </a:ext>
          </a:extLst>
        </xdr:cNvPr>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a:extLst>
            <a:ext uri="{FF2B5EF4-FFF2-40B4-BE49-F238E27FC236}">
              <a16:creationId xmlns="" xmlns:a16="http://schemas.microsoft.com/office/drawing/2014/main" id="{00000000-0008-0000-0F00-0000BE020000}"/>
            </a:ext>
          </a:extLst>
        </xdr:cNvPr>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 xmlns:a16="http://schemas.microsoft.com/office/drawing/2014/main" id="{00000000-0008-0000-0F00-0000B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 xmlns:a16="http://schemas.microsoft.com/office/drawing/2014/main" id="{00000000-0008-0000-0F00-0000C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 xmlns:a16="http://schemas.microsoft.com/office/drawing/2014/main" id="{00000000-0008-0000-0F00-0000C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 xmlns:a16="http://schemas.microsoft.com/office/drawing/2014/main" id="{00000000-0008-0000-0F00-0000C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 xmlns:a16="http://schemas.microsoft.com/office/drawing/2014/main" id="{00000000-0008-0000-0F00-0000C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127000</xdr:rowOff>
    </xdr:from>
    <xdr:to>
      <xdr:col>116</xdr:col>
      <xdr:colOff>114300</xdr:colOff>
      <xdr:row>63</xdr:row>
      <xdr:rowOff>57150</xdr:rowOff>
    </xdr:to>
    <xdr:sp macro="" textlink="">
      <xdr:nvSpPr>
        <xdr:cNvPr id="708" name="楕円 707">
          <a:extLst>
            <a:ext uri="{FF2B5EF4-FFF2-40B4-BE49-F238E27FC236}">
              <a16:creationId xmlns="" xmlns:a16="http://schemas.microsoft.com/office/drawing/2014/main" id="{00000000-0008-0000-0F00-0000C4020000}"/>
            </a:ext>
          </a:extLst>
        </xdr:cNvPr>
        <xdr:cNvSpPr/>
      </xdr:nvSpPr>
      <xdr:spPr>
        <a:xfrm>
          <a:off x="22110700" y="107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105427</xdr:rowOff>
    </xdr:from>
    <xdr:ext cx="469744" cy="259045"/>
    <xdr:sp macro="" textlink="">
      <xdr:nvSpPr>
        <xdr:cNvPr id="709" name="【保健センター・保健所】&#10;一人当たり面積該当値テキスト">
          <a:extLst>
            <a:ext uri="{FF2B5EF4-FFF2-40B4-BE49-F238E27FC236}">
              <a16:creationId xmlns="" xmlns:a16="http://schemas.microsoft.com/office/drawing/2014/main" id="{00000000-0008-0000-0F00-0000C5020000}"/>
            </a:ext>
          </a:extLst>
        </xdr:cNvPr>
        <xdr:cNvSpPr txBox="1"/>
      </xdr:nvSpPr>
      <xdr:spPr>
        <a:xfrm>
          <a:off x="22199600" y="1073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139700</xdr:rowOff>
    </xdr:from>
    <xdr:to>
      <xdr:col>112</xdr:col>
      <xdr:colOff>38100</xdr:colOff>
      <xdr:row>63</xdr:row>
      <xdr:rowOff>69850</xdr:rowOff>
    </xdr:to>
    <xdr:sp macro="" textlink="">
      <xdr:nvSpPr>
        <xdr:cNvPr id="710" name="楕円 709">
          <a:extLst>
            <a:ext uri="{FF2B5EF4-FFF2-40B4-BE49-F238E27FC236}">
              <a16:creationId xmlns="" xmlns:a16="http://schemas.microsoft.com/office/drawing/2014/main" id="{00000000-0008-0000-0F00-0000C6020000}"/>
            </a:ext>
          </a:extLst>
        </xdr:cNvPr>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6350</xdr:rowOff>
    </xdr:from>
    <xdr:to>
      <xdr:col>116</xdr:col>
      <xdr:colOff>63500</xdr:colOff>
      <xdr:row>63</xdr:row>
      <xdr:rowOff>19050</xdr:rowOff>
    </xdr:to>
    <xdr:cxnSp macro="">
      <xdr:nvCxnSpPr>
        <xdr:cNvPr id="711" name="直線コネクタ 710">
          <a:extLst>
            <a:ext uri="{FF2B5EF4-FFF2-40B4-BE49-F238E27FC236}">
              <a16:creationId xmlns="" xmlns:a16="http://schemas.microsoft.com/office/drawing/2014/main" id="{00000000-0008-0000-0F00-0000C7020000}"/>
            </a:ext>
          </a:extLst>
        </xdr:cNvPr>
        <xdr:cNvCxnSpPr/>
      </xdr:nvCxnSpPr>
      <xdr:spPr>
        <a:xfrm flipV="1">
          <a:off x="21323300" y="10807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139700</xdr:rowOff>
    </xdr:from>
    <xdr:to>
      <xdr:col>107</xdr:col>
      <xdr:colOff>101600</xdr:colOff>
      <xdr:row>63</xdr:row>
      <xdr:rowOff>69850</xdr:rowOff>
    </xdr:to>
    <xdr:sp macro="" textlink="">
      <xdr:nvSpPr>
        <xdr:cNvPr id="712" name="楕円 711">
          <a:extLst>
            <a:ext uri="{FF2B5EF4-FFF2-40B4-BE49-F238E27FC236}">
              <a16:creationId xmlns="" xmlns:a16="http://schemas.microsoft.com/office/drawing/2014/main" id="{00000000-0008-0000-0F00-0000C8020000}"/>
            </a:ext>
          </a:extLst>
        </xdr:cNvPr>
        <xdr:cNvSpPr/>
      </xdr:nvSpPr>
      <xdr:spPr>
        <a:xfrm>
          <a:off x="20383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19050</xdr:rowOff>
    </xdr:from>
    <xdr:to>
      <xdr:col>111</xdr:col>
      <xdr:colOff>177800</xdr:colOff>
      <xdr:row>63</xdr:row>
      <xdr:rowOff>19050</xdr:rowOff>
    </xdr:to>
    <xdr:cxnSp macro="">
      <xdr:nvCxnSpPr>
        <xdr:cNvPr id="713" name="直線コネクタ 712">
          <a:extLst>
            <a:ext uri="{FF2B5EF4-FFF2-40B4-BE49-F238E27FC236}">
              <a16:creationId xmlns="" xmlns:a16="http://schemas.microsoft.com/office/drawing/2014/main" id="{00000000-0008-0000-0F00-0000C9020000}"/>
            </a:ext>
          </a:extLst>
        </xdr:cNvPr>
        <xdr:cNvCxnSpPr/>
      </xdr:nvCxnSpPr>
      <xdr:spPr>
        <a:xfrm>
          <a:off x="20434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139700</xdr:rowOff>
    </xdr:from>
    <xdr:to>
      <xdr:col>102</xdr:col>
      <xdr:colOff>165100</xdr:colOff>
      <xdr:row>63</xdr:row>
      <xdr:rowOff>69850</xdr:rowOff>
    </xdr:to>
    <xdr:sp macro="" textlink="">
      <xdr:nvSpPr>
        <xdr:cNvPr id="714" name="楕円 713">
          <a:extLst>
            <a:ext uri="{FF2B5EF4-FFF2-40B4-BE49-F238E27FC236}">
              <a16:creationId xmlns="" xmlns:a16="http://schemas.microsoft.com/office/drawing/2014/main" id="{00000000-0008-0000-0F00-0000CA020000}"/>
            </a:ext>
          </a:extLst>
        </xdr:cNvPr>
        <xdr:cNvSpPr/>
      </xdr:nvSpPr>
      <xdr:spPr>
        <a:xfrm>
          <a:off x="19494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19050</xdr:rowOff>
    </xdr:from>
    <xdr:to>
      <xdr:col>107</xdr:col>
      <xdr:colOff>50800</xdr:colOff>
      <xdr:row>63</xdr:row>
      <xdr:rowOff>19050</xdr:rowOff>
    </xdr:to>
    <xdr:cxnSp macro="">
      <xdr:nvCxnSpPr>
        <xdr:cNvPr id="715" name="直線コネクタ 714">
          <a:extLst>
            <a:ext uri="{FF2B5EF4-FFF2-40B4-BE49-F238E27FC236}">
              <a16:creationId xmlns="" xmlns:a16="http://schemas.microsoft.com/office/drawing/2014/main" id="{00000000-0008-0000-0F00-0000CB020000}"/>
            </a:ext>
          </a:extLst>
        </xdr:cNvPr>
        <xdr:cNvCxnSpPr/>
      </xdr:nvCxnSpPr>
      <xdr:spPr>
        <a:xfrm>
          <a:off x="19545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139700</xdr:rowOff>
    </xdr:from>
    <xdr:to>
      <xdr:col>98</xdr:col>
      <xdr:colOff>38100</xdr:colOff>
      <xdr:row>63</xdr:row>
      <xdr:rowOff>69850</xdr:rowOff>
    </xdr:to>
    <xdr:sp macro="" textlink="">
      <xdr:nvSpPr>
        <xdr:cNvPr id="716" name="楕円 715">
          <a:extLst>
            <a:ext uri="{FF2B5EF4-FFF2-40B4-BE49-F238E27FC236}">
              <a16:creationId xmlns="" xmlns:a16="http://schemas.microsoft.com/office/drawing/2014/main" id="{00000000-0008-0000-0F00-0000CC020000}"/>
            </a:ext>
          </a:extLst>
        </xdr:cNvPr>
        <xdr:cNvSpPr/>
      </xdr:nvSpPr>
      <xdr:spPr>
        <a:xfrm>
          <a:off x="18605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19050</xdr:rowOff>
    </xdr:from>
    <xdr:to>
      <xdr:col>102</xdr:col>
      <xdr:colOff>114300</xdr:colOff>
      <xdr:row>63</xdr:row>
      <xdr:rowOff>19050</xdr:rowOff>
    </xdr:to>
    <xdr:cxnSp macro="">
      <xdr:nvCxnSpPr>
        <xdr:cNvPr id="717" name="直線コネクタ 716">
          <a:extLst>
            <a:ext uri="{FF2B5EF4-FFF2-40B4-BE49-F238E27FC236}">
              <a16:creationId xmlns="" xmlns:a16="http://schemas.microsoft.com/office/drawing/2014/main" id="{00000000-0008-0000-0F00-0000CD020000}"/>
            </a:ext>
          </a:extLst>
        </xdr:cNvPr>
        <xdr:cNvCxnSpPr/>
      </xdr:nvCxnSpPr>
      <xdr:spPr>
        <a:xfrm>
          <a:off x="18656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8" name="n_1aveValue【保健センター・保健所】&#10;一人当たり面積">
          <a:extLst>
            <a:ext uri="{FF2B5EF4-FFF2-40B4-BE49-F238E27FC236}">
              <a16:creationId xmlns="" xmlns:a16="http://schemas.microsoft.com/office/drawing/2014/main" id="{00000000-0008-0000-0F00-0000CE020000}"/>
            </a:ext>
          </a:extLst>
        </xdr:cNvPr>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719" name="n_2aveValue【保健センター・保健所】&#10;一人当たり面積">
          <a:extLst>
            <a:ext uri="{FF2B5EF4-FFF2-40B4-BE49-F238E27FC236}">
              <a16:creationId xmlns="" xmlns:a16="http://schemas.microsoft.com/office/drawing/2014/main" id="{00000000-0008-0000-0F00-0000CF020000}"/>
            </a:ext>
          </a:extLst>
        </xdr:cNvPr>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720" name="n_3aveValue【保健センター・保健所】&#10;一人当たり面積">
          <a:extLst>
            <a:ext uri="{FF2B5EF4-FFF2-40B4-BE49-F238E27FC236}">
              <a16:creationId xmlns="" xmlns:a16="http://schemas.microsoft.com/office/drawing/2014/main" id="{00000000-0008-0000-0F00-0000D0020000}"/>
            </a:ext>
          </a:extLst>
        </xdr:cNvPr>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721" name="n_4aveValue【保健センター・保健所】&#10;一人当たり面積">
          <a:extLst>
            <a:ext uri="{FF2B5EF4-FFF2-40B4-BE49-F238E27FC236}">
              <a16:creationId xmlns="" xmlns:a16="http://schemas.microsoft.com/office/drawing/2014/main" id="{00000000-0008-0000-0F00-0000D1020000}"/>
            </a:ext>
          </a:extLst>
        </xdr:cNvPr>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60977</xdr:rowOff>
    </xdr:from>
    <xdr:ext cx="469744" cy="259045"/>
    <xdr:sp macro="" textlink="">
      <xdr:nvSpPr>
        <xdr:cNvPr id="722" name="n_1mainValue【保健センター・保健所】&#10;一人当たり面積">
          <a:extLst>
            <a:ext uri="{FF2B5EF4-FFF2-40B4-BE49-F238E27FC236}">
              <a16:creationId xmlns="" xmlns:a16="http://schemas.microsoft.com/office/drawing/2014/main" id="{00000000-0008-0000-0F00-0000D2020000}"/>
            </a:ext>
          </a:extLst>
        </xdr:cNvPr>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60977</xdr:rowOff>
    </xdr:from>
    <xdr:ext cx="469744" cy="259045"/>
    <xdr:sp macro="" textlink="">
      <xdr:nvSpPr>
        <xdr:cNvPr id="723" name="n_2mainValue【保健センター・保健所】&#10;一人当たり面積">
          <a:extLst>
            <a:ext uri="{FF2B5EF4-FFF2-40B4-BE49-F238E27FC236}">
              <a16:creationId xmlns="" xmlns:a16="http://schemas.microsoft.com/office/drawing/2014/main" id="{00000000-0008-0000-0F00-0000D3020000}"/>
            </a:ext>
          </a:extLst>
        </xdr:cNvPr>
        <xdr:cNvSpPr txBox="1"/>
      </xdr:nvSpPr>
      <xdr:spPr>
        <a:xfrm>
          <a:off x="20199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60977</xdr:rowOff>
    </xdr:from>
    <xdr:ext cx="469744" cy="259045"/>
    <xdr:sp macro="" textlink="">
      <xdr:nvSpPr>
        <xdr:cNvPr id="724" name="n_3mainValue【保健センター・保健所】&#10;一人当たり面積">
          <a:extLst>
            <a:ext uri="{FF2B5EF4-FFF2-40B4-BE49-F238E27FC236}">
              <a16:creationId xmlns="" xmlns:a16="http://schemas.microsoft.com/office/drawing/2014/main" id="{00000000-0008-0000-0F00-0000D4020000}"/>
            </a:ext>
          </a:extLst>
        </xdr:cNvPr>
        <xdr:cNvSpPr txBox="1"/>
      </xdr:nvSpPr>
      <xdr:spPr>
        <a:xfrm>
          <a:off x="19310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60977</xdr:rowOff>
    </xdr:from>
    <xdr:ext cx="469744" cy="259045"/>
    <xdr:sp macro="" textlink="">
      <xdr:nvSpPr>
        <xdr:cNvPr id="725" name="n_4mainValue【保健センター・保健所】&#10;一人当たり面積">
          <a:extLst>
            <a:ext uri="{FF2B5EF4-FFF2-40B4-BE49-F238E27FC236}">
              <a16:creationId xmlns="" xmlns:a16="http://schemas.microsoft.com/office/drawing/2014/main" id="{00000000-0008-0000-0F00-0000D5020000}"/>
            </a:ext>
          </a:extLst>
        </xdr:cNvPr>
        <xdr:cNvSpPr txBox="1"/>
      </xdr:nvSpPr>
      <xdr:spPr>
        <a:xfrm>
          <a:off x="18421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 xmlns:a16="http://schemas.microsoft.com/office/drawing/2014/main" id="{00000000-0008-0000-0F00-0000D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 xmlns:a16="http://schemas.microsoft.com/office/drawing/2014/main" id="{00000000-0008-0000-0F00-0000D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 xmlns:a16="http://schemas.microsoft.com/office/drawing/2014/main" id="{00000000-0008-0000-0F00-0000D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 xmlns:a16="http://schemas.microsoft.com/office/drawing/2014/main" id="{00000000-0008-0000-0F00-0000D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 xmlns:a16="http://schemas.microsoft.com/office/drawing/2014/main" id="{00000000-0008-0000-0F00-0000D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 xmlns:a16="http://schemas.microsoft.com/office/drawing/2014/main" id="{00000000-0008-0000-0F00-0000D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 xmlns:a16="http://schemas.microsoft.com/office/drawing/2014/main" id="{00000000-0008-0000-0F00-0000D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 xmlns:a16="http://schemas.microsoft.com/office/drawing/2014/main" id="{00000000-0008-0000-0F00-0000D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 xmlns:a16="http://schemas.microsoft.com/office/drawing/2014/main" id="{00000000-0008-0000-0F00-0000D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 xmlns:a16="http://schemas.microsoft.com/office/drawing/2014/main" id="{00000000-0008-0000-0F00-0000D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 xmlns:a16="http://schemas.microsoft.com/office/drawing/2014/main" id="{00000000-0008-0000-0F00-0000E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a:extLst>
            <a:ext uri="{FF2B5EF4-FFF2-40B4-BE49-F238E27FC236}">
              <a16:creationId xmlns="" xmlns:a16="http://schemas.microsoft.com/office/drawing/2014/main" id="{00000000-0008-0000-0F00-0000E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a:extLst>
            <a:ext uri="{FF2B5EF4-FFF2-40B4-BE49-F238E27FC236}">
              <a16:creationId xmlns="" xmlns:a16="http://schemas.microsoft.com/office/drawing/2014/main" id="{00000000-0008-0000-0F00-0000E2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a:extLst>
            <a:ext uri="{FF2B5EF4-FFF2-40B4-BE49-F238E27FC236}">
              <a16:creationId xmlns="" xmlns:a16="http://schemas.microsoft.com/office/drawing/2014/main" id="{00000000-0008-0000-0F00-0000E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a:extLst>
            <a:ext uri="{FF2B5EF4-FFF2-40B4-BE49-F238E27FC236}">
              <a16:creationId xmlns="" xmlns:a16="http://schemas.microsoft.com/office/drawing/2014/main" id="{00000000-0008-0000-0F00-0000E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a:extLst>
            <a:ext uri="{FF2B5EF4-FFF2-40B4-BE49-F238E27FC236}">
              <a16:creationId xmlns="" xmlns:a16="http://schemas.microsoft.com/office/drawing/2014/main" id="{00000000-0008-0000-0F00-0000E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a:extLst>
            <a:ext uri="{FF2B5EF4-FFF2-40B4-BE49-F238E27FC236}">
              <a16:creationId xmlns="" xmlns:a16="http://schemas.microsoft.com/office/drawing/2014/main" id="{00000000-0008-0000-0F00-0000E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a:extLst>
            <a:ext uri="{FF2B5EF4-FFF2-40B4-BE49-F238E27FC236}">
              <a16:creationId xmlns="" xmlns:a16="http://schemas.microsoft.com/office/drawing/2014/main" id="{00000000-0008-0000-0F00-0000E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a:extLst>
            <a:ext uri="{FF2B5EF4-FFF2-40B4-BE49-F238E27FC236}">
              <a16:creationId xmlns="" xmlns:a16="http://schemas.microsoft.com/office/drawing/2014/main" id="{00000000-0008-0000-0F00-0000E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a:extLst>
            <a:ext uri="{FF2B5EF4-FFF2-40B4-BE49-F238E27FC236}">
              <a16:creationId xmlns="" xmlns:a16="http://schemas.microsoft.com/office/drawing/2014/main" id="{00000000-0008-0000-0F00-0000E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a:extLst>
            <a:ext uri="{FF2B5EF4-FFF2-40B4-BE49-F238E27FC236}">
              <a16:creationId xmlns="" xmlns:a16="http://schemas.microsoft.com/office/drawing/2014/main" id="{00000000-0008-0000-0F00-0000E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a:extLst>
            <a:ext uri="{FF2B5EF4-FFF2-40B4-BE49-F238E27FC236}">
              <a16:creationId xmlns="" xmlns:a16="http://schemas.microsoft.com/office/drawing/2014/main" id="{00000000-0008-0000-0F00-0000E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a:extLst>
            <a:ext uri="{FF2B5EF4-FFF2-40B4-BE49-F238E27FC236}">
              <a16:creationId xmlns="" xmlns:a16="http://schemas.microsoft.com/office/drawing/2014/main" id="{00000000-0008-0000-0F00-0000EC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 xmlns:a16="http://schemas.microsoft.com/office/drawing/2014/main" id="{00000000-0008-0000-0F00-0000E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a:extLst>
            <a:ext uri="{FF2B5EF4-FFF2-40B4-BE49-F238E27FC236}">
              <a16:creationId xmlns="" xmlns:a16="http://schemas.microsoft.com/office/drawing/2014/main" id="{00000000-0008-0000-0F00-0000E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a:extLst>
            <a:ext uri="{FF2B5EF4-FFF2-40B4-BE49-F238E27FC236}">
              <a16:creationId xmlns="" xmlns:a16="http://schemas.microsoft.com/office/drawing/2014/main" id="{00000000-0008-0000-0F00-0000EF020000}"/>
            </a:ext>
          </a:extLst>
        </xdr:cNvPr>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a:extLst>
            <a:ext uri="{FF2B5EF4-FFF2-40B4-BE49-F238E27FC236}">
              <a16:creationId xmlns="" xmlns:a16="http://schemas.microsoft.com/office/drawing/2014/main" id="{00000000-0008-0000-0F00-0000F0020000}"/>
            </a:ext>
          </a:extLst>
        </xdr:cNvPr>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a:extLst>
            <a:ext uri="{FF2B5EF4-FFF2-40B4-BE49-F238E27FC236}">
              <a16:creationId xmlns="" xmlns:a16="http://schemas.microsoft.com/office/drawing/2014/main" id="{00000000-0008-0000-0F00-0000F1020000}"/>
            </a:ext>
          </a:extLst>
        </xdr:cNvPr>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a:extLst>
            <a:ext uri="{FF2B5EF4-FFF2-40B4-BE49-F238E27FC236}">
              <a16:creationId xmlns="" xmlns:a16="http://schemas.microsoft.com/office/drawing/2014/main" id="{00000000-0008-0000-0F00-0000F2020000}"/>
            </a:ext>
          </a:extLst>
        </xdr:cNvPr>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a:extLst>
            <a:ext uri="{FF2B5EF4-FFF2-40B4-BE49-F238E27FC236}">
              <a16:creationId xmlns="" xmlns:a16="http://schemas.microsoft.com/office/drawing/2014/main" id="{00000000-0008-0000-0F00-0000F3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144071</xdr:rowOff>
    </xdr:from>
    <xdr:ext cx="405111" cy="259045"/>
    <xdr:sp macro="" textlink="">
      <xdr:nvSpPr>
        <xdr:cNvPr id="756" name="【消防施設】&#10;有形固定資産減価償却率平均値テキスト">
          <a:extLst>
            <a:ext uri="{FF2B5EF4-FFF2-40B4-BE49-F238E27FC236}">
              <a16:creationId xmlns="" xmlns:a16="http://schemas.microsoft.com/office/drawing/2014/main" id="{00000000-0008-0000-0F00-0000F4020000}"/>
            </a:ext>
          </a:extLst>
        </xdr:cNvPr>
        <xdr:cNvSpPr txBox="1"/>
      </xdr:nvSpPr>
      <xdr:spPr>
        <a:xfrm>
          <a:off x="16357600" y="1403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a:extLst>
            <a:ext uri="{FF2B5EF4-FFF2-40B4-BE49-F238E27FC236}">
              <a16:creationId xmlns="" xmlns:a16="http://schemas.microsoft.com/office/drawing/2014/main" id="{00000000-0008-0000-0F00-0000F5020000}"/>
            </a:ext>
          </a:extLst>
        </xdr:cNvPr>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a:extLst>
            <a:ext uri="{FF2B5EF4-FFF2-40B4-BE49-F238E27FC236}">
              <a16:creationId xmlns="" xmlns:a16="http://schemas.microsoft.com/office/drawing/2014/main" id="{00000000-0008-0000-0F00-0000F6020000}"/>
            </a:ext>
          </a:extLst>
        </xdr:cNvPr>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a:extLst>
            <a:ext uri="{FF2B5EF4-FFF2-40B4-BE49-F238E27FC236}">
              <a16:creationId xmlns="" xmlns:a16="http://schemas.microsoft.com/office/drawing/2014/main" id="{00000000-0008-0000-0F00-0000F7020000}"/>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a:extLst>
            <a:ext uri="{FF2B5EF4-FFF2-40B4-BE49-F238E27FC236}">
              <a16:creationId xmlns="" xmlns:a16="http://schemas.microsoft.com/office/drawing/2014/main" id="{00000000-0008-0000-0F00-0000F8020000}"/>
            </a:ext>
          </a:extLst>
        </xdr:cNvPr>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a:extLst>
            <a:ext uri="{FF2B5EF4-FFF2-40B4-BE49-F238E27FC236}">
              <a16:creationId xmlns="" xmlns:a16="http://schemas.microsoft.com/office/drawing/2014/main" id="{00000000-0008-0000-0F00-0000F9020000}"/>
            </a:ext>
          </a:extLst>
        </xdr:cNvPr>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a:extLst>
            <a:ext uri="{FF2B5EF4-FFF2-40B4-BE49-F238E27FC236}">
              <a16:creationId xmlns="" xmlns:a16="http://schemas.microsoft.com/office/drawing/2014/main" id="{00000000-0008-0000-0F00-0000F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a:extLst>
            <a:ext uri="{FF2B5EF4-FFF2-40B4-BE49-F238E27FC236}">
              <a16:creationId xmlns="" xmlns:a16="http://schemas.microsoft.com/office/drawing/2014/main" id="{00000000-0008-0000-0F00-0000F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a:extLst>
            <a:ext uri="{FF2B5EF4-FFF2-40B4-BE49-F238E27FC236}">
              <a16:creationId xmlns="" xmlns:a16="http://schemas.microsoft.com/office/drawing/2014/main" id="{00000000-0008-0000-0F00-0000F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a:extLst>
            <a:ext uri="{FF2B5EF4-FFF2-40B4-BE49-F238E27FC236}">
              <a16:creationId xmlns="" xmlns:a16="http://schemas.microsoft.com/office/drawing/2014/main" id="{00000000-0008-0000-0F00-0000F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a:extLst>
            <a:ext uri="{FF2B5EF4-FFF2-40B4-BE49-F238E27FC236}">
              <a16:creationId xmlns="" xmlns:a16="http://schemas.microsoft.com/office/drawing/2014/main" id="{00000000-0008-0000-0F00-0000F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75474</xdr:rowOff>
    </xdr:from>
    <xdr:to>
      <xdr:col>85</xdr:col>
      <xdr:colOff>177800</xdr:colOff>
      <xdr:row>84</xdr:row>
      <xdr:rowOff>5624</xdr:rowOff>
    </xdr:to>
    <xdr:sp macro="" textlink="">
      <xdr:nvSpPr>
        <xdr:cNvPr id="767" name="楕円 766">
          <a:extLst>
            <a:ext uri="{FF2B5EF4-FFF2-40B4-BE49-F238E27FC236}">
              <a16:creationId xmlns="" xmlns:a16="http://schemas.microsoft.com/office/drawing/2014/main" id="{00000000-0008-0000-0F00-0000FF020000}"/>
            </a:ext>
          </a:extLst>
        </xdr:cNvPr>
        <xdr:cNvSpPr/>
      </xdr:nvSpPr>
      <xdr:spPr>
        <a:xfrm>
          <a:off x="162687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53901</xdr:rowOff>
    </xdr:from>
    <xdr:ext cx="405111" cy="259045"/>
    <xdr:sp macro="" textlink="">
      <xdr:nvSpPr>
        <xdr:cNvPr id="768" name="【消防施設】&#10;有形固定資産減価償却率該当値テキスト">
          <a:extLst>
            <a:ext uri="{FF2B5EF4-FFF2-40B4-BE49-F238E27FC236}">
              <a16:creationId xmlns="" xmlns:a16="http://schemas.microsoft.com/office/drawing/2014/main" id="{00000000-0008-0000-0F00-000000030000}"/>
            </a:ext>
          </a:extLst>
        </xdr:cNvPr>
        <xdr:cNvSpPr txBox="1"/>
      </xdr:nvSpPr>
      <xdr:spPr>
        <a:xfrm>
          <a:off x="16357600"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46082</xdr:rowOff>
    </xdr:from>
    <xdr:to>
      <xdr:col>81</xdr:col>
      <xdr:colOff>101600</xdr:colOff>
      <xdr:row>83</xdr:row>
      <xdr:rowOff>147682</xdr:rowOff>
    </xdr:to>
    <xdr:sp macro="" textlink="">
      <xdr:nvSpPr>
        <xdr:cNvPr id="769" name="楕円 768">
          <a:extLst>
            <a:ext uri="{FF2B5EF4-FFF2-40B4-BE49-F238E27FC236}">
              <a16:creationId xmlns="" xmlns:a16="http://schemas.microsoft.com/office/drawing/2014/main" id="{00000000-0008-0000-0F00-000001030000}"/>
            </a:ext>
          </a:extLst>
        </xdr:cNvPr>
        <xdr:cNvSpPr/>
      </xdr:nvSpPr>
      <xdr:spPr>
        <a:xfrm>
          <a:off x="15430500" y="142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96882</xdr:rowOff>
    </xdr:from>
    <xdr:to>
      <xdr:col>85</xdr:col>
      <xdr:colOff>127000</xdr:colOff>
      <xdr:row>83</xdr:row>
      <xdr:rowOff>126274</xdr:rowOff>
    </xdr:to>
    <xdr:cxnSp macro="">
      <xdr:nvCxnSpPr>
        <xdr:cNvPr id="770" name="直線コネクタ 769">
          <a:extLst>
            <a:ext uri="{FF2B5EF4-FFF2-40B4-BE49-F238E27FC236}">
              <a16:creationId xmlns="" xmlns:a16="http://schemas.microsoft.com/office/drawing/2014/main" id="{00000000-0008-0000-0F00-000002030000}"/>
            </a:ext>
          </a:extLst>
        </xdr:cNvPr>
        <xdr:cNvCxnSpPr/>
      </xdr:nvCxnSpPr>
      <xdr:spPr>
        <a:xfrm>
          <a:off x="15481300" y="1432723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13426</xdr:rowOff>
    </xdr:from>
    <xdr:to>
      <xdr:col>76</xdr:col>
      <xdr:colOff>165100</xdr:colOff>
      <xdr:row>83</xdr:row>
      <xdr:rowOff>115026</xdr:rowOff>
    </xdr:to>
    <xdr:sp macro="" textlink="">
      <xdr:nvSpPr>
        <xdr:cNvPr id="771" name="楕円 770">
          <a:extLst>
            <a:ext uri="{FF2B5EF4-FFF2-40B4-BE49-F238E27FC236}">
              <a16:creationId xmlns="" xmlns:a16="http://schemas.microsoft.com/office/drawing/2014/main" id="{00000000-0008-0000-0F00-000003030000}"/>
            </a:ext>
          </a:extLst>
        </xdr:cNvPr>
        <xdr:cNvSpPr/>
      </xdr:nvSpPr>
      <xdr:spPr>
        <a:xfrm>
          <a:off x="14541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64226</xdr:rowOff>
    </xdr:from>
    <xdr:to>
      <xdr:col>81</xdr:col>
      <xdr:colOff>50800</xdr:colOff>
      <xdr:row>83</xdr:row>
      <xdr:rowOff>96882</xdr:rowOff>
    </xdr:to>
    <xdr:cxnSp macro="">
      <xdr:nvCxnSpPr>
        <xdr:cNvPr id="772" name="直線コネクタ 771">
          <a:extLst>
            <a:ext uri="{FF2B5EF4-FFF2-40B4-BE49-F238E27FC236}">
              <a16:creationId xmlns="" xmlns:a16="http://schemas.microsoft.com/office/drawing/2014/main" id="{00000000-0008-0000-0F00-000004030000}"/>
            </a:ext>
          </a:extLst>
        </xdr:cNvPr>
        <xdr:cNvCxnSpPr/>
      </xdr:nvCxnSpPr>
      <xdr:spPr>
        <a:xfrm>
          <a:off x="14592300" y="1429457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152219</xdr:rowOff>
    </xdr:from>
    <xdr:to>
      <xdr:col>72</xdr:col>
      <xdr:colOff>38100</xdr:colOff>
      <xdr:row>83</xdr:row>
      <xdr:rowOff>82369</xdr:rowOff>
    </xdr:to>
    <xdr:sp macro="" textlink="">
      <xdr:nvSpPr>
        <xdr:cNvPr id="773" name="楕円 772">
          <a:extLst>
            <a:ext uri="{FF2B5EF4-FFF2-40B4-BE49-F238E27FC236}">
              <a16:creationId xmlns="" xmlns:a16="http://schemas.microsoft.com/office/drawing/2014/main" id="{00000000-0008-0000-0F00-000005030000}"/>
            </a:ext>
          </a:extLst>
        </xdr:cNvPr>
        <xdr:cNvSpPr/>
      </xdr:nvSpPr>
      <xdr:spPr>
        <a:xfrm>
          <a:off x="136525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31569</xdr:rowOff>
    </xdr:from>
    <xdr:to>
      <xdr:col>76</xdr:col>
      <xdr:colOff>114300</xdr:colOff>
      <xdr:row>83</xdr:row>
      <xdr:rowOff>64226</xdr:rowOff>
    </xdr:to>
    <xdr:cxnSp macro="">
      <xdr:nvCxnSpPr>
        <xdr:cNvPr id="774" name="直線コネクタ 773">
          <a:extLst>
            <a:ext uri="{FF2B5EF4-FFF2-40B4-BE49-F238E27FC236}">
              <a16:creationId xmlns="" xmlns:a16="http://schemas.microsoft.com/office/drawing/2014/main" id="{00000000-0008-0000-0F00-000006030000}"/>
            </a:ext>
          </a:extLst>
        </xdr:cNvPr>
        <xdr:cNvCxnSpPr/>
      </xdr:nvCxnSpPr>
      <xdr:spPr>
        <a:xfrm>
          <a:off x="13703300" y="142619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117929</xdr:rowOff>
    </xdr:from>
    <xdr:to>
      <xdr:col>67</xdr:col>
      <xdr:colOff>101600</xdr:colOff>
      <xdr:row>83</xdr:row>
      <xdr:rowOff>48079</xdr:rowOff>
    </xdr:to>
    <xdr:sp macro="" textlink="">
      <xdr:nvSpPr>
        <xdr:cNvPr id="775" name="楕円 774">
          <a:extLst>
            <a:ext uri="{FF2B5EF4-FFF2-40B4-BE49-F238E27FC236}">
              <a16:creationId xmlns="" xmlns:a16="http://schemas.microsoft.com/office/drawing/2014/main" id="{00000000-0008-0000-0F00-000007030000}"/>
            </a:ext>
          </a:extLst>
        </xdr:cNvPr>
        <xdr:cNvSpPr/>
      </xdr:nvSpPr>
      <xdr:spPr>
        <a:xfrm>
          <a:off x="12763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168729</xdr:rowOff>
    </xdr:from>
    <xdr:to>
      <xdr:col>71</xdr:col>
      <xdr:colOff>177800</xdr:colOff>
      <xdr:row>83</xdr:row>
      <xdr:rowOff>31569</xdr:rowOff>
    </xdr:to>
    <xdr:cxnSp macro="">
      <xdr:nvCxnSpPr>
        <xdr:cNvPr id="776" name="直線コネクタ 775">
          <a:extLst>
            <a:ext uri="{FF2B5EF4-FFF2-40B4-BE49-F238E27FC236}">
              <a16:creationId xmlns="" xmlns:a16="http://schemas.microsoft.com/office/drawing/2014/main" id="{00000000-0008-0000-0F00-000008030000}"/>
            </a:ext>
          </a:extLst>
        </xdr:cNvPr>
        <xdr:cNvCxnSpPr/>
      </xdr:nvCxnSpPr>
      <xdr:spPr>
        <a:xfrm>
          <a:off x="12814300" y="1422762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98896</xdr:rowOff>
    </xdr:from>
    <xdr:ext cx="405111" cy="259045"/>
    <xdr:sp macro="" textlink="">
      <xdr:nvSpPr>
        <xdr:cNvPr id="777" name="n_1aveValue【消防施設】&#10;有形固定資産減価償却率">
          <a:extLst>
            <a:ext uri="{FF2B5EF4-FFF2-40B4-BE49-F238E27FC236}">
              <a16:creationId xmlns="" xmlns:a16="http://schemas.microsoft.com/office/drawing/2014/main" id="{00000000-0008-0000-0F00-000009030000}"/>
            </a:ext>
          </a:extLst>
        </xdr:cNvPr>
        <xdr:cNvSpPr txBox="1"/>
      </xdr:nvSpPr>
      <xdr:spPr>
        <a:xfrm>
          <a:off x="152660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778" name="n_2aveValue【消防施設】&#10;有形固定資産減価償却率">
          <a:extLst>
            <a:ext uri="{FF2B5EF4-FFF2-40B4-BE49-F238E27FC236}">
              <a16:creationId xmlns="" xmlns:a16="http://schemas.microsoft.com/office/drawing/2014/main" id="{00000000-0008-0000-0F00-00000A030000}"/>
            </a:ext>
          </a:extLst>
        </xdr:cNvPr>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779" name="n_3aveValue【消防施設】&#10;有形固定資産減価償却率">
          <a:extLst>
            <a:ext uri="{FF2B5EF4-FFF2-40B4-BE49-F238E27FC236}">
              <a16:creationId xmlns="" xmlns:a16="http://schemas.microsoft.com/office/drawing/2014/main" id="{00000000-0008-0000-0F00-00000B030000}"/>
            </a:ext>
          </a:extLst>
        </xdr:cNvPr>
        <xdr:cNvSpPr txBox="1"/>
      </xdr:nvSpPr>
      <xdr:spPr>
        <a:xfrm>
          <a:off x="13500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780" name="n_4aveValue【消防施設】&#10;有形固定資産減価償却率">
          <a:extLst>
            <a:ext uri="{FF2B5EF4-FFF2-40B4-BE49-F238E27FC236}">
              <a16:creationId xmlns="" xmlns:a16="http://schemas.microsoft.com/office/drawing/2014/main" id="{00000000-0008-0000-0F00-00000C030000}"/>
            </a:ext>
          </a:extLst>
        </xdr:cNvPr>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138809</xdr:rowOff>
    </xdr:from>
    <xdr:ext cx="405111" cy="259045"/>
    <xdr:sp macro="" textlink="">
      <xdr:nvSpPr>
        <xdr:cNvPr id="781" name="n_1mainValue【消防施設】&#10;有形固定資産減価償却率">
          <a:extLst>
            <a:ext uri="{FF2B5EF4-FFF2-40B4-BE49-F238E27FC236}">
              <a16:creationId xmlns="" xmlns:a16="http://schemas.microsoft.com/office/drawing/2014/main" id="{00000000-0008-0000-0F00-00000D030000}"/>
            </a:ext>
          </a:extLst>
        </xdr:cNvPr>
        <xdr:cNvSpPr txBox="1"/>
      </xdr:nvSpPr>
      <xdr:spPr>
        <a:xfrm>
          <a:off x="152660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106153</xdr:rowOff>
    </xdr:from>
    <xdr:ext cx="405111" cy="259045"/>
    <xdr:sp macro="" textlink="">
      <xdr:nvSpPr>
        <xdr:cNvPr id="782" name="n_2mainValue【消防施設】&#10;有形固定資産減価償却率">
          <a:extLst>
            <a:ext uri="{FF2B5EF4-FFF2-40B4-BE49-F238E27FC236}">
              <a16:creationId xmlns="" xmlns:a16="http://schemas.microsoft.com/office/drawing/2014/main" id="{00000000-0008-0000-0F00-00000E030000}"/>
            </a:ext>
          </a:extLst>
        </xdr:cNvPr>
        <xdr:cNvSpPr txBox="1"/>
      </xdr:nvSpPr>
      <xdr:spPr>
        <a:xfrm>
          <a:off x="14389744" y="1433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73496</xdr:rowOff>
    </xdr:from>
    <xdr:ext cx="405111" cy="259045"/>
    <xdr:sp macro="" textlink="">
      <xdr:nvSpPr>
        <xdr:cNvPr id="783" name="n_3mainValue【消防施設】&#10;有形固定資産減価償却率">
          <a:extLst>
            <a:ext uri="{FF2B5EF4-FFF2-40B4-BE49-F238E27FC236}">
              <a16:creationId xmlns="" xmlns:a16="http://schemas.microsoft.com/office/drawing/2014/main" id="{00000000-0008-0000-0F00-00000F030000}"/>
            </a:ext>
          </a:extLst>
        </xdr:cNvPr>
        <xdr:cNvSpPr txBox="1"/>
      </xdr:nvSpPr>
      <xdr:spPr>
        <a:xfrm>
          <a:off x="13500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39206</xdr:rowOff>
    </xdr:from>
    <xdr:ext cx="405111" cy="259045"/>
    <xdr:sp macro="" textlink="">
      <xdr:nvSpPr>
        <xdr:cNvPr id="784" name="n_4mainValue【消防施設】&#10;有形固定資産減価償却率">
          <a:extLst>
            <a:ext uri="{FF2B5EF4-FFF2-40B4-BE49-F238E27FC236}">
              <a16:creationId xmlns="" xmlns:a16="http://schemas.microsoft.com/office/drawing/2014/main" id="{00000000-0008-0000-0F00-000010030000}"/>
            </a:ext>
          </a:extLst>
        </xdr:cNvPr>
        <xdr:cNvSpPr txBox="1"/>
      </xdr:nvSpPr>
      <xdr:spPr>
        <a:xfrm>
          <a:off x="12611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a:extLst>
            <a:ext uri="{FF2B5EF4-FFF2-40B4-BE49-F238E27FC236}">
              <a16:creationId xmlns="" xmlns:a16="http://schemas.microsoft.com/office/drawing/2014/main" id="{00000000-0008-0000-0F00-000011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a:extLst>
            <a:ext uri="{FF2B5EF4-FFF2-40B4-BE49-F238E27FC236}">
              <a16:creationId xmlns="" xmlns:a16="http://schemas.microsoft.com/office/drawing/2014/main" id="{00000000-0008-0000-0F00-000012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a:extLst>
            <a:ext uri="{FF2B5EF4-FFF2-40B4-BE49-F238E27FC236}">
              <a16:creationId xmlns="" xmlns:a16="http://schemas.microsoft.com/office/drawing/2014/main" id="{00000000-0008-0000-0F00-000013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a:extLst>
            <a:ext uri="{FF2B5EF4-FFF2-40B4-BE49-F238E27FC236}">
              <a16:creationId xmlns="" xmlns:a16="http://schemas.microsoft.com/office/drawing/2014/main" id="{00000000-0008-0000-0F00-000014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a:extLst>
            <a:ext uri="{FF2B5EF4-FFF2-40B4-BE49-F238E27FC236}">
              <a16:creationId xmlns="" xmlns:a16="http://schemas.microsoft.com/office/drawing/2014/main" id="{00000000-0008-0000-0F00-000015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a:extLst>
            <a:ext uri="{FF2B5EF4-FFF2-40B4-BE49-F238E27FC236}">
              <a16:creationId xmlns="" xmlns:a16="http://schemas.microsoft.com/office/drawing/2014/main" id="{00000000-0008-0000-0F00-000016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a:extLst>
            <a:ext uri="{FF2B5EF4-FFF2-40B4-BE49-F238E27FC236}">
              <a16:creationId xmlns="" xmlns:a16="http://schemas.microsoft.com/office/drawing/2014/main" id="{00000000-0008-0000-0F00-000017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a:extLst>
            <a:ext uri="{FF2B5EF4-FFF2-40B4-BE49-F238E27FC236}">
              <a16:creationId xmlns="" xmlns:a16="http://schemas.microsoft.com/office/drawing/2014/main" id="{00000000-0008-0000-0F00-000018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a:extLst>
            <a:ext uri="{FF2B5EF4-FFF2-40B4-BE49-F238E27FC236}">
              <a16:creationId xmlns="" xmlns:a16="http://schemas.microsoft.com/office/drawing/2014/main" id="{00000000-0008-0000-0F00-000019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a:extLst>
            <a:ext uri="{FF2B5EF4-FFF2-40B4-BE49-F238E27FC236}">
              <a16:creationId xmlns="" xmlns:a16="http://schemas.microsoft.com/office/drawing/2014/main" id="{00000000-0008-0000-0F00-00001A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a:extLst>
            <a:ext uri="{FF2B5EF4-FFF2-40B4-BE49-F238E27FC236}">
              <a16:creationId xmlns="" xmlns:a16="http://schemas.microsoft.com/office/drawing/2014/main" id="{00000000-0008-0000-0F00-00001B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a:extLst>
            <a:ext uri="{FF2B5EF4-FFF2-40B4-BE49-F238E27FC236}">
              <a16:creationId xmlns="" xmlns:a16="http://schemas.microsoft.com/office/drawing/2014/main" id="{00000000-0008-0000-0F00-00001C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a:extLst>
            <a:ext uri="{FF2B5EF4-FFF2-40B4-BE49-F238E27FC236}">
              <a16:creationId xmlns="" xmlns:a16="http://schemas.microsoft.com/office/drawing/2014/main" id="{00000000-0008-0000-0F00-00001D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a:extLst>
            <a:ext uri="{FF2B5EF4-FFF2-40B4-BE49-F238E27FC236}">
              <a16:creationId xmlns="" xmlns:a16="http://schemas.microsoft.com/office/drawing/2014/main" id="{00000000-0008-0000-0F00-00001E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a:extLst>
            <a:ext uri="{FF2B5EF4-FFF2-40B4-BE49-F238E27FC236}">
              <a16:creationId xmlns="" xmlns:a16="http://schemas.microsoft.com/office/drawing/2014/main" id="{00000000-0008-0000-0F00-00001F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a:extLst>
            <a:ext uri="{FF2B5EF4-FFF2-40B4-BE49-F238E27FC236}">
              <a16:creationId xmlns="" xmlns:a16="http://schemas.microsoft.com/office/drawing/2014/main" id="{00000000-0008-0000-0F00-000020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a:extLst>
            <a:ext uri="{FF2B5EF4-FFF2-40B4-BE49-F238E27FC236}">
              <a16:creationId xmlns="" xmlns:a16="http://schemas.microsoft.com/office/drawing/2014/main" id="{00000000-0008-0000-0F00-000021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a:extLst>
            <a:ext uri="{FF2B5EF4-FFF2-40B4-BE49-F238E27FC236}">
              <a16:creationId xmlns="" xmlns:a16="http://schemas.microsoft.com/office/drawing/2014/main" id="{00000000-0008-0000-0F00-000022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 xmlns:a16="http://schemas.microsoft.com/office/drawing/2014/main" id="{00000000-0008-0000-0F00-000023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 xmlns:a16="http://schemas.microsoft.com/office/drawing/2014/main" id="{00000000-0008-0000-0F00-000024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 xmlns:a16="http://schemas.microsoft.com/office/drawing/2014/main" id="{00000000-0008-0000-0F00-000025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a:extLst>
            <a:ext uri="{FF2B5EF4-FFF2-40B4-BE49-F238E27FC236}">
              <a16:creationId xmlns="" xmlns:a16="http://schemas.microsoft.com/office/drawing/2014/main" id="{00000000-0008-0000-0F00-000026030000}"/>
            </a:ext>
          </a:extLst>
        </xdr:cNvPr>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a:extLst>
            <a:ext uri="{FF2B5EF4-FFF2-40B4-BE49-F238E27FC236}">
              <a16:creationId xmlns="" xmlns:a16="http://schemas.microsoft.com/office/drawing/2014/main" id="{00000000-0008-0000-0F00-00002703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a:extLst>
            <a:ext uri="{FF2B5EF4-FFF2-40B4-BE49-F238E27FC236}">
              <a16:creationId xmlns="" xmlns:a16="http://schemas.microsoft.com/office/drawing/2014/main" id="{00000000-0008-0000-0F00-00002803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a:extLst>
            <a:ext uri="{FF2B5EF4-FFF2-40B4-BE49-F238E27FC236}">
              <a16:creationId xmlns="" xmlns:a16="http://schemas.microsoft.com/office/drawing/2014/main" id="{00000000-0008-0000-0F00-000029030000}"/>
            </a:ext>
          </a:extLst>
        </xdr:cNvPr>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a:extLst>
            <a:ext uri="{FF2B5EF4-FFF2-40B4-BE49-F238E27FC236}">
              <a16:creationId xmlns="" xmlns:a16="http://schemas.microsoft.com/office/drawing/2014/main" id="{00000000-0008-0000-0F00-00002A030000}"/>
            </a:ext>
          </a:extLst>
        </xdr:cNvPr>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811" name="【消防施設】&#10;一人当たり面積平均値テキスト">
          <a:extLst>
            <a:ext uri="{FF2B5EF4-FFF2-40B4-BE49-F238E27FC236}">
              <a16:creationId xmlns="" xmlns:a16="http://schemas.microsoft.com/office/drawing/2014/main" id="{00000000-0008-0000-0F00-00002B030000}"/>
            </a:ext>
          </a:extLst>
        </xdr:cNvPr>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a:extLst>
            <a:ext uri="{FF2B5EF4-FFF2-40B4-BE49-F238E27FC236}">
              <a16:creationId xmlns="" xmlns:a16="http://schemas.microsoft.com/office/drawing/2014/main" id="{00000000-0008-0000-0F00-00002C030000}"/>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a:extLst>
            <a:ext uri="{FF2B5EF4-FFF2-40B4-BE49-F238E27FC236}">
              <a16:creationId xmlns="" xmlns:a16="http://schemas.microsoft.com/office/drawing/2014/main" id="{00000000-0008-0000-0F00-00002D030000}"/>
            </a:ext>
          </a:extLst>
        </xdr:cNvPr>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a:extLst>
            <a:ext uri="{FF2B5EF4-FFF2-40B4-BE49-F238E27FC236}">
              <a16:creationId xmlns="" xmlns:a16="http://schemas.microsoft.com/office/drawing/2014/main" id="{00000000-0008-0000-0F00-00002E030000}"/>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a:extLst>
            <a:ext uri="{FF2B5EF4-FFF2-40B4-BE49-F238E27FC236}">
              <a16:creationId xmlns="" xmlns:a16="http://schemas.microsoft.com/office/drawing/2014/main" id="{00000000-0008-0000-0F00-00002F030000}"/>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a:extLst>
            <a:ext uri="{FF2B5EF4-FFF2-40B4-BE49-F238E27FC236}">
              <a16:creationId xmlns="" xmlns:a16="http://schemas.microsoft.com/office/drawing/2014/main" id="{00000000-0008-0000-0F00-000030030000}"/>
            </a:ext>
          </a:extLst>
        </xdr:cNvPr>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 xmlns:a16="http://schemas.microsoft.com/office/drawing/2014/main" id="{00000000-0008-0000-0F00-00003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 xmlns:a16="http://schemas.microsoft.com/office/drawing/2014/main" id="{00000000-0008-0000-0F00-00003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 xmlns:a16="http://schemas.microsoft.com/office/drawing/2014/main" id="{00000000-0008-0000-0F00-00003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 xmlns:a16="http://schemas.microsoft.com/office/drawing/2014/main" id="{00000000-0008-0000-0F00-00003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 xmlns:a16="http://schemas.microsoft.com/office/drawing/2014/main" id="{00000000-0008-0000-0F00-00003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42163</xdr:rowOff>
    </xdr:from>
    <xdr:to>
      <xdr:col>116</xdr:col>
      <xdr:colOff>114300</xdr:colOff>
      <xdr:row>80</xdr:row>
      <xdr:rowOff>143763</xdr:rowOff>
    </xdr:to>
    <xdr:sp macro="" textlink="">
      <xdr:nvSpPr>
        <xdr:cNvPr id="822" name="楕円 821">
          <a:extLst>
            <a:ext uri="{FF2B5EF4-FFF2-40B4-BE49-F238E27FC236}">
              <a16:creationId xmlns="" xmlns:a16="http://schemas.microsoft.com/office/drawing/2014/main" id="{00000000-0008-0000-0F00-000036030000}"/>
            </a:ext>
          </a:extLst>
        </xdr:cNvPr>
        <xdr:cNvSpPr/>
      </xdr:nvSpPr>
      <xdr:spPr>
        <a:xfrm>
          <a:off x="22110700" y="1375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65040</xdr:rowOff>
    </xdr:from>
    <xdr:ext cx="469744" cy="259045"/>
    <xdr:sp macro="" textlink="">
      <xdr:nvSpPr>
        <xdr:cNvPr id="823" name="【消防施設】&#10;一人当たり面積該当値テキスト">
          <a:extLst>
            <a:ext uri="{FF2B5EF4-FFF2-40B4-BE49-F238E27FC236}">
              <a16:creationId xmlns="" xmlns:a16="http://schemas.microsoft.com/office/drawing/2014/main" id="{00000000-0008-0000-0F00-000037030000}"/>
            </a:ext>
          </a:extLst>
        </xdr:cNvPr>
        <xdr:cNvSpPr txBox="1"/>
      </xdr:nvSpPr>
      <xdr:spPr>
        <a:xfrm>
          <a:off x="22199600" y="136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55880</xdr:rowOff>
    </xdr:from>
    <xdr:to>
      <xdr:col>112</xdr:col>
      <xdr:colOff>38100</xdr:colOff>
      <xdr:row>80</xdr:row>
      <xdr:rowOff>157480</xdr:rowOff>
    </xdr:to>
    <xdr:sp macro="" textlink="">
      <xdr:nvSpPr>
        <xdr:cNvPr id="824" name="楕円 823">
          <a:extLst>
            <a:ext uri="{FF2B5EF4-FFF2-40B4-BE49-F238E27FC236}">
              <a16:creationId xmlns="" xmlns:a16="http://schemas.microsoft.com/office/drawing/2014/main" id="{00000000-0008-0000-0F00-000038030000}"/>
            </a:ext>
          </a:extLst>
        </xdr:cNvPr>
        <xdr:cNvSpPr/>
      </xdr:nvSpPr>
      <xdr:spPr>
        <a:xfrm>
          <a:off x="21272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92963</xdr:rowOff>
    </xdr:from>
    <xdr:to>
      <xdr:col>116</xdr:col>
      <xdr:colOff>63500</xdr:colOff>
      <xdr:row>80</xdr:row>
      <xdr:rowOff>106680</xdr:rowOff>
    </xdr:to>
    <xdr:cxnSp macro="">
      <xdr:nvCxnSpPr>
        <xdr:cNvPr id="825" name="直線コネクタ 824">
          <a:extLst>
            <a:ext uri="{FF2B5EF4-FFF2-40B4-BE49-F238E27FC236}">
              <a16:creationId xmlns="" xmlns:a16="http://schemas.microsoft.com/office/drawing/2014/main" id="{00000000-0008-0000-0F00-000039030000}"/>
            </a:ext>
          </a:extLst>
        </xdr:cNvPr>
        <xdr:cNvCxnSpPr/>
      </xdr:nvCxnSpPr>
      <xdr:spPr>
        <a:xfrm flipV="1">
          <a:off x="21323300" y="13808963"/>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65024</xdr:rowOff>
    </xdr:from>
    <xdr:to>
      <xdr:col>107</xdr:col>
      <xdr:colOff>101600</xdr:colOff>
      <xdr:row>80</xdr:row>
      <xdr:rowOff>166624</xdr:rowOff>
    </xdr:to>
    <xdr:sp macro="" textlink="">
      <xdr:nvSpPr>
        <xdr:cNvPr id="826" name="楕円 825">
          <a:extLst>
            <a:ext uri="{FF2B5EF4-FFF2-40B4-BE49-F238E27FC236}">
              <a16:creationId xmlns="" xmlns:a16="http://schemas.microsoft.com/office/drawing/2014/main" id="{00000000-0008-0000-0F00-00003A030000}"/>
            </a:ext>
          </a:extLst>
        </xdr:cNvPr>
        <xdr:cNvSpPr/>
      </xdr:nvSpPr>
      <xdr:spPr>
        <a:xfrm>
          <a:off x="20383500" y="137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106680</xdr:rowOff>
    </xdr:from>
    <xdr:to>
      <xdr:col>111</xdr:col>
      <xdr:colOff>177800</xdr:colOff>
      <xdr:row>80</xdr:row>
      <xdr:rowOff>115824</xdr:rowOff>
    </xdr:to>
    <xdr:cxnSp macro="">
      <xdr:nvCxnSpPr>
        <xdr:cNvPr id="827" name="直線コネクタ 826">
          <a:extLst>
            <a:ext uri="{FF2B5EF4-FFF2-40B4-BE49-F238E27FC236}">
              <a16:creationId xmlns="" xmlns:a16="http://schemas.microsoft.com/office/drawing/2014/main" id="{00000000-0008-0000-0F00-00003B030000}"/>
            </a:ext>
          </a:extLst>
        </xdr:cNvPr>
        <xdr:cNvCxnSpPr/>
      </xdr:nvCxnSpPr>
      <xdr:spPr>
        <a:xfrm flipV="1">
          <a:off x="20434300" y="138226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74168</xdr:rowOff>
    </xdr:from>
    <xdr:to>
      <xdr:col>102</xdr:col>
      <xdr:colOff>165100</xdr:colOff>
      <xdr:row>81</xdr:row>
      <xdr:rowOff>4318</xdr:rowOff>
    </xdr:to>
    <xdr:sp macro="" textlink="">
      <xdr:nvSpPr>
        <xdr:cNvPr id="828" name="楕円 827">
          <a:extLst>
            <a:ext uri="{FF2B5EF4-FFF2-40B4-BE49-F238E27FC236}">
              <a16:creationId xmlns="" xmlns:a16="http://schemas.microsoft.com/office/drawing/2014/main" id="{00000000-0008-0000-0F00-00003C030000}"/>
            </a:ext>
          </a:extLst>
        </xdr:cNvPr>
        <xdr:cNvSpPr/>
      </xdr:nvSpPr>
      <xdr:spPr>
        <a:xfrm>
          <a:off x="19494500" y="137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115824</xdr:rowOff>
    </xdr:from>
    <xdr:to>
      <xdr:col>107</xdr:col>
      <xdr:colOff>50800</xdr:colOff>
      <xdr:row>80</xdr:row>
      <xdr:rowOff>124968</xdr:rowOff>
    </xdr:to>
    <xdr:cxnSp macro="">
      <xdr:nvCxnSpPr>
        <xdr:cNvPr id="829" name="直線コネクタ 828">
          <a:extLst>
            <a:ext uri="{FF2B5EF4-FFF2-40B4-BE49-F238E27FC236}">
              <a16:creationId xmlns="" xmlns:a16="http://schemas.microsoft.com/office/drawing/2014/main" id="{00000000-0008-0000-0F00-00003D030000}"/>
            </a:ext>
          </a:extLst>
        </xdr:cNvPr>
        <xdr:cNvCxnSpPr/>
      </xdr:nvCxnSpPr>
      <xdr:spPr>
        <a:xfrm flipV="1">
          <a:off x="19545300" y="138318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78739</xdr:rowOff>
    </xdr:from>
    <xdr:to>
      <xdr:col>98</xdr:col>
      <xdr:colOff>38100</xdr:colOff>
      <xdr:row>81</xdr:row>
      <xdr:rowOff>8889</xdr:rowOff>
    </xdr:to>
    <xdr:sp macro="" textlink="">
      <xdr:nvSpPr>
        <xdr:cNvPr id="830" name="楕円 829">
          <a:extLst>
            <a:ext uri="{FF2B5EF4-FFF2-40B4-BE49-F238E27FC236}">
              <a16:creationId xmlns="" xmlns:a16="http://schemas.microsoft.com/office/drawing/2014/main" id="{00000000-0008-0000-0F00-00003E030000}"/>
            </a:ext>
          </a:extLst>
        </xdr:cNvPr>
        <xdr:cNvSpPr/>
      </xdr:nvSpPr>
      <xdr:spPr>
        <a:xfrm>
          <a:off x="18605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124968</xdr:rowOff>
    </xdr:from>
    <xdr:to>
      <xdr:col>102</xdr:col>
      <xdr:colOff>114300</xdr:colOff>
      <xdr:row>80</xdr:row>
      <xdr:rowOff>129539</xdr:rowOff>
    </xdr:to>
    <xdr:cxnSp macro="">
      <xdr:nvCxnSpPr>
        <xdr:cNvPr id="831" name="直線コネクタ 830">
          <a:extLst>
            <a:ext uri="{FF2B5EF4-FFF2-40B4-BE49-F238E27FC236}">
              <a16:creationId xmlns="" xmlns:a16="http://schemas.microsoft.com/office/drawing/2014/main" id="{00000000-0008-0000-0F00-00003F030000}"/>
            </a:ext>
          </a:extLst>
        </xdr:cNvPr>
        <xdr:cNvCxnSpPr/>
      </xdr:nvCxnSpPr>
      <xdr:spPr>
        <a:xfrm flipV="1">
          <a:off x="18656300" y="138409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6875</xdr:rowOff>
    </xdr:from>
    <xdr:ext cx="469744" cy="259045"/>
    <xdr:sp macro="" textlink="">
      <xdr:nvSpPr>
        <xdr:cNvPr id="832" name="n_1aveValue【消防施設】&#10;一人当たり面積">
          <a:extLst>
            <a:ext uri="{FF2B5EF4-FFF2-40B4-BE49-F238E27FC236}">
              <a16:creationId xmlns="" xmlns:a16="http://schemas.microsoft.com/office/drawing/2014/main" id="{00000000-0008-0000-0F00-000040030000}"/>
            </a:ext>
          </a:extLst>
        </xdr:cNvPr>
        <xdr:cNvSpPr txBox="1"/>
      </xdr:nvSpPr>
      <xdr:spPr>
        <a:xfrm>
          <a:off x="210757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833" name="n_2aveValue【消防施設】&#10;一人当たり面積">
          <a:extLst>
            <a:ext uri="{FF2B5EF4-FFF2-40B4-BE49-F238E27FC236}">
              <a16:creationId xmlns="" xmlns:a16="http://schemas.microsoft.com/office/drawing/2014/main" id="{00000000-0008-0000-0F00-000041030000}"/>
            </a:ext>
          </a:extLst>
        </xdr:cNvPr>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834" name="n_3aveValue【消防施設】&#10;一人当たり面積">
          <a:extLst>
            <a:ext uri="{FF2B5EF4-FFF2-40B4-BE49-F238E27FC236}">
              <a16:creationId xmlns="" xmlns:a16="http://schemas.microsoft.com/office/drawing/2014/main" id="{00000000-0008-0000-0F00-000042030000}"/>
            </a:ext>
          </a:extLst>
        </xdr:cNvPr>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835" name="n_4aveValue【消防施設】&#10;一人当たり面積">
          <a:extLst>
            <a:ext uri="{FF2B5EF4-FFF2-40B4-BE49-F238E27FC236}">
              <a16:creationId xmlns="" xmlns:a16="http://schemas.microsoft.com/office/drawing/2014/main" id="{00000000-0008-0000-0F00-000043030000}"/>
            </a:ext>
          </a:extLst>
        </xdr:cNvPr>
        <xdr:cNvSpPr txBox="1"/>
      </xdr:nvSpPr>
      <xdr:spPr>
        <a:xfrm>
          <a:off x="18421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2557</xdr:rowOff>
    </xdr:from>
    <xdr:ext cx="469744" cy="259045"/>
    <xdr:sp macro="" textlink="">
      <xdr:nvSpPr>
        <xdr:cNvPr id="836" name="n_1mainValue【消防施設】&#10;一人当たり面積">
          <a:extLst>
            <a:ext uri="{FF2B5EF4-FFF2-40B4-BE49-F238E27FC236}">
              <a16:creationId xmlns="" xmlns:a16="http://schemas.microsoft.com/office/drawing/2014/main" id="{00000000-0008-0000-0F00-000044030000}"/>
            </a:ext>
          </a:extLst>
        </xdr:cNvPr>
        <xdr:cNvSpPr txBox="1"/>
      </xdr:nvSpPr>
      <xdr:spPr>
        <a:xfrm>
          <a:off x="210757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11701</xdr:rowOff>
    </xdr:from>
    <xdr:ext cx="469744" cy="259045"/>
    <xdr:sp macro="" textlink="">
      <xdr:nvSpPr>
        <xdr:cNvPr id="837" name="n_2mainValue【消防施設】&#10;一人当たり面積">
          <a:extLst>
            <a:ext uri="{FF2B5EF4-FFF2-40B4-BE49-F238E27FC236}">
              <a16:creationId xmlns="" xmlns:a16="http://schemas.microsoft.com/office/drawing/2014/main" id="{00000000-0008-0000-0F00-000045030000}"/>
            </a:ext>
          </a:extLst>
        </xdr:cNvPr>
        <xdr:cNvSpPr txBox="1"/>
      </xdr:nvSpPr>
      <xdr:spPr>
        <a:xfrm>
          <a:off x="20199427" y="1355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20845</xdr:rowOff>
    </xdr:from>
    <xdr:ext cx="469744" cy="259045"/>
    <xdr:sp macro="" textlink="">
      <xdr:nvSpPr>
        <xdr:cNvPr id="838" name="n_3mainValue【消防施設】&#10;一人当たり面積">
          <a:extLst>
            <a:ext uri="{FF2B5EF4-FFF2-40B4-BE49-F238E27FC236}">
              <a16:creationId xmlns="" xmlns:a16="http://schemas.microsoft.com/office/drawing/2014/main" id="{00000000-0008-0000-0F00-000046030000}"/>
            </a:ext>
          </a:extLst>
        </xdr:cNvPr>
        <xdr:cNvSpPr txBox="1"/>
      </xdr:nvSpPr>
      <xdr:spPr>
        <a:xfrm>
          <a:off x="19310427" y="1356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25416</xdr:rowOff>
    </xdr:from>
    <xdr:ext cx="469744" cy="259045"/>
    <xdr:sp macro="" textlink="">
      <xdr:nvSpPr>
        <xdr:cNvPr id="839" name="n_4mainValue【消防施設】&#10;一人当たり面積">
          <a:extLst>
            <a:ext uri="{FF2B5EF4-FFF2-40B4-BE49-F238E27FC236}">
              <a16:creationId xmlns="" xmlns:a16="http://schemas.microsoft.com/office/drawing/2014/main" id="{00000000-0008-0000-0F00-000047030000}"/>
            </a:ext>
          </a:extLst>
        </xdr:cNvPr>
        <xdr:cNvSpPr txBox="1"/>
      </xdr:nvSpPr>
      <xdr:spPr>
        <a:xfrm>
          <a:off x="18421427" y="1356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 xmlns:a16="http://schemas.microsoft.com/office/drawing/2014/main" id="{00000000-0008-0000-0F00-000048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 xmlns:a16="http://schemas.microsoft.com/office/drawing/2014/main" id="{00000000-0008-0000-0F00-000049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 xmlns:a16="http://schemas.microsoft.com/office/drawing/2014/main" id="{00000000-0008-0000-0F00-00004A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 xmlns:a16="http://schemas.microsoft.com/office/drawing/2014/main" id="{00000000-0008-0000-0F00-00004B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 xmlns:a16="http://schemas.microsoft.com/office/drawing/2014/main" id="{00000000-0008-0000-0F00-00004C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 xmlns:a16="http://schemas.microsoft.com/office/drawing/2014/main" id="{00000000-0008-0000-0F00-00004D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 xmlns:a16="http://schemas.microsoft.com/office/drawing/2014/main" id="{00000000-0008-0000-0F00-00004E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 xmlns:a16="http://schemas.microsoft.com/office/drawing/2014/main" id="{00000000-0008-0000-0F00-00004F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 xmlns:a16="http://schemas.microsoft.com/office/drawing/2014/main" id="{00000000-0008-0000-0F00-00005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 xmlns:a16="http://schemas.microsoft.com/office/drawing/2014/main" id="{00000000-0008-0000-0F00-00005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 xmlns:a16="http://schemas.microsoft.com/office/drawing/2014/main" id="{00000000-0008-0000-0F00-000052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 xmlns:a16="http://schemas.microsoft.com/office/drawing/2014/main" id="{00000000-0008-0000-0F00-000053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 xmlns:a16="http://schemas.microsoft.com/office/drawing/2014/main" id="{00000000-0008-0000-0F00-000054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 xmlns:a16="http://schemas.microsoft.com/office/drawing/2014/main" id="{00000000-0008-0000-0F00-000055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 xmlns:a16="http://schemas.microsoft.com/office/drawing/2014/main" id="{00000000-0008-0000-0F00-000056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 xmlns:a16="http://schemas.microsoft.com/office/drawing/2014/main" id="{00000000-0008-0000-0F00-000057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 xmlns:a16="http://schemas.microsoft.com/office/drawing/2014/main" id="{00000000-0008-0000-0F00-000058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 xmlns:a16="http://schemas.microsoft.com/office/drawing/2014/main" id="{00000000-0008-0000-0F00-000059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 xmlns:a16="http://schemas.microsoft.com/office/drawing/2014/main" id="{00000000-0008-0000-0F00-00005A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 xmlns:a16="http://schemas.microsoft.com/office/drawing/2014/main" id="{00000000-0008-0000-0F00-00005B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 xmlns:a16="http://schemas.microsoft.com/office/drawing/2014/main" id="{00000000-0008-0000-0F00-00005C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 xmlns:a16="http://schemas.microsoft.com/office/drawing/2014/main" id="{00000000-0008-0000-0F00-00005D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 xmlns:a16="http://schemas.microsoft.com/office/drawing/2014/main" id="{00000000-0008-0000-0F00-00005E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 xmlns:a16="http://schemas.microsoft.com/office/drawing/2014/main" id="{00000000-0008-0000-0F00-00005F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 xmlns:a16="http://schemas.microsoft.com/office/drawing/2014/main" id="{00000000-0008-0000-0F00-00006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a:extLst>
            <a:ext uri="{FF2B5EF4-FFF2-40B4-BE49-F238E27FC236}">
              <a16:creationId xmlns="" xmlns:a16="http://schemas.microsoft.com/office/drawing/2014/main" id="{00000000-0008-0000-0F00-000061030000}"/>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a:extLst>
            <a:ext uri="{FF2B5EF4-FFF2-40B4-BE49-F238E27FC236}">
              <a16:creationId xmlns="" xmlns:a16="http://schemas.microsoft.com/office/drawing/2014/main" id="{00000000-0008-0000-0F00-000062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a:extLst>
            <a:ext uri="{FF2B5EF4-FFF2-40B4-BE49-F238E27FC236}">
              <a16:creationId xmlns="" xmlns:a16="http://schemas.microsoft.com/office/drawing/2014/main" id="{00000000-0008-0000-0F00-000063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a:extLst>
            <a:ext uri="{FF2B5EF4-FFF2-40B4-BE49-F238E27FC236}">
              <a16:creationId xmlns="" xmlns:a16="http://schemas.microsoft.com/office/drawing/2014/main" id="{00000000-0008-0000-0F00-00006403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a:extLst>
            <a:ext uri="{FF2B5EF4-FFF2-40B4-BE49-F238E27FC236}">
              <a16:creationId xmlns="" xmlns:a16="http://schemas.microsoft.com/office/drawing/2014/main" id="{00000000-0008-0000-0F00-00006503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870" name="【庁舎】&#10;有形固定資産減価償却率平均値テキスト">
          <a:extLst>
            <a:ext uri="{FF2B5EF4-FFF2-40B4-BE49-F238E27FC236}">
              <a16:creationId xmlns="" xmlns:a16="http://schemas.microsoft.com/office/drawing/2014/main" id="{00000000-0008-0000-0F00-000066030000}"/>
            </a:ext>
          </a:extLst>
        </xdr:cNvPr>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a:extLst>
            <a:ext uri="{FF2B5EF4-FFF2-40B4-BE49-F238E27FC236}">
              <a16:creationId xmlns="" xmlns:a16="http://schemas.microsoft.com/office/drawing/2014/main" id="{00000000-0008-0000-0F00-000067030000}"/>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a:extLst>
            <a:ext uri="{FF2B5EF4-FFF2-40B4-BE49-F238E27FC236}">
              <a16:creationId xmlns="" xmlns:a16="http://schemas.microsoft.com/office/drawing/2014/main" id="{00000000-0008-0000-0F00-00006803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a:extLst>
            <a:ext uri="{FF2B5EF4-FFF2-40B4-BE49-F238E27FC236}">
              <a16:creationId xmlns="" xmlns:a16="http://schemas.microsoft.com/office/drawing/2014/main" id="{00000000-0008-0000-0F00-000069030000}"/>
            </a:ext>
          </a:extLst>
        </xdr:cNvPr>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a:extLst>
            <a:ext uri="{FF2B5EF4-FFF2-40B4-BE49-F238E27FC236}">
              <a16:creationId xmlns="" xmlns:a16="http://schemas.microsoft.com/office/drawing/2014/main" id="{00000000-0008-0000-0F00-00006A030000}"/>
            </a:ext>
          </a:extLst>
        </xdr:cNvPr>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a:extLst>
            <a:ext uri="{FF2B5EF4-FFF2-40B4-BE49-F238E27FC236}">
              <a16:creationId xmlns="" xmlns:a16="http://schemas.microsoft.com/office/drawing/2014/main" id="{00000000-0008-0000-0F00-00006B030000}"/>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 xmlns:a16="http://schemas.microsoft.com/office/drawing/2014/main" id="{00000000-0008-0000-0F00-00006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 xmlns:a16="http://schemas.microsoft.com/office/drawing/2014/main" id="{00000000-0008-0000-0F00-00006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 xmlns:a16="http://schemas.microsoft.com/office/drawing/2014/main" id="{00000000-0008-0000-0F00-00006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 xmlns:a16="http://schemas.microsoft.com/office/drawing/2014/main" id="{00000000-0008-0000-0F00-00006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 xmlns:a16="http://schemas.microsoft.com/office/drawing/2014/main" id="{00000000-0008-0000-0F00-00007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881" name="楕円 880">
          <a:extLst>
            <a:ext uri="{FF2B5EF4-FFF2-40B4-BE49-F238E27FC236}">
              <a16:creationId xmlns="" xmlns:a16="http://schemas.microsoft.com/office/drawing/2014/main" id="{00000000-0008-0000-0F00-000071030000}"/>
            </a:ext>
          </a:extLst>
        </xdr:cNvPr>
        <xdr:cNvSpPr/>
      </xdr:nvSpPr>
      <xdr:spPr>
        <a:xfrm>
          <a:off x="162687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142983</xdr:rowOff>
    </xdr:from>
    <xdr:ext cx="405111" cy="259045"/>
    <xdr:sp macro="" textlink="">
      <xdr:nvSpPr>
        <xdr:cNvPr id="882" name="【庁舎】&#10;有形固定資産減価償却率該当値テキスト">
          <a:extLst>
            <a:ext uri="{FF2B5EF4-FFF2-40B4-BE49-F238E27FC236}">
              <a16:creationId xmlns="" xmlns:a16="http://schemas.microsoft.com/office/drawing/2014/main" id="{00000000-0008-0000-0F00-000072030000}"/>
            </a:ext>
          </a:extLst>
        </xdr:cNvPr>
        <xdr:cNvSpPr txBox="1"/>
      </xdr:nvSpPr>
      <xdr:spPr>
        <a:xfrm>
          <a:off x="16357600" y="1763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90714</xdr:rowOff>
    </xdr:from>
    <xdr:to>
      <xdr:col>81</xdr:col>
      <xdr:colOff>101600</xdr:colOff>
      <xdr:row>104</xdr:row>
      <xdr:rowOff>20864</xdr:rowOff>
    </xdr:to>
    <xdr:sp macro="" textlink="">
      <xdr:nvSpPr>
        <xdr:cNvPr id="883" name="楕円 882">
          <a:extLst>
            <a:ext uri="{FF2B5EF4-FFF2-40B4-BE49-F238E27FC236}">
              <a16:creationId xmlns="" xmlns:a16="http://schemas.microsoft.com/office/drawing/2014/main" id="{00000000-0008-0000-0F00-000073030000}"/>
            </a:ext>
          </a:extLst>
        </xdr:cNvPr>
        <xdr:cNvSpPr/>
      </xdr:nvSpPr>
      <xdr:spPr>
        <a:xfrm>
          <a:off x="15430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141514</xdr:rowOff>
    </xdr:from>
    <xdr:to>
      <xdr:col>85</xdr:col>
      <xdr:colOff>127000</xdr:colOff>
      <xdr:row>103</xdr:row>
      <xdr:rowOff>170906</xdr:rowOff>
    </xdr:to>
    <xdr:cxnSp macro="">
      <xdr:nvCxnSpPr>
        <xdr:cNvPr id="884" name="直線コネクタ 883">
          <a:extLst>
            <a:ext uri="{FF2B5EF4-FFF2-40B4-BE49-F238E27FC236}">
              <a16:creationId xmlns="" xmlns:a16="http://schemas.microsoft.com/office/drawing/2014/main" id="{00000000-0008-0000-0F00-000074030000}"/>
            </a:ext>
          </a:extLst>
        </xdr:cNvPr>
        <xdr:cNvCxnSpPr/>
      </xdr:nvCxnSpPr>
      <xdr:spPr>
        <a:xfrm>
          <a:off x="15481300" y="1780086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885" name="楕円 884">
          <a:extLst>
            <a:ext uri="{FF2B5EF4-FFF2-40B4-BE49-F238E27FC236}">
              <a16:creationId xmlns="" xmlns:a16="http://schemas.microsoft.com/office/drawing/2014/main" id="{00000000-0008-0000-0F00-000075030000}"/>
            </a:ext>
          </a:extLst>
        </xdr:cNvPr>
        <xdr:cNvSpPr/>
      </xdr:nvSpPr>
      <xdr:spPr>
        <a:xfrm>
          <a:off x="14541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107224</xdr:rowOff>
    </xdr:from>
    <xdr:to>
      <xdr:col>81</xdr:col>
      <xdr:colOff>50800</xdr:colOff>
      <xdr:row>103</xdr:row>
      <xdr:rowOff>141514</xdr:rowOff>
    </xdr:to>
    <xdr:cxnSp macro="">
      <xdr:nvCxnSpPr>
        <xdr:cNvPr id="886" name="直線コネクタ 885">
          <a:extLst>
            <a:ext uri="{FF2B5EF4-FFF2-40B4-BE49-F238E27FC236}">
              <a16:creationId xmlns="" xmlns:a16="http://schemas.microsoft.com/office/drawing/2014/main" id="{00000000-0008-0000-0F00-000076030000}"/>
            </a:ext>
          </a:extLst>
        </xdr:cNvPr>
        <xdr:cNvCxnSpPr/>
      </xdr:nvCxnSpPr>
      <xdr:spPr>
        <a:xfrm>
          <a:off x="14592300" y="177665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22134</xdr:rowOff>
    </xdr:from>
    <xdr:to>
      <xdr:col>72</xdr:col>
      <xdr:colOff>38100</xdr:colOff>
      <xdr:row>103</xdr:row>
      <xdr:rowOff>123734</xdr:rowOff>
    </xdr:to>
    <xdr:sp macro="" textlink="">
      <xdr:nvSpPr>
        <xdr:cNvPr id="887" name="楕円 886">
          <a:extLst>
            <a:ext uri="{FF2B5EF4-FFF2-40B4-BE49-F238E27FC236}">
              <a16:creationId xmlns="" xmlns:a16="http://schemas.microsoft.com/office/drawing/2014/main" id="{00000000-0008-0000-0F00-000077030000}"/>
            </a:ext>
          </a:extLst>
        </xdr:cNvPr>
        <xdr:cNvSpPr/>
      </xdr:nvSpPr>
      <xdr:spPr>
        <a:xfrm>
          <a:off x="136525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72934</xdr:rowOff>
    </xdr:from>
    <xdr:to>
      <xdr:col>76</xdr:col>
      <xdr:colOff>114300</xdr:colOff>
      <xdr:row>103</xdr:row>
      <xdr:rowOff>107224</xdr:rowOff>
    </xdr:to>
    <xdr:cxnSp macro="">
      <xdr:nvCxnSpPr>
        <xdr:cNvPr id="888" name="直線コネクタ 887">
          <a:extLst>
            <a:ext uri="{FF2B5EF4-FFF2-40B4-BE49-F238E27FC236}">
              <a16:creationId xmlns="" xmlns:a16="http://schemas.microsoft.com/office/drawing/2014/main" id="{00000000-0008-0000-0F00-000078030000}"/>
            </a:ext>
          </a:extLst>
        </xdr:cNvPr>
        <xdr:cNvCxnSpPr/>
      </xdr:nvCxnSpPr>
      <xdr:spPr>
        <a:xfrm>
          <a:off x="13703300" y="177322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159294</xdr:rowOff>
    </xdr:from>
    <xdr:to>
      <xdr:col>67</xdr:col>
      <xdr:colOff>101600</xdr:colOff>
      <xdr:row>103</xdr:row>
      <xdr:rowOff>89444</xdr:rowOff>
    </xdr:to>
    <xdr:sp macro="" textlink="">
      <xdr:nvSpPr>
        <xdr:cNvPr id="889" name="楕円 888">
          <a:extLst>
            <a:ext uri="{FF2B5EF4-FFF2-40B4-BE49-F238E27FC236}">
              <a16:creationId xmlns="" xmlns:a16="http://schemas.microsoft.com/office/drawing/2014/main" id="{00000000-0008-0000-0F00-000079030000}"/>
            </a:ext>
          </a:extLst>
        </xdr:cNvPr>
        <xdr:cNvSpPr/>
      </xdr:nvSpPr>
      <xdr:spPr>
        <a:xfrm>
          <a:off x="127635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38644</xdr:rowOff>
    </xdr:from>
    <xdr:to>
      <xdr:col>71</xdr:col>
      <xdr:colOff>177800</xdr:colOff>
      <xdr:row>103</xdr:row>
      <xdr:rowOff>72934</xdr:rowOff>
    </xdr:to>
    <xdr:cxnSp macro="">
      <xdr:nvCxnSpPr>
        <xdr:cNvPr id="890" name="直線コネクタ 889">
          <a:extLst>
            <a:ext uri="{FF2B5EF4-FFF2-40B4-BE49-F238E27FC236}">
              <a16:creationId xmlns="" xmlns:a16="http://schemas.microsoft.com/office/drawing/2014/main" id="{00000000-0008-0000-0F00-00007A030000}"/>
            </a:ext>
          </a:extLst>
        </xdr:cNvPr>
        <xdr:cNvCxnSpPr/>
      </xdr:nvCxnSpPr>
      <xdr:spPr>
        <a:xfrm>
          <a:off x="12814300" y="176979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891" name="n_1aveValue【庁舎】&#10;有形固定資産減価償却率">
          <a:extLst>
            <a:ext uri="{FF2B5EF4-FFF2-40B4-BE49-F238E27FC236}">
              <a16:creationId xmlns="" xmlns:a16="http://schemas.microsoft.com/office/drawing/2014/main" id="{00000000-0008-0000-0F00-00007B030000}"/>
            </a:ext>
          </a:extLst>
        </xdr:cNvPr>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74040</xdr:rowOff>
    </xdr:from>
    <xdr:ext cx="405111" cy="259045"/>
    <xdr:sp macro="" textlink="">
      <xdr:nvSpPr>
        <xdr:cNvPr id="892" name="n_2aveValue【庁舎】&#10;有形固定資産減価償却率">
          <a:extLst>
            <a:ext uri="{FF2B5EF4-FFF2-40B4-BE49-F238E27FC236}">
              <a16:creationId xmlns="" xmlns:a16="http://schemas.microsoft.com/office/drawing/2014/main" id="{00000000-0008-0000-0F00-00007C030000}"/>
            </a:ext>
          </a:extLst>
        </xdr:cNvPr>
        <xdr:cNvSpPr txBox="1"/>
      </xdr:nvSpPr>
      <xdr:spPr>
        <a:xfrm>
          <a:off x="14389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893" name="n_3aveValue【庁舎】&#10;有形固定資産減価償却率">
          <a:extLst>
            <a:ext uri="{FF2B5EF4-FFF2-40B4-BE49-F238E27FC236}">
              <a16:creationId xmlns="" xmlns:a16="http://schemas.microsoft.com/office/drawing/2014/main" id="{00000000-0008-0000-0F00-00007D030000}"/>
            </a:ext>
          </a:extLst>
        </xdr:cNvPr>
        <xdr:cNvSpPr txBox="1"/>
      </xdr:nvSpPr>
      <xdr:spPr>
        <a:xfrm>
          <a:off x="13500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894" name="n_4aveValue【庁舎】&#10;有形固定資産減価償却率">
          <a:extLst>
            <a:ext uri="{FF2B5EF4-FFF2-40B4-BE49-F238E27FC236}">
              <a16:creationId xmlns="" xmlns:a16="http://schemas.microsoft.com/office/drawing/2014/main" id="{00000000-0008-0000-0F00-00007E030000}"/>
            </a:ext>
          </a:extLst>
        </xdr:cNvPr>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37391</xdr:rowOff>
    </xdr:from>
    <xdr:ext cx="405111" cy="259045"/>
    <xdr:sp macro="" textlink="">
      <xdr:nvSpPr>
        <xdr:cNvPr id="895" name="n_1mainValue【庁舎】&#10;有形固定資産減価償却率">
          <a:extLst>
            <a:ext uri="{FF2B5EF4-FFF2-40B4-BE49-F238E27FC236}">
              <a16:creationId xmlns="" xmlns:a16="http://schemas.microsoft.com/office/drawing/2014/main" id="{00000000-0008-0000-0F00-00007F030000}"/>
            </a:ext>
          </a:extLst>
        </xdr:cNvPr>
        <xdr:cNvSpPr txBox="1"/>
      </xdr:nvSpPr>
      <xdr:spPr>
        <a:xfrm>
          <a:off x="152660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3101</xdr:rowOff>
    </xdr:from>
    <xdr:ext cx="405111" cy="259045"/>
    <xdr:sp macro="" textlink="">
      <xdr:nvSpPr>
        <xdr:cNvPr id="896" name="n_2mainValue【庁舎】&#10;有形固定資産減価償却率">
          <a:extLst>
            <a:ext uri="{FF2B5EF4-FFF2-40B4-BE49-F238E27FC236}">
              <a16:creationId xmlns="" xmlns:a16="http://schemas.microsoft.com/office/drawing/2014/main" id="{00000000-0008-0000-0F00-000080030000}"/>
            </a:ext>
          </a:extLst>
        </xdr:cNvPr>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140261</xdr:rowOff>
    </xdr:from>
    <xdr:ext cx="405111" cy="259045"/>
    <xdr:sp macro="" textlink="">
      <xdr:nvSpPr>
        <xdr:cNvPr id="897" name="n_3mainValue【庁舎】&#10;有形固定資産減価償却率">
          <a:extLst>
            <a:ext uri="{FF2B5EF4-FFF2-40B4-BE49-F238E27FC236}">
              <a16:creationId xmlns="" xmlns:a16="http://schemas.microsoft.com/office/drawing/2014/main" id="{00000000-0008-0000-0F00-000081030000}"/>
            </a:ext>
          </a:extLst>
        </xdr:cNvPr>
        <xdr:cNvSpPr txBox="1"/>
      </xdr:nvSpPr>
      <xdr:spPr>
        <a:xfrm>
          <a:off x="135007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105971</xdr:rowOff>
    </xdr:from>
    <xdr:ext cx="405111" cy="259045"/>
    <xdr:sp macro="" textlink="">
      <xdr:nvSpPr>
        <xdr:cNvPr id="898" name="n_4mainValue【庁舎】&#10;有形固定資産減価償却率">
          <a:extLst>
            <a:ext uri="{FF2B5EF4-FFF2-40B4-BE49-F238E27FC236}">
              <a16:creationId xmlns="" xmlns:a16="http://schemas.microsoft.com/office/drawing/2014/main" id="{00000000-0008-0000-0F00-000082030000}"/>
            </a:ext>
          </a:extLst>
        </xdr:cNvPr>
        <xdr:cNvSpPr txBox="1"/>
      </xdr:nvSpPr>
      <xdr:spPr>
        <a:xfrm>
          <a:off x="12611744" y="1742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 xmlns:a16="http://schemas.microsoft.com/office/drawing/2014/main" id="{00000000-0008-0000-0F00-00008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 xmlns:a16="http://schemas.microsoft.com/office/drawing/2014/main" id="{00000000-0008-0000-0F00-00008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 xmlns:a16="http://schemas.microsoft.com/office/drawing/2014/main" id="{00000000-0008-0000-0F00-00008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 xmlns:a16="http://schemas.microsoft.com/office/drawing/2014/main" id="{00000000-0008-0000-0F00-00008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 xmlns:a16="http://schemas.microsoft.com/office/drawing/2014/main" id="{00000000-0008-0000-0F00-00008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 xmlns:a16="http://schemas.microsoft.com/office/drawing/2014/main" id="{00000000-0008-0000-0F00-00008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 xmlns:a16="http://schemas.microsoft.com/office/drawing/2014/main" id="{00000000-0008-0000-0F00-00008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 xmlns:a16="http://schemas.microsoft.com/office/drawing/2014/main" id="{00000000-0008-0000-0F00-00008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 xmlns:a16="http://schemas.microsoft.com/office/drawing/2014/main" id="{00000000-0008-0000-0F00-00008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 xmlns:a16="http://schemas.microsoft.com/office/drawing/2014/main" id="{00000000-0008-0000-0F00-00008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a:extLst>
            <a:ext uri="{FF2B5EF4-FFF2-40B4-BE49-F238E27FC236}">
              <a16:creationId xmlns="" xmlns:a16="http://schemas.microsoft.com/office/drawing/2014/main" id="{00000000-0008-0000-0F00-00008D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a:extLst>
            <a:ext uri="{FF2B5EF4-FFF2-40B4-BE49-F238E27FC236}">
              <a16:creationId xmlns="" xmlns:a16="http://schemas.microsoft.com/office/drawing/2014/main" id="{00000000-0008-0000-0F00-00008E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a:extLst>
            <a:ext uri="{FF2B5EF4-FFF2-40B4-BE49-F238E27FC236}">
              <a16:creationId xmlns="" xmlns:a16="http://schemas.microsoft.com/office/drawing/2014/main" id="{00000000-0008-0000-0F00-00008F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a:extLst>
            <a:ext uri="{FF2B5EF4-FFF2-40B4-BE49-F238E27FC236}">
              <a16:creationId xmlns="" xmlns:a16="http://schemas.microsoft.com/office/drawing/2014/main" id="{00000000-0008-0000-0F00-000090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a:extLst>
            <a:ext uri="{FF2B5EF4-FFF2-40B4-BE49-F238E27FC236}">
              <a16:creationId xmlns="" xmlns:a16="http://schemas.microsoft.com/office/drawing/2014/main" id="{00000000-0008-0000-0F00-000091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a:extLst>
            <a:ext uri="{FF2B5EF4-FFF2-40B4-BE49-F238E27FC236}">
              <a16:creationId xmlns="" xmlns:a16="http://schemas.microsoft.com/office/drawing/2014/main" id="{00000000-0008-0000-0F00-000092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a:extLst>
            <a:ext uri="{FF2B5EF4-FFF2-40B4-BE49-F238E27FC236}">
              <a16:creationId xmlns="" xmlns:a16="http://schemas.microsoft.com/office/drawing/2014/main" id="{00000000-0008-0000-0F00-000093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a:extLst>
            <a:ext uri="{FF2B5EF4-FFF2-40B4-BE49-F238E27FC236}">
              <a16:creationId xmlns="" xmlns:a16="http://schemas.microsoft.com/office/drawing/2014/main" id="{00000000-0008-0000-0F00-000094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a:extLst>
            <a:ext uri="{FF2B5EF4-FFF2-40B4-BE49-F238E27FC236}">
              <a16:creationId xmlns="" xmlns:a16="http://schemas.microsoft.com/office/drawing/2014/main" id="{00000000-0008-0000-0F00-000095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a:extLst>
            <a:ext uri="{FF2B5EF4-FFF2-40B4-BE49-F238E27FC236}">
              <a16:creationId xmlns="" xmlns:a16="http://schemas.microsoft.com/office/drawing/2014/main" id="{00000000-0008-0000-0F00-000096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a:extLst>
            <a:ext uri="{FF2B5EF4-FFF2-40B4-BE49-F238E27FC236}">
              <a16:creationId xmlns="" xmlns:a16="http://schemas.microsoft.com/office/drawing/2014/main" id="{00000000-0008-0000-0F00-000097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a:extLst>
            <a:ext uri="{FF2B5EF4-FFF2-40B4-BE49-F238E27FC236}">
              <a16:creationId xmlns="" xmlns:a16="http://schemas.microsoft.com/office/drawing/2014/main" id="{00000000-0008-0000-0F00-000098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a:extLst>
            <a:ext uri="{FF2B5EF4-FFF2-40B4-BE49-F238E27FC236}">
              <a16:creationId xmlns="" xmlns:a16="http://schemas.microsoft.com/office/drawing/2014/main" id="{00000000-0008-0000-0F00-000099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 xmlns:a16="http://schemas.microsoft.com/office/drawing/2014/main" id="{00000000-0008-0000-0F00-00009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 xmlns:a16="http://schemas.microsoft.com/office/drawing/2014/main" id="{00000000-0008-0000-0F00-00009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 xmlns:a16="http://schemas.microsoft.com/office/drawing/2014/main" id="{00000000-0008-0000-0F00-00009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a:extLst>
            <a:ext uri="{FF2B5EF4-FFF2-40B4-BE49-F238E27FC236}">
              <a16:creationId xmlns="" xmlns:a16="http://schemas.microsoft.com/office/drawing/2014/main" id="{00000000-0008-0000-0F00-00009D030000}"/>
            </a:ext>
          </a:extLst>
        </xdr:cNvPr>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a:extLst>
            <a:ext uri="{FF2B5EF4-FFF2-40B4-BE49-F238E27FC236}">
              <a16:creationId xmlns="" xmlns:a16="http://schemas.microsoft.com/office/drawing/2014/main" id="{00000000-0008-0000-0F00-00009E030000}"/>
            </a:ext>
          </a:extLst>
        </xdr:cNvPr>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a:extLst>
            <a:ext uri="{FF2B5EF4-FFF2-40B4-BE49-F238E27FC236}">
              <a16:creationId xmlns="" xmlns:a16="http://schemas.microsoft.com/office/drawing/2014/main" id="{00000000-0008-0000-0F00-00009F030000}"/>
            </a:ext>
          </a:extLst>
        </xdr:cNvPr>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a:extLst>
            <a:ext uri="{FF2B5EF4-FFF2-40B4-BE49-F238E27FC236}">
              <a16:creationId xmlns="" xmlns:a16="http://schemas.microsoft.com/office/drawing/2014/main" id="{00000000-0008-0000-0F00-0000A0030000}"/>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a:extLst>
            <a:ext uri="{FF2B5EF4-FFF2-40B4-BE49-F238E27FC236}">
              <a16:creationId xmlns="" xmlns:a16="http://schemas.microsoft.com/office/drawing/2014/main" id="{00000000-0008-0000-0F00-0000A1030000}"/>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930" name="【庁舎】&#10;一人当たり面積平均値テキスト">
          <a:extLst>
            <a:ext uri="{FF2B5EF4-FFF2-40B4-BE49-F238E27FC236}">
              <a16:creationId xmlns="" xmlns:a16="http://schemas.microsoft.com/office/drawing/2014/main" id="{00000000-0008-0000-0F00-0000A2030000}"/>
            </a:ext>
          </a:extLst>
        </xdr:cNvPr>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a:extLst>
            <a:ext uri="{FF2B5EF4-FFF2-40B4-BE49-F238E27FC236}">
              <a16:creationId xmlns="" xmlns:a16="http://schemas.microsoft.com/office/drawing/2014/main" id="{00000000-0008-0000-0F00-0000A3030000}"/>
            </a:ext>
          </a:extLst>
        </xdr:cNvPr>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a:extLst>
            <a:ext uri="{FF2B5EF4-FFF2-40B4-BE49-F238E27FC236}">
              <a16:creationId xmlns="" xmlns:a16="http://schemas.microsoft.com/office/drawing/2014/main" id="{00000000-0008-0000-0F00-0000A4030000}"/>
            </a:ext>
          </a:extLst>
        </xdr:cNvPr>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3" name="フローチャート: 判断 932">
          <a:extLst>
            <a:ext uri="{FF2B5EF4-FFF2-40B4-BE49-F238E27FC236}">
              <a16:creationId xmlns="" xmlns:a16="http://schemas.microsoft.com/office/drawing/2014/main" id="{00000000-0008-0000-0F00-0000A5030000}"/>
            </a:ext>
          </a:extLst>
        </xdr:cNvPr>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4" name="フローチャート: 判断 933">
          <a:extLst>
            <a:ext uri="{FF2B5EF4-FFF2-40B4-BE49-F238E27FC236}">
              <a16:creationId xmlns="" xmlns:a16="http://schemas.microsoft.com/office/drawing/2014/main" id="{00000000-0008-0000-0F00-0000A6030000}"/>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5" name="フローチャート: 判断 934">
          <a:extLst>
            <a:ext uri="{FF2B5EF4-FFF2-40B4-BE49-F238E27FC236}">
              <a16:creationId xmlns="" xmlns:a16="http://schemas.microsoft.com/office/drawing/2014/main" id="{00000000-0008-0000-0F00-0000A7030000}"/>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 xmlns:a16="http://schemas.microsoft.com/office/drawing/2014/main" id="{00000000-0008-0000-0F00-0000A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 xmlns:a16="http://schemas.microsoft.com/office/drawing/2014/main" id="{00000000-0008-0000-0F00-0000A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 xmlns:a16="http://schemas.microsoft.com/office/drawing/2014/main" id="{00000000-0008-0000-0F00-0000A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 xmlns:a16="http://schemas.microsoft.com/office/drawing/2014/main" id="{00000000-0008-0000-0F00-0000A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 xmlns:a16="http://schemas.microsoft.com/office/drawing/2014/main" id="{00000000-0008-0000-0F00-0000A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941" name="楕円 940">
          <a:extLst>
            <a:ext uri="{FF2B5EF4-FFF2-40B4-BE49-F238E27FC236}">
              <a16:creationId xmlns="" xmlns:a16="http://schemas.microsoft.com/office/drawing/2014/main" id="{00000000-0008-0000-0F00-0000AD030000}"/>
            </a:ext>
          </a:extLst>
        </xdr:cNvPr>
        <xdr:cNvSpPr/>
      </xdr:nvSpPr>
      <xdr:spPr>
        <a:xfrm>
          <a:off x="221107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25054</xdr:rowOff>
    </xdr:from>
    <xdr:ext cx="469744" cy="259045"/>
    <xdr:sp macro="" textlink="">
      <xdr:nvSpPr>
        <xdr:cNvPr id="942" name="【庁舎】&#10;一人当たり面積該当値テキスト">
          <a:extLst>
            <a:ext uri="{FF2B5EF4-FFF2-40B4-BE49-F238E27FC236}">
              <a16:creationId xmlns="" xmlns:a16="http://schemas.microsoft.com/office/drawing/2014/main" id="{00000000-0008-0000-0F00-0000AE030000}"/>
            </a:ext>
          </a:extLst>
        </xdr:cNvPr>
        <xdr:cNvSpPr txBox="1"/>
      </xdr:nvSpPr>
      <xdr:spPr>
        <a:xfrm>
          <a:off x="22199600"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53158</xdr:rowOff>
    </xdr:from>
    <xdr:to>
      <xdr:col>112</xdr:col>
      <xdr:colOff>38100</xdr:colOff>
      <xdr:row>107</xdr:row>
      <xdr:rowOff>154758</xdr:rowOff>
    </xdr:to>
    <xdr:sp macro="" textlink="">
      <xdr:nvSpPr>
        <xdr:cNvPr id="943" name="楕円 942">
          <a:extLst>
            <a:ext uri="{FF2B5EF4-FFF2-40B4-BE49-F238E27FC236}">
              <a16:creationId xmlns="" xmlns:a16="http://schemas.microsoft.com/office/drawing/2014/main" id="{00000000-0008-0000-0F00-0000AF030000}"/>
            </a:ext>
          </a:extLst>
        </xdr:cNvPr>
        <xdr:cNvSpPr/>
      </xdr:nvSpPr>
      <xdr:spPr>
        <a:xfrm>
          <a:off x="21272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97427</xdr:rowOff>
    </xdr:from>
    <xdr:to>
      <xdr:col>116</xdr:col>
      <xdr:colOff>63500</xdr:colOff>
      <xdr:row>107</xdr:row>
      <xdr:rowOff>103958</xdr:rowOff>
    </xdr:to>
    <xdr:cxnSp macro="">
      <xdr:nvCxnSpPr>
        <xdr:cNvPr id="944" name="直線コネクタ 943">
          <a:extLst>
            <a:ext uri="{FF2B5EF4-FFF2-40B4-BE49-F238E27FC236}">
              <a16:creationId xmlns="" xmlns:a16="http://schemas.microsoft.com/office/drawing/2014/main" id="{00000000-0008-0000-0F00-0000B0030000}"/>
            </a:ext>
          </a:extLst>
        </xdr:cNvPr>
        <xdr:cNvCxnSpPr/>
      </xdr:nvCxnSpPr>
      <xdr:spPr>
        <a:xfrm flipV="1">
          <a:off x="21323300" y="1844257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62956</xdr:rowOff>
    </xdr:from>
    <xdr:to>
      <xdr:col>107</xdr:col>
      <xdr:colOff>101600</xdr:colOff>
      <xdr:row>107</xdr:row>
      <xdr:rowOff>164556</xdr:rowOff>
    </xdr:to>
    <xdr:sp macro="" textlink="">
      <xdr:nvSpPr>
        <xdr:cNvPr id="945" name="楕円 944">
          <a:extLst>
            <a:ext uri="{FF2B5EF4-FFF2-40B4-BE49-F238E27FC236}">
              <a16:creationId xmlns="" xmlns:a16="http://schemas.microsoft.com/office/drawing/2014/main" id="{00000000-0008-0000-0F00-0000B1030000}"/>
            </a:ext>
          </a:extLst>
        </xdr:cNvPr>
        <xdr:cNvSpPr/>
      </xdr:nvSpPr>
      <xdr:spPr>
        <a:xfrm>
          <a:off x="20383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103958</xdr:rowOff>
    </xdr:from>
    <xdr:to>
      <xdr:col>111</xdr:col>
      <xdr:colOff>177800</xdr:colOff>
      <xdr:row>107</xdr:row>
      <xdr:rowOff>113756</xdr:rowOff>
    </xdr:to>
    <xdr:cxnSp macro="">
      <xdr:nvCxnSpPr>
        <xdr:cNvPr id="946" name="直線コネクタ 945">
          <a:extLst>
            <a:ext uri="{FF2B5EF4-FFF2-40B4-BE49-F238E27FC236}">
              <a16:creationId xmlns="" xmlns:a16="http://schemas.microsoft.com/office/drawing/2014/main" id="{00000000-0008-0000-0F00-0000B2030000}"/>
            </a:ext>
          </a:extLst>
        </xdr:cNvPr>
        <xdr:cNvCxnSpPr/>
      </xdr:nvCxnSpPr>
      <xdr:spPr>
        <a:xfrm flipV="1">
          <a:off x="20434300" y="1844910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947" name="楕円 946">
          <a:extLst>
            <a:ext uri="{FF2B5EF4-FFF2-40B4-BE49-F238E27FC236}">
              <a16:creationId xmlns="" xmlns:a16="http://schemas.microsoft.com/office/drawing/2014/main" id="{00000000-0008-0000-0F00-0000B3030000}"/>
            </a:ext>
          </a:extLst>
        </xdr:cNvPr>
        <xdr:cNvSpPr/>
      </xdr:nvSpPr>
      <xdr:spPr>
        <a:xfrm>
          <a:off x="19494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113756</xdr:rowOff>
    </xdr:from>
    <xdr:to>
      <xdr:col>107</xdr:col>
      <xdr:colOff>50800</xdr:colOff>
      <xdr:row>107</xdr:row>
      <xdr:rowOff>117021</xdr:rowOff>
    </xdr:to>
    <xdr:cxnSp macro="">
      <xdr:nvCxnSpPr>
        <xdr:cNvPr id="948" name="直線コネクタ 947">
          <a:extLst>
            <a:ext uri="{FF2B5EF4-FFF2-40B4-BE49-F238E27FC236}">
              <a16:creationId xmlns="" xmlns:a16="http://schemas.microsoft.com/office/drawing/2014/main" id="{00000000-0008-0000-0F00-0000B4030000}"/>
            </a:ext>
          </a:extLst>
        </xdr:cNvPr>
        <xdr:cNvCxnSpPr/>
      </xdr:nvCxnSpPr>
      <xdr:spPr>
        <a:xfrm flipV="1">
          <a:off x="19545300" y="184589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69487</xdr:rowOff>
    </xdr:from>
    <xdr:to>
      <xdr:col>98</xdr:col>
      <xdr:colOff>38100</xdr:colOff>
      <xdr:row>107</xdr:row>
      <xdr:rowOff>171087</xdr:rowOff>
    </xdr:to>
    <xdr:sp macro="" textlink="">
      <xdr:nvSpPr>
        <xdr:cNvPr id="949" name="楕円 948">
          <a:extLst>
            <a:ext uri="{FF2B5EF4-FFF2-40B4-BE49-F238E27FC236}">
              <a16:creationId xmlns="" xmlns:a16="http://schemas.microsoft.com/office/drawing/2014/main" id="{00000000-0008-0000-0F00-0000B5030000}"/>
            </a:ext>
          </a:extLst>
        </xdr:cNvPr>
        <xdr:cNvSpPr/>
      </xdr:nvSpPr>
      <xdr:spPr>
        <a:xfrm>
          <a:off x="18605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117021</xdr:rowOff>
    </xdr:from>
    <xdr:to>
      <xdr:col>102</xdr:col>
      <xdr:colOff>114300</xdr:colOff>
      <xdr:row>107</xdr:row>
      <xdr:rowOff>120287</xdr:rowOff>
    </xdr:to>
    <xdr:cxnSp macro="">
      <xdr:nvCxnSpPr>
        <xdr:cNvPr id="950" name="直線コネクタ 949">
          <a:extLst>
            <a:ext uri="{FF2B5EF4-FFF2-40B4-BE49-F238E27FC236}">
              <a16:creationId xmlns="" xmlns:a16="http://schemas.microsoft.com/office/drawing/2014/main" id="{00000000-0008-0000-0F00-0000B6030000}"/>
            </a:ext>
          </a:extLst>
        </xdr:cNvPr>
        <xdr:cNvCxnSpPr/>
      </xdr:nvCxnSpPr>
      <xdr:spPr>
        <a:xfrm flipV="1">
          <a:off x="18656300" y="184621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951" name="n_1aveValue【庁舎】&#10;一人当たり面積">
          <a:extLst>
            <a:ext uri="{FF2B5EF4-FFF2-40B4-BE49-F238E27FC236}">
              <a16:creationId xmlns="" xmlns:a16="http://schemas.microsoft.com/office/drawing/2014/main" id="{00000000-0008-0000-0F00-0000B7030000}"/>
            </a:ext>
          </a:extLst>
        </xdr:cNvPr>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952" name="n_2aveValue【庁舎】&#10;一人当たり面積">
          <a:extLst>
            <a:ext uri="{FF2B5EF4-FFF2-40B4-BE49-F238E27FC236}">
              <a16:creationId xmlns="" xmlns:a16="http://schemas.microsoft.com/office/drawing/2014/main" id="{00000000-0008-0000-0F00-0000B8030000}"/>
            </a:ext>
          </a:extLst>
        </xdr:cNvPr>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53" name="n_3aveValue【庁舎】&#10;一人当たり面積">
          <a:extLst>
            <a:ext uri="{FF2B5EF4-FFF2-40B4-BE49-F238E27FC236}">
              <a16:creationId xmlns="" xmlns:a16="http://schemas.microsoft.com/office/drawing/2014/main" id="{00000000-0008-0000-0F00-0000B9030000}"/>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54" name="n_4aveValue【庁舎】&#10;一人当たり面積">
          <a:extLst>
            <a:ext uri="{FF2B5EF4-FFF2-40B4-BE49-F238E27FC236}">
              <a16:creationId xmlns="" xmlns:a16="http://schemas.microsoft.com/office/drawing/2014/main" id="{00000000-0008-0000-0F00-0000BA030000}"/>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145885</xdr:rowOff>
    </xdr:from>
    <xdr:ext cx="469744" cy="259045"/>
    <xdr:sp macro="" textlink="">
      <xdr:nvSpPr>
        <xdr:cNvPr id="955" name="n_1mainValue【庁舎】&#10;一人当たり面積">
          <a:extLst>
            <a:ext uri="{FF2B5EF4-FFF2-40B4-BE49-F238E27FC236}">
              <a16:creationId xmlns="" xmlns:a16="http://schemas.microsoft.com/office/drawing/2014/main" id="{00000000-0008-0000-0F00-0000BB030000}"/>
            </a:ext>
          </a:extLst>
        </xdr:cNvPr>
        <xdr:cNvSpPr txBox="1"/>
      </xdr:nvSpPr>
      <xdr:spPr>
        <a:xfrm>
          <a:off x="210757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956" name="n_2mainValue【庁舎】&#10;一人当たり面積">
          <a:extLst>
            <a:ext uri="{FF2B5EF4-FFF2-40B4-BE49-F238E27FC236}">
              <a16:creationId xmlns="" xmlns:a16="http://schemas.microsoft.com/office/drawing/2014/main" id="{00000000-0008-0000-0F00-0000BC030000}"/>
            </a:ext>
          </a:extLst>
        </xdr:cNvPr>
        <xdr:cNvSpPr txBox="1"/>
      </xdr:nvSpPr>
      <xdr:spPr>
        <a:xfrm>
          <a:off x="20199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158948</xdr:rowOff>
    </xdr:from>
    <xdr:ext cx="469744" cy="259045"/>
    <xdr:sp macro="" textlink="">
      <xdr:nvSpPr>
        <xdr:cNvPr id="957" name="n_3mainValue【庁舎】&#10;一人当たり面積">
          <a:extLst>
            <a:ext uri="{FF2B5EF4-FFF2-40B4-BE49-F238E27FC236}">
              <a16:creationId xmlns="" xmlns:a16="http://schemas.microsoft.com/office/drawing/2014/main" id="{00000000-0008-0000-0F00-0000BD030000}"/>
            </a:ext>
          </a:extLst>
        </xdr:cNvPr>
        <xdr:cNvSpPr txBox="1"/>
      </xdr:nvSpPr>
      <xdr:spPr>
        <a:xfrm>
          <a:off x="19310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162214</xdr:rowOff>
    </xdr:from>
    <xdr:ext cx="469744" cy="259045"/>
    <xdr:sp macro="" textlink="">
      <xdr:nvSpPr>
        <xdr:cNvPr id="958" name="n_4mainValue【庁舎】&#10;一人当たり面積">
          <a:extLst>
            <a:ext uri="{FF2B5EF4-FFF2-40B4-BE49-F238E27FC236}">
              <a16:creationId xmlns="" xmlns:a16="http://schemas.microsoft.com/office/drawing/2014/main" id="{00000000-0008-0000-0F00-0000BE030000}"/>
            </a:ext>
          </a:extLst>
        </xdr:cNvPr>
        <xdr:cNvSpPr txBox="1"/>
      </xdr:nvSpPr>
      <xdr:spPr>
        <a:xfrm>
          <a:off x="18421427"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 xmlns:a16="http://schemas.microsoft.com/office/drawing/2014/main" id="{00000000-0008-0000-0F00-0000B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 xmlns:a16="http://schemas.microsoft.com/office/drawing/2014/main" id="{00000000-0008-0000-0F00-0000C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 xmlns:a16="http://schemas.microsoft.com/office/drawing/2014/main" id="{00000000-0008-0000-0F00-0000C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体育館・プールにおける有形固定資産減価償却率は、昨年度から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79.6</a:t>
          </a:r>
          <a:r>
            <a:rPr kumimoji="1" lang="ja-JP" altLang="en-US" sz="1300">
              <a:latin typeface="ＭＳ Ｐゴシック" panose="020B0600070205080204" pitchFamily="50" charset="-128"/>
              <a:ea typeface="ＭＳ Ｐゴシック" panose="020B0600070205080204" pitchFamily="50" charset="-128"/>
            </a:rPr>
            <a:t>％となり、類似団体や県内他市との比較においては、他団体を大きく上回っている状況である。各施設とも、建設からの経年による老朽化が見られるため、将来的には施設の集約化や市の垣根を越えた近隣市との広域的な施設整備についての検討をはじめ、民間施設による代替という観点からの施設のあり方についても検討する必要がある。</a:t>
          </a:r>
        </a:p>
        <a:p>
          <a:r>
            <a:rPr kumimoji="1" lang="ja-JP" altLang="en-US" sz="1300">
              <a:latin typeface="ＭＳ Ｐゴシック" panose="020B0600070205080204" pitchFamily="50" charset="-128"/>
              <a:ea typeface="ＭＳ Ｐゴシック" panose="020B0600070205080204" pitchFamily="50" charset="-128"/>
            </a:rPr>
            <a:t>　福祉施設における有形固定資産減価償却率は、昨年度から</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69.7</a:t>
          </a:r>
          <a:r>
            <a:rPr kumimoji="1" lang="ja-JP" altLang="en-US" sz="1300">
              <a:latin typeface="ＭＳ Ｐゴシック" panose="020B0600070205080204" pitchFamily="50" charset="-128"/>
              <a:ea typeface="ＭＳ Ｐゴシック" panose="020B0600070205080204" pitchFamily="50" charset="-128"/>
            </a:rPr>
            <a:t>％となり、類似団体や県内他市との比較においては他団体を上回っている状況である。各福祉会館については老朽化が進んでおり、今後、施設の大規模修繕等に係る費用の増嵩が懸念されるため、適正配置等の検討が必要である。</a:t>
          </a:r>
        </a:p>
        <a:p>
          <a:r>
            <a:rPr kumimoji="1" lang="ja-JP" altLang="en-US" sz="1300">
              <a:latin typeface="ＭＳ Ｐゴシック" panose="020B0600070205080204" pitchFamily="50" charset="-128"/>
              <a:ea typeface="ＭＳ Ｐゴシック" panose="020B0600070205080204" pitchFamily="50" charset="-128"/>
            </a:rPr>
            <a:t>　庁舎における有形固定資産減価償却率については、昨年度から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45.3</a:t>
          </a:r>
          <a:r>
            <a:rPr kumimoji="1" lang="ja-JP" altLang="en-US" sz="1300">
              <a:latin typeface="ＭＳ Ｐゴシック" panose="020B0600070205080204" pitchFamily="50" charset="-128"/>
              <a:ea typeface="ＭＳ Ｐゴシック" panose="020B0600070205080204" pitchFamily="50" charset="-128"/>
            </a:rPr>
            <a:t>％となったものの、類似団体や県内他市との比較においては、他団体を下回っている状況である。建物及び設備の老朽化が進んでいる市役所本庁舎については、耐震化工事を含めた長寿命化対策を講じることから、令和３年度以降は有形固定資産減価償却率は減少するものと推測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61,565
60,788
133.09
36,132,030
35,510,953
452,594
18,300,829
40,362,964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年度の財政力指数（単年度）が、前年度から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0.025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ポイント低下したこと</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に加え</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年度の財政力指数（</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か年平均）は、前年度から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ポイント低下し、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0.61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地方消費税交付金や法人事業税交付金の増などにより基準財政収入額が増加した</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市立山口東京理科大学薬学部開設に伴う学生数の増などにより</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基準財政需要額が増加した結果によるものである。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より低い数値となっているのは、地方税が類似団体より低い水準となっていることに加え、大学の公立化及び薬学部の設置により基準財政需要額の規模が拡大していることが主な要因となっている。このため、定住人口の増加を図る施策を取り組むことで更なる税収の確保や地方税以外の歳入確保にも効果性が高い事業を積極的に実施していくとともに、予算編成においては、事業の「選択と集中」の観点から歳出の重点化を図り、財政運営の効率化に努め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159455</xdr:rowOff>
    </xdr:from>
    <xdr:to>
      <xdr:col>23</xdr:col>
      <xdr:colOff>133350</xdr:colOff>
      <xdr:row>43</xdr:row>
      <xdr:rowOff>1411</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114800" y="73603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159455</xdr:rowOff>
    </xdr:from>
    <xdr:to>
      <xdr:col>19</xdr:col>
      <xdr:colOff>133350</xdr:colOff>
      <xdr:row>42</xdr:row>
      <xdr:rowOff>159455</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a:off x="3225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159455</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a:off x="2336800" y="73335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132645</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a:off x="1447800" y="73067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122061</xdr:rowOff>
    </xdr:from>
    <xdr:to>
      <xdr:col>23</xdr:col>
      <xdr:colOff>184150</xdr:colOff>
      <xdr:row>43</xdr:row>
      <xdr:rowOff>52211</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94138</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108655</xdr:rowOff>
    </xdr:from>
    <xdr:to>
      <xdr:col>19</xdr:col>
      <xdr:colOff>184150</xdr:colOff>
      <xdr:row>43</xdr:row>
      <xdr:rowOff>38805</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23582</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108655</xdr:rowOff>
    </xdr:from>
    <xdr:to>
      <xdr:col>15</xdr:col>
      <xdr:colOff>133350</xdr:colOff>
      <xdr:row>43</xdr:row>
      <xdr:rowOff>38805</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23582</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年度の経常収支比率は</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95.6</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％で、前年度から</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0.4</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ポイント上昇した。分母となる歳入における経常一般財源等は、対前年度で、</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地方税が</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499</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百万円の減となったものの、地方交付税が</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650</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百万円の増となったことなどにより、合計で</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386</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9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　一方、分子となる経常経費充当一般財源等は、対前年度で、</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物件費が</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257</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百万円の減などがあるものの、</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人件費が</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353</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421</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百万円の増などにより、合計で</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494</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9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市町合併以後、人件費の抑制等を行ってきたが、今後、公共施設等の老朽化に伴う物件費の増加や高齢化に伴う扶助費の増加が見込まれるほか、近年の大型建設事業の実施により、これまで減少傾向にあった公債費が増加に</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転じた</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。このため、第一次行政改革プランに基づき、経営的視点に立った行財政運営を行うため、行政評価・予算編成手法の見直しや公共施設の統廃合などにより将来的な財政負担の軽減と平準化に取り組む。</a:t>
          </a:r>
          <a:endParaRPr lang="ja-JP" altLang="ja-JP" sz="9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a:extLst>
            <a:ext uri="{FF2B5EF4-FFF2-40B4-BE49-F238E27FC236}">
              <a16:creationId xmlns="" xmlns:a16="http://schemas.microsoft.com/office/drawing/2014/main" id="{00000000-0008-0000-0300-00007C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a:extLst>
            <a:ext uri="{FF2B5EF4-FFF2-40B4-BE49-F238E27FC236}">
              <a16:creationId xmlns="" xmlns:a16="http://schemas.microsoft.com/office/drawing/2014/main" id="{00000000-0008-0000-0300-00007E000000}"/>
            </a:ext>
          </a:extLst>
        </xdr:cNvPr>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135890</xdr:rowOff>
    </xdr:from>
    <xdr:to>
      <xdr:col>23</xdr:col>
      <xdr:colOff>133350</xdr:colOff>
      <xdr:row>64</xdr:row>
      <xdr:rowOff>160020</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a:off x="4114800" y="111086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a:extLst>
            <a:ext uri="{FF2B5EF4-FFF2-40B4-BE49-F238E27FC236}">
              <a16:creationId xmlns="" xmlns:a16="http://schemas.microsoft.com/office/drawing/2014/main" id="{00000000-0008-0000-0300-000081000000}"/>
            </a:ext>
          </a:extLst>
        </xdr:cNvPr>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a:extLst>
            <a:ext uri="{FF2B5EF4-FFF2-40B4-BE49-F238E27FC236}">
              <a16:creationId xmlns="" xmlns:a16="http://schemas.microsoft.com/office/drawing/2014/main" id="{00000000-0008-0000-0300-000082000000}"/>
            </a:ext>
          </a:extLst>
        </xdr:cNvPr>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102235</xdr:rowOff>
    </xdr:from>
    <xdr:to>
      <xdr:col>19</xdr:col>
      <xdr:colOff>133350</xdr:colOff>
      <xdr:row>64</xdr:row>
      <xdr:rowOff>135890</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3225800" y="10903585"/>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a:extLst>
            <a:ext uri="{FF2B5EF4-FFF2-40B4-BE49-F238E27FC236}">
              <a16:creationId xmlns="" xmlns:a16="http://schemas.microsoft.com/office/drawing/2014/main" id="{00000000-0008-0000-0300-000084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a:extLst>
            <a:ext uri="{FF2B5EF4-FFF2-40B4-BE49-F238E27FC236}">
              <a16:creationId xmlns="" xmlns:a16="http://schemas.microsoft.com/office/drawing/2014/main" id="{00000000-0008-0000-0300-000085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11747</xdr:rowOff>
    </xdr:from>
    <xdr:to>
      <xdr:col>15</xdr:col>
      <xdr:colOff>82550</xdr:colOff>
      <xdr:row>63</xdr:row>
      <xdr:rowOff>102235</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a:off x="2336800" y="10813097"/>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a:extLst>
            <a:ext uri="{FF2B5EF4-FFF2-40B4-BE49-F238E27FC236}">
              <a16:creationId xmlns="" xmlns:a16="http://schemas.microsoft.com/office/drawing/2014/main" id="{00000000-0008-0000-0300-000088000000}"/>
            </a:ext>
          </a:extLst>
        </xdr:cNvPr>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11747</xdr:rowOff>
    </xdr:from>
    <xdr:to>
      <xdr:col>11</xdr:col>
      <xdr:colOff>31750</xdr:colOff>
      <xdr:row>63</xdr:row>
      <xdr:rowOff>72072</xdr:rowOff>
    </xdr:to>
    <xdr:cxnSp macro="">
      <xdr:nvCxnSpPr>
        <xdr:cNvPr id="137" name="直線コネクタ 136">
          <a:extLst>
            <a:ext uri="{FF2B5EF4-FFF2-40B4-BE49-F238E27FC236}">
              <a16:creationId xmlns="" xmlns:a16="http://schemas.microsoft.com/office/drawing/2014/main" id="{00000000-0008-0000-0300-000089000000}"/>
            </a:ext>
          </a:extLst>
        </xdr:cNvPr>
        <xdr:cNvCxnSpPr/>
      </xdr:nvCxnSpPr>
      <xdr:spPr>
        <a:xfrm flipV="1">
          <a:off x="1447800" y="1081309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a:extLst>
            <a:ext uri="{FF2B5EF4-FFF2-40B4-BE49-F238E27FC236}">
              <a16:creationId xmlns="" xmlns:a16="http://schemas.microsoft.com/office/drawing/2014/main" id="{00000000-0008-0000-0300-00008A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a:extLst>
            <a:ext uri="{FF2B5EF4-FFF2-40B4-BE49-F238E27FC236}">
              <a16:creationId xmlns="" xmlns:a16="http://schemas.microsoft.com/office/drawing/2014/main" id="{00000000-0008-0000-0300-00008C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47" name="楕円 146">
          <a:extLst>
            <a:ext uri="{FF2B5EF4-FFF2-40B4-BE49-F238E27FC236}">
              <a16:creationId xmlns="" xmlns:a16="http://schemas.microsoft.com/office/drawing/2014/main" id="{00000000-0008-0000-0300-000093000000}"/>
            </a:ext>
          </a:extLst>
        </xdr:cNvPr>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81297</xdr:rowOff>
    </xdr:from>
    <xdr:ext cx="762000" cy="259045"/>
    <xdr:sp macro="" textlink="">
      <xdr:nvSpPr>
        <xdr:cNvPr id="148" name="財政構造の弾力性該当値テキスト">
          <a:extLst>
            <a:ext uri="{FF2B5EF4-FFF2-40B4-BE49-F238E27FC236}">
              <a16:creationId xmlns="" xmlns:a16="http://schemas.microsoft.com/office/drawing/2014/main" id="{00000000-0008-0000-0300-000094000000}"/>
            </a:ext>
          </a:extLst>
        </xdr:cNvPr>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49" name="楕円 148">
          <a:extLst>
            <a:ext uri="{FF2B5EF4-FFF2-40B4-BE49-F238E27FC236}">
              <a16:creationId xmlns="" xmlns:a16="http://schemas.microsoft.com/office/drawing/2014/main" id="{00000000-0008-0000-0300-000095000000}"/>
            </a:ext>
          </a:extLst>
        </xdr:cNvPr>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51435</xdr:rowOff>
    </xdr:from>
    <xdr:to>
      <xdr:col>15</xdr:col>
      <xdr:colOff>133350</xdr:colOff>
      <xdr:row>63</xdr:row>
      <xdr:rowOff>153035</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3175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132397</xdr:rowOff>
    </xdr:from>
    <xdr:to>
      <xdr:col>11</xdr:col>
      <xdr:colOff>82550</xdr:colOff>
      <xdr:row>63</xdr:row>
      <xdr:rowOff>62547</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2286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72724</xdr:rowOff>
    </xdr:from>
    <xdr:ext cx="7620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1955800" y="1053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21272</xdr:rowOff>
    </xdr:from>
    <xdr:to>
      <xdr:col>7</xdr:col>
      <xdr:colOff>31750</xdr:colOff>
      <xdr:row>63</xdr:row>
      <xdr:rowOff>122872</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1397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107649</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1066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[122,658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人件費については、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会計年度任用職員制度開始に伴う基本給や期末手当の皆増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などにより、対前年度で</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534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また、物件費については、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スクール推進事業に係る端末購入に伴う機械器具費の増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などにより、対前年度で</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本市においては、公立保育所、市民館・文化会館、ごみ処理施設、公営住宅などの公共施設を有しており、老朽化も進んでいる中、施設維持に係る物件費、維持補修費を押し上げる要因となっている。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事務事業の見直しに取り組むとともに、施設管理に係る現行の指定管理者制度の更なる推進に加え、業務の民間委託を含めた</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PPP</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を推進し、積極的な民間能力や資金の活用を図り、コスト削減に努める。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a:extLst>
            <a:ext uri="{FF2B5EF4-FFF2-40B4-BE49-F238E27FC236}">
              <a16:creationId xmlns="" xmlns:a16="http://schemas.microsoft.com/office/drawing/2014/main" id="{00000000-0008-0000-0300-0000BB000000}"/>
            </a:ext>
          </a:extLst>
        </xdr:cNvPr>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a:extLst>
            <a:ext uri="{FF2B5EF4-FFF2-40B4-BE49-F238E27FC236}">
              <a16:creationId xmlns="" xmlns:a16="http://schemas.microsoft.com/office/drawing/2014/main" id="{00000000-0008-0000-0300-0000BD000000}"/>
            </a:ext>
          </a:extLst>
        </xdr:cNvPr>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648</xdr:rowOff>
    </xdr:from>
    <xdr:to>
      <xdr:col>23</xdr:col>
      <xdr:colOff>133350</xdr:colOff>
      <xdr:row>81</xdr:row>
      <xdr:rowOff>95462</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a:off x="4114800" y="13888098"/>
          <a:ext cx="838200" cy="9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142319</xdr:rowOff>
    </xdr:from>
    <xdr:ext cx="762000" cy="259045"/>
    <xdr:sp macro="" textlink="">
      <xdr:nvSpPr>
        <xdr:cNvPr id="192" name="人件費・物件費等の状況平均値テキスト">
          <a:extLst>
            <a:ext uri="{FF2B5EF4-FFF2-40B4-BE49-F238E27FC236}">
              <a16:creationId xmlns="" xmlns:a16="http://schemas.microsoft.com/office/drawing/2014/main" id="{00000000-0008-0000-0300-0000C0000000}"/>
            </a:ext>
          </a:extLst>
        </xdr:cNvPr>
        <xdr:cNvSpPr txBox="1"/>
      </xdr:nvSpPr>
      <xdr:spPr>
        <a:xfrm>
          <a:off x="5041900" y="1402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a:extLst>
            <a:ext uri="{FF2B5EF4-FFF2-40B4-BE49-F238E27FC236}">
              <a16:creationId xmlns="" xmlns:a16="http://schemas.microsoft.com/office/drawing/2014/main" id="{00000000-0008-0000-0300-0000C1000000}"/>
            </a:ext>
          </a:extLst>
        </xdr:cNvPr>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131390</xdr:rowOff>
    </xdr:from>
    <xdr:to>
      <xdr:col>19</xdr:col>
      <xdr:colOff>133350</xdr:colOff>
      <xdr:row>81</xdr:row>
      <xdr:rowOff>648</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3225800" y="13847390"/>
          <a:ext cx="889000" cy="4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a:extLst>
            <a:ext uri="{FF2B5EF4-FFF2-40B4-BE49-F238E27FC236}">
              <a16:creationId xmlns="" xmlns:a16="http://schemas.microsoft.com/office/drawing/2014/main" id="{00000000-0008-0000-0300-0000C3000000}"/>
            </a:ext>
          </a:extLst>
        </xdr:cNvPr>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a:extLst>
            <a:ext uri="{FF2B5EF4-FFF2-40B4-BE49-F238E27FC236}">
              <a16:creationId xmlns="" xmlns:a16="http://schemas.microsoft.com/office/drawing/2014/main" id="{00000000-0008-0000-0300-0000C4000000}"/>
            </a:ext>
          </a:extLst>
        </xdr:cNvPr>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112505</xdr:rowOff>
    </xdr:from>
    <xdr:to>
      <xdr:col>15</xdr:col>
      <xdr:colOff>82550</xdr:colOff>
      <xdr:row>80</xdr:row>
      <xdr:rowOff>131390</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a:off x="2336800" y="13828505"/>
          <a:ext cx="889000" cy="1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a:extLst>
            <a:ext uri="{FF2B5EF4-FFF2-40B4-BE49-F238E27FC236}">
              <a16:creationId xmlns="" xmlns:a16="http://schemas.microsoft.com/office/drawing/2014/main" id="{00000000-0008-0000-0300-0000C6000000}"/>
            </a:ext>
          </a:extLst>
        </xdr:cNvPr>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a:extLst>
            <a:ext uri="{FF2B5EF4-FFF2-40B4-BE49-F238E27FC236}">
              <a16:creationId xmlns="" xmlns:a16="http://schemas.microsoft.com/office/drawing/2014/main" id="{00000000-0008-0000-0300-0000C7000000}"/>
            </a:ext>
          </a:extLst>
        </xdr:cNvPr>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112505</xdr:rowOff>
    </xdr:from>
    <xdr:to>
      <xdr:col>11</xdr:col>
      <xdr:colOff>31750</xdr:colOff>
      <xdr:row>80</xdr:row>
      <xdr:rowOff>119768</xdr:rowOff>
    </xdr:to>
    <xdr:cxnSp macro="">
      <xdr:nvCxnSpPr>
        <xdr:cNvPr id="200" name="直線コネクタ 199">
          <a:extLst>
            <a:ext uri="{FF2B5EF4-FFF2-40B4-BE49-F238E27FC236}">
              <a16:creationId xmlns="" xmlns:a16="http://schemas.microsoft.com/office/drawing/2014/main" id="{00000000-0008-0000-0300-0000C8000000}"/>
            </a:ext>
          </a:extLst>
        </xdr:cNvPr>
        <xdr:cNvCxnSpPr/>
      </xdr:nvCxnSpPr>
      <xdr:spPr>
        <a:xfrm flipV="1">
          <a:off x="1447800" y="13828505"/>
          <a:ext cx="889000" cy="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a:extLst>
            <a:ext uri="{FF2B5EF4-FFF2-40B4-BE49-F238E27FC236}">
              <a16:creationId xmlns="" xmlns:a16="http://schemas.microsoft.com/office/drawing/2014/main" id="{00000000-0008-0000-0300-0000C9000000}"/>
            </a:ext>
          </a:extLst>
        </xdr:cNvPr>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44662</xdr:rowOff>
    </xdr:from>
    <xdr:to>
      <xdr:col>23</xdr:col>
      <xdr:colOff>184150</xdr:colOff>
      <xdr:row>81</xdr:row>
      <xdr:rowOff>146262</xdr:rowOff>
    </xdr:to>
    <xdr:sp macro="" textlink="">
      <xdr:nvSpPr>
        <xdr:cNvPr id="210" name="楕円 209">
          <a:extLst>
            <a:ext uri="{FF2B5EF4-FFF2-40B4-BE49-F238E27FC236}">
              <a16:creationId xmlns="" xmlns:a16="http://schemas.microsoft.com/office/drawing/2014/main" id="{00000000-0008-0000-0300-0000D2000000}"/>
            </a:ext>
          </a:extLst>
        </xdr:cNvPr>
        <xdr:cNvSpPr/>
      </xdr:nvSpPr>
      <xdr:spPr>
        <a:xfrm>
          <a:off x="4902200" y="139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61189</xdr:rowOff>
    </xdr:from>
    <xdr:ext cx="762000" cy="259045"/>
    <xdr:sp macro="" textlink="">
      <xdr:nvSpPr>
        <xdr:cNvPr id="211" name="人件費・物件費等の状況該当値テキスト">
          <a:extLst>
            <a:ext uri="{FF2B5EF4-FFF2-40B4-BE49-F238E27FC236}">
              <a16:creationId xmlns="" xmlns:a16="http://schemas.microsoft.com/office/drawing/2014/main" id="{00000000-0008-0000-0300-0000D3000000}"/>
            </a:ext>
          </a:extLst>
        </xdr:cNvPr>
        <xdr:cNvSpPr txBox="1"/>
      </xdr:nvSpPr>
      <xdr:spPr>
        <a:xfrm>
          <a:off x="5041900" y="1377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121298</xdr:rowOff>
    </xdr:from>
    <xdr:to>
      <xdr:col>19</xdr:col>
      <xdr:colOff>184150</xdr:colOff>
      <xdr:row>81</xdr:row>
      <xdr:rowOff>51448</xdr:rowOff>
    </xdr:to>
    <xdr:sp macro="" textlink="">
      <xdr:nvSpPr>
        <xdr:cNvPr id="212" name="楕円 211">
          <a:extLst>
            <a:ext uri="{FF2B5EF4-FFF2-40B4-BE49-F238E27FC236}">
              <a16:creationId xmlns="" xmlns:a16="http://schemas.microsoft.com/office/drawing/2014/main" id="{00000000-0008-0000-0300-0000D4000000}"/>
            </a:ext>
          </a:extLst>
        </xdr:cNvPr>
        <xdr:cNvSpPr/>
      </xdr:nvSpPr>
      <xdr:spPr>
        <a:xfrm>
          <a:off x="4064000" y="1383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61625</xdr:rowOff>
    </xdr:from>
    <xdr:ext cx="7366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3733800" y="13606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80590</xdr:rowOff>
    </xdr:from>
    <xdr:to>
      <xdr:col>15</xdr:col>
      <xdr:colOff>133350</xdr:colOff>
      <xdr:row>81</xdr:row>
      <xdr:rowOff>10740</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3175000" y="137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20917</xdr:rowOff>
    </xdr:from>
    <xdr:ext cx="7620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2844800" y="1356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61705</xdr:rowOff>
    </xdr:from>
    <xdr:to>
      <xdr:col>11</xdr:col>
      <xdr:colOff>82550</xdr:colOff>
      <xdr:row>80</xdr:row>
      <xdr:rowOff>163305</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2286000" y="1377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2032</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1955800" y="1354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68968</xdr:rowOff>
    </xdr:from>
    <xdr:to>
      <xdr:col>7</xdr:col>
      <xdr:colOff>31750</xdr:colOff>
      <xdr:row>80</xdr:row>
      <xdr:rowOff>170568</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1397000" y="1378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9295</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066800" y="1355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給与については、平成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日から独自給料カットを行ってきたが、平成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日をもって給料カットを廃止したため、それ以降はラスパイレス指数が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を超えている状況であり、令和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年度においては、前年度を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類似団体、全国平均と比較しても、高い指数となっているため、給料構造等の見直しなどにより給与水準の適正化に努める。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74789</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flipV="1">
          <a:off x="16179800" y="14765866"/>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a:extLst>
            <a:ext uri="{FF2B5EF4-FFF2-40B4-BE49-F238E27FC236}">
              <a16:creationId xmlns="" xmlns:a16="http://schemas.microsoft.com/office/drawing/2014/main" id="{00000000-0008-0000-0300-0000FE00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74789</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5290800" y="148060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a:extLst>
            <a:ext uri="{FF2B5EF4-FFF2-40B4-BE49-F238E27FC236}">
              <a16:creationId xmlns="" xmlns:a16="http://schemas.microsoft.com/office/drawing/2014/main" id="{00000000-0008-0000-0300-000001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a:extLst>
            <a:ext uri="{FF2B5EF4-FFF2-40B4-BE49-F238E27FC236}">
              <a16:creationId xmlns="" xmlns:a16="http://schemas.microsoft.com/office/drawing/2014/main" id="{00000000-0008-0000-0300-000002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61384</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a:off x="14401800" y="14806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a:extLst>
            <a:ext uri="{FF2B5EF4-FFF2-40B4-BE49-F238E27FC236}">
              <a16:creationId xmlns="" xmlns:a16="http://schemas.microsoft.com/office/drawing/2014/main" id="{00000000-0008-0000-0300-000004010000}"/>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a:extLst>
            <a:ext uri="{FF2B5EF4-FFF2-40B4-BE49-F238E27FC236}">
              <a16:creationId xmlns="" xmlns:a16="http://schemas.microsoft.com/office/drawing/2014/main" id="{00000000-0008-0000-0300-000005010000}"/>
            </a:ext>
          </a:extLst>
        </xdr:cNvPr>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88195</xdr:rowOff>
    </xdr:to>
    <xdr:cxnSp macro="">
      <xdr:nvCxnSpPr>
        <xdr:cNvPr id="262" name="直線コネクタ 261">
          <a:extLst>
            <a:ext uri="{FF2B5EF4-FFF2-40B4-BE49-F238E27FC236}">
              <a16:creationId xmlns="" xmlns:a16="http://schemas.microsoft.com/office/drawing/2014/main" id="{00000000-0008-0000-0300-000006010000}"/>
            </a:ext>
          </a:extLst>
        </xdr:cNvPr>
        <xdr:cNvCxnSpPr/>
      </xdr:nvCxnSpPr>
      <xdr:spPr>
        <a:xfrm flipV="1">
          <a:off x="13512800" y="148060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a:extLst>
            <a:ext uri="{FF2B5EF4-FFF2-40B4-BE49-F238E27FC236}">
              <a16:creationId xmlns="" xmlns:a16="http://schemas.microsoft.com/office/drawing/2014/main" id="{00000000-0008-0000-0300-000008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2" name="楕円 271">
          <a:extLst>
            <a:ext uri="{FF2B5EF4-FFF2-40B4-BE49-F238E27FC236}">
              <a16:creationId xmlns="" xmlns:a16="http://schemas.microsoft.com/office/drawing/2014/main" id="{00000000-0008-0000-0300-000010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73" name="給与水準   （国との比較）該当値テキスト">
          <a:extLst>
            <a:ext uri="{FF2B5EF4-FFF2-40B4-BE49-F238E27FC236}">
              <a16:creationId xmlns="" xmlns:a16="http://schemas.microsoft.com/office/drawing/2014/main" id="{00000000-0008-0000-0300-000011010000}"/>
            </a:ext>
          </a:extLst>
        </xdr:cNvPr>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23989</xdr:rowOff>
    </xdr:from>
    <xdr:to>
      <xdr:col>77</xdr:col>
      <xdr:colOff>95250</xdr:colOff>
      <xdr:row>86</xdr:row>
      <xdr:rowOff>125589</xdr:rowOff>
    </xdr:to>
    <xdr:sp macro="" textlink="">
      <xdr:nvSpPr>
        <xdr:cNvPr id="274" name="楕円 273">
          <a:extLst>
            <a:ext uri="{FF2B5EF4-FFF2-40B4-BE49-F238E27FC236}">
              <a16:creationId xmlns="" xmlns:a16="http://schemas.microsoft.com/office/drawing/2014/main" id="{00000000-0008-0000-0300-000012010000}"/>
            </a:ext>
          </a:extLst>
        </xdr:cNvPr>
        <xdr:cNvSpPr/>
      </xdr:nvSpPr>
      <xdr:spPr>
        <a:xfrm>
          <a:off x="16129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3462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職員数（公営企業会計部門職員を含む）は、令和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日現在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人であり、合併直後の平成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日時点の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1,092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人の減となっている。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人口千人当たり職員数は、類似団体との比較において、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ポイント下回っているが、直営の公共施設等が多いため、施設の運営に相応の職員数を要している。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今後、公共施設の統廃合や組織・機構の見直し、業務の民間委託等を検討するとともに、会計年度任用職員を含めた総合的な職員配置について検討し、行政ニーズや業務量に応じた職員の適正配置を行う。</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a:extLst>
            <a:ext uri="{FF2B5EF4-FFF2-40B4-BE49-F238E27FC236}">
              <a16:creationId xmlns="" xmlns:a16="http://schemas.microsoft.com/office/drawing/2014/main" id="{00000000-0008-0000-0300-000038010000}"/>
            </a:ext>
          </a:extLst>
        </xdr:cNvPr>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a:extLst>
            <a:ext uri="{FF2B5EF4-FFF2-40B4-BE49-F238E27FC236}">
              <a16:creationId xmlns="" xmlns:a16="http://schemas.microsoft.com/office/drawing/2014/main" id="{00000000-0008-0000-0300-00003A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159596</xdr:rowOff>
    </xdr:from>
    <xdr:to>
      <xdr:col>81</xdr:col>
      <xdr:colOff>44450</xdr:colOff>
      <xdr:row>61</xdr:row>
      <xdr:rowOff>167640</xdr:rowOff>
    </xdr:to>
    <xdr:cxnSp macro="">
      <xdr:nvCxnSpPr>
        <xdr:cNvPr id="316" name="直線コネクタ 315">
          <a:extLst>
            <a:ext uri="{FF2B5EF4-FFF2-40B4-BE49-F238E27FC236}">
              <a16:creationId xmlns="" xmlns:a16="http://schemas.microsoft.com/office/drawing/2014/main" id="{00000000-0008-0000-0300-00003C010000}"/>
            </a:ext>
          </a:extLst>
        </xdr:cNvPr>
        <xdr:cNvCxnSpPr/>
      </xdr:nvCxnSpPr>
      <xdr:spPr>
        <a:xfrm>
          <a:off x="16179800" y="1061804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a:extLst>
            <a:ext uri="{FF2B5EF4-FFF2-40B4-BE49-F238E27FC236}">
              <a16:creationId xmlns="" xmlns:a16="http://schemas.microsoft.com/office/drawing/2014/main" id="{00000000-0008-0000-0300-00003D010000}"/>
            </a:ext>
          </a:extLst>
        </xdr:cNvPr>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a:extLst>
            <a:ext uri="{FF2B5EF4-FFF2-40B4-BE49-F238E27FC236}">
              <a16:creationId xmlns="" xmlns:a16="http://schemas.microsoft.com/office/drawing/2014/main" id="{00000000-0008-0000-0300-00003E010000}"/>
            </a:ext>
          </a:extLst>
        </xdr:cNvPr>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109326</xdr:rowOff>
    </xdr:from>
    <xdr:to>
      <xdr:col>77</xdr:col>
      <xdr:colOff>44450</xdr:colOff>
      <xdr:row>61</xdr:row>
      <xdr:rowOff>159596</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5290800" y="10567776"/>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a:extLst>
            <a:ext uri="{FF2B5EF4-FFF2-40B4-BE49-F238E27FC236}">
              <a16:creationId xmlns="" xmlns:a16="http://schemas.microsoft.com/office/drawing/2014/main" id="{00000000-0008-0000-0300-000040010000}"/>
            </a:ext>
          </a:extLst>
        </xdr:cNvPr>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a:extLst>
            <a:ext uri="{FF2B5EF4-FFF2-40B4-BE49-F238E27FC236}">
              <a16:creationId xmlns="" xmlns:a16="http://schemas.microsoft.com/office/drawing/2014/main" id="{00000000-0008-0000-0300-000041010000}"/>
            </a:ext>
          </a:extLst>
        </xdr:cNvPr>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97261</xdr:rowOff>
    </xdr:from>
    <xdr:to>
      <xdr:col>72</xdr:col>
      <xdr:colOff>203200</xdr:colOff>
      <xdr:row>61</xdr:row>
      <xdr:rowOff>109326</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4401800" y="1055571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a:extLst>
            <a:ext uri="{FF2B5EF4-FFF2-40B4-BE49-F238E27FC236}">
              <a16:creationId xmlns="" xmlns:a16="http://schemas.microsoft.com/office/drawing/2014/main" id="{00000000-0008-0000-0300-000043010000}"/>
            </a:ext>
          </a:extLst>
        </xdr:cNvPr>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a:extLst>
            <a:ext uri="{FF2B5EF4-FFF2-40B4-BE49-F238E27FC236}">
              <a16:creationId xmlns="" xmlns:a16="http://schemas.microsoft.com/office/drawing/2014/main" id="{00000000-0008-0000-0300-000044010000}"/>
            </a:ext>
          </a:extLst>
        </xdr:cNvPr>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87206</xdr:rowOff>
    </xdr:from>
    <xdr:to>
      <xdr:col>68</xdr:col>
      <xdr:colOff>152400</xdr:colOff>
      <xdr:row>61</xdr:row>
      <xdr:rowOff>97261</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a:off x="13512800" y="10545656"/>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a:extLst>
            <a:ext uri="{FF2B5EF4-FFF2-40B4-BE49-F238E27FC236}">
              <a16:creationId xmlns="" xmlns:a16="http://schemas.microsoft.com/office/drawing/2014/main" id="{00000000-0008-0000-0300-000048010000}"/>
            </a:ext>
          </a:extLst>
        </xdr:cNvPr>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116840</xdr:rowOff>
    </xdr:from>
    <xdr:to>
      <xdr:col>81</xdr:col>
      <xdr:colOff>95250</xdr:colOff>
      <xdr:row>62</xdr:row>
      <xdr:rowOff>46990</xdr:rowOff>
    </xdr:to>
    <xdr:sp macro="" textlink="">
      <xdr:nvSpPr>
        <xdr:cNvPr id="335" name="楕円 334">
          <a:extLst>
            <a:ext uri="{FF2B5EF4-FFF2-40B4-BE49-F238E27FC236}">
              <a16:creationId xmlns="" xmlns:a16="http://schemas.microsoft.com/office/drawing/2014/main" id="{00000000-0008-0000-0300-00004F010000}"/>
            </a:ext>
          </a:extLst>
        </xdr:cNvPr>
        <xdr:cNvSpPr/>
      </xdr:nvSpPr>
      <xdr:spPr>
        <a:xfrm>
          <a:off x="16967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133367</xdr:rowOff>
    </xdr:from>
    <xdr:ext cx="762000" cy="259045"/>
    <xdr:sp macro="" textlink="">
      <xdr:nvSpPr>
        <xdr:cNvPr id="336" name="定員管理の状況該当値テキスト">
          <a:extLst>
            <a:ext uri="{FF2B5EF4-FFF2-40B4-BE49-F238E27FC236}">
              <a16:creationId xmlns="" xmlns:a16="http://schemas.microsoft.com/office/drawing/2014/main" id="{00000000-0008-0000-0300-000050010000}"/>
            </a:ext>
          </a:extLst>
        </xdr:cNvPr>
        <xdr:cNvSpPr txBox="1"/>
      </xdr:nvSpPr>
      <xdr:spPr>
        <a:xfrm>
          <a:off x="17106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108796</xdr:rowOff>
    </xdr:from>
    <xdr:to>
      <xdr:col>77</xdr:col>
      <xdr:colOff>95250</xdr:colOff>
      <xdr:row>62</xdr:row>
      <xdr:rowOff>38946</xdr:rowOff>
    </xdr:to>
    <xdr:sp macro="" textlink="">
      <xdr:nvSpPr>
        <xdr:cNvPr id="337" name="楕円 336">
          <a:extLst>
            <a:ext uri="{FF2B5EF4-FFF2-40B4-BE49-F238E27FC236}">
              <a16:creationId xmlns="" xmlns:a16="http://schemas.microsoft.com/office/drawing/2014/main" id="{00000000-0008-0000-0300-000051010000}"/>
            </a:ext>
          </a:extLst>
        </xdr:cNvPr>
        <xdr:cNvSpPr/>
      </xdr:nvSpPr>
      <xdr:spPr>
        <a:xfrm>
          <a:off x="16129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49123</xdr:rowOff>
    </xdr:from>
    <xdr:ext cx="7366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5798800" y="1033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58526</xdr:rowOff>
    </xdr:from>
    <xdr:to>
      <xdr:col>73</xdr:col>
      <xdr:colOff>44450</xdr:colOff>
      <xdr:row>61</xdr:row>
      <xdr:rowOff>160126</xdr:rowOff>
    </xdr:to>
    <xdr:sp macro="" textlink="">
      <xdr:nvSpPr>
        <xdr:cNvPr id="339" name="楕円 338">
          <a:extLst>
            <a:ext uri="{FF2B5EF4-FFF2-40B4-BE49-F238E27FC236}">
              <a16:creationId xmlns="" xmlns:a16="http://schemas.microsoft.com/office/drawing/2014/main" id="{00000000-0008-0000-0300-000053010000}"/>
            </a:ext>
          </a:extLst>
        </xdr:cNvPr>
        <xdr:cNvSpPr/>
      </xdr:nvSpPr>
      <xdr:spPr>
        <a:xfrm>
          <a:off x="152400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170303</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4909800" y="1028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46461</xdr:rowOff>
    </xdr:from>
    <xdr:to>
      <xdr:col>68</xdr:col>
      <xdr:colOff>203200</xdr:colOff>
      <xdr:row>61</xdr:row>
      <xdr:rowOff>148061</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4351000" y="105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158238</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4020800" y="102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36406</xdr:rowOff>
    </xdr:from>
    <xdr:to>
      <xdr:col>64</xdr:col>
      <xdr:colOff>152400</xdr:colOff>
      <xdr:row>61</xdr:row>
      <xdr:rowOff>138006</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3462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148183</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3131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実質公債費比率は、前年度から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ポイント低下し</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％となった。数値は改善傾向にあるものの、類似団体や県内他市との比較においては、依然として高い水準となっている。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これは、元利償還金、公営企業に要する経費の財源とする地方債の償還の財源に充てたと認められる繰入金や公債費に準ずる債務負担行為に係るものが多額であることが主な要因である。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近年の普通建設事業の実施状況から、将来的な公債費の増加に伴う実質公債費比率の悪化が見込まれている。このため、今後の地方債発行については、交付税算入率を勘案するとともに、一般会計だけでなく、特別会計においても地方債発行の抑制に努め、公債費負担の適正化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a:extLst>
            <a:ext uri="{FF2B5EF4-FFF2-40B4-BE49-F238E27FC236}">
              <a16:creationId xmlns="" xmlns:a16="http://schemas.microsoft.com/office/drawing/2014/main" id="{00000000-0008-0000-0300-000074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a:extLst>
            <a:ext uri="{FF2B5EF4-FFF2-40B4-BE49-F238E27FC236}">
              <a16:creationId xmlns="" xmlns:a16="http://schemas.microsoft.com/office/drawing/2014/main" id="{00000000-0008-0000-0300-000076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13462</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flipV="1">
          <a:off x="16179800" y="702360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7" name="公債費負担の状況平均値テキスト">
          <a:extLst>
            <a:ext uri="{FF2B5EF4-FFF2-40B4-BE49-F238E27FC236}">
              <a16:creationId xmlns="" xmlns:a16="http://schemas.microsoft.com/office/drawing/2014/main" id="{00000000-0008-0000-0300-000079010000}"/>
            </a:ext>
          </a:extLst>
        </xdr:cNvPr>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a:extLst>
            <a:ext uri="{FF2B5EF4-FFF2-40B4-BE49-F238E27FC236}">
              <a16:creationId xmlns="" xmlns:a16="http://schemas.microsoft.com/office/drawing/2014/main" id="{00000000-0008-0000-0300-00007A010000}"/>
            </a:ext>
          </a:extLst>
        </xdr:cNvPr>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90678</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flipV="1">
          <a:off x="15290800" y="704291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a:extLst>
            <a:ext uri="{FF2B5EF4-FFF2-40B4-BE49-F238E27FC236}">
              <a16:creationId xmlns="" xmlns:a16="http://schemas.microsoft.com/office/drawing/2014/main" id="{00000000-0008-0000-0300-00007C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1" name="テキスト ボックス 380">
          <a:extLst>
            <a:ext uri="{FF2B5EF4-FFF2-40B4-BE49-F238E27FC236}">
              <a16:creationId xmlns="" xmlns:a16="http://schemas.microsoft.com/office/drawing/2014/main" id="{00000000-0008-0000-0300-00007D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90678</xdr:rowOff>
    </xdr:from>
    <xdr:to>
      <xdr:col>72</xdr:col>
      <xdr:colOff>203200</xdr:colOff>
      <xdr:row>42</xdr:row>
      <xdr:rowOff>6096</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flipV="1">
          <a:off x="14401800" y="71201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a:extLst>
            <a:ext uri="{FF2B5EF4-FFF2-40B4-BE49-F238E27FC236}">
              <a16:creationId xmlns="" xmlns:a16="http://schemas.microsoft.com/office/drawing/2014/main" id="{00000000-0008-0000-0300-00007F010000}"/>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4" name="テキスト ボックス 383">
          <a:extLst>
            <a:ext uri="{FF2B5EF4-FFF2-40B4-BE49-F238E27FC236}">
              <a16:creationId xmlns="" xmlns:a16="http://schemas.microsoft.com/office/drawing/2014/main" id="{00000000-0008-0000-0300-000080010000}"/>
            </a:ext>
          </a:extLst>
        </xdr:cNvPr>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6096</xdr:rowOff>
    </xdr:from>
    <xdr:to>
      <xdr:col>68</xdr:col>
      <xdr:colOff>152400</xdr:colOff>
      <xdr:row>42</xdr:row>
      <xdr:rowOff>35052</xdr:rowOff>
    </xdr:to>
    <xdr:cxnSp macro="">
      <xdr:nvCxnSpPr>
        <xdr:cNvPr id="385" name="直線コネクタ 384">
          <a:extLst>
            <a:ext uri="{FF2B5EF4-FFF2-40B4-BE49-F238E27FC236}">
              <a16:creationId xmlns="" xmlns:a16="http://schemas.microsoft.com/office/drawing/2014/main" id="{00000000-0008-0000-0300-000081010000}"/>
            </a:ext>
          </a:extLst>
        </xdr:cNvPr>
        <xdr:cNvCxnSpPr/>
      </xdr:nvCxnSpPr>
      <xdr:spPr>
        <a:xfrm flipV="1">
          <a:off x="13512800" y="720699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a:extLst>
            <a:ext uri="{FF2B5EF4-FFF2-40B4-BE49-F238E27FC236}">
              <a16:creationId xmlns="" xmlns:a16="http://schemas.microsoft.com/office/drawing/2014/main" id="{00000000-0008-0000-0300-000082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7" name="テキスト ボックス 386">
          <a:extLst>
            <a:ext uri="{FF2B5EF4-FFF2-40B4-BE49-F238E27FC236}">
              <a16:creationId xmlns="" xmlns:a16="http://schemas.microsoft.com/office/drawing/2014/main" id="{00000000-0008-0000-0300-000083010000}"/>
            </a:ext>
          </a:extLst>
        </xdr:cNvPr>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95" name="楕円 394">
          <a:extLst>
            <a:ext uri="{FF2B5EF4-FFF2-40B4-BE49-F238E27FC236}">
              <a16:creationId xmlns="" xmlns:a16="http://schemas.microsoft.com/office/drawing/2014/main" id="{00000000-0008-0000-0300-00008B010000}"/>
            </a:ext>
          </a:extLst>
        </xdr:cNvPr>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86885</xdr:rowOff>
    </xdr:from>
    <xdr:ext cx="762000" cy="259045"/>
    <xdr:sp macro="" textlink="">
      <xdr:nvSpPr>
        <xdr:cNvPr id="396" name="公債費負担の状況該当値テキスト">
          <a:extLst>
            <a:ext uri="{FF2B5EF4-FFF2-40B4-BE49-F238E27FC236}">
              <a16:creationId xmlns="" xmlns:a16="http://schemas.microsoft.com/office/drawing/2014/main" id="{00000000-0008-0000-0300-00008C010000}"/>
            </a:ext>
          </a:extLst>
        </xdr:cNvPr>
        <xdr:cNvSpPr txBox="1"/>
      </xdr:nvSpPr>
      <xdr:spPr>
        <a:xfrm>
          <a:off x="17106900" y="694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134112</xdr:rowOff>
    </xdr:from>
    <xdr:to>
      <xdr:col>77</xdr:col>
      <xdr:colOff>95250</xdr:colOff>
      <xdr:row>41</xdr:row>
      <xdr:rowOff>64262</xdr:rowOff>
    </xdr:to>
    <xdr:sp macro="" textlink="">
      <xdr:nvSpPr>
        <xdr:cNvPr id="397" name="楕円 396">
          <a:extLst>
            <a:ext uri="{FF2B5EF4-FFF2-40B4-BE49-F238E27FC236}">
              <a16:creationId xmlns="" xmlns:a16="http://schemas.microsoft.com/office/drawing/2014/main" id="{00000000-0008-0000-0300-00008D010000}"/>
            </a:ext>
          </a:extLst>
        </xdr:cNvPr>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49039</xdr:rowOff>
    </xdr:from>
    <xdr:ext cx="7366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39878</xdr:rowOff>
    </xdr:from>
    <xdr:to>
      <xdr:col>73</xdr:col>
      <xdr:colOff>44450</xdr:colOff>
      <xdr:row>41</xdr:row>
      <xdr:rowOff>141478</xdr:rowOff>
    </xdr:to>
    <xdr:sp macro="" textlink="">
      <xdr:nvSpPr>
        <xdr:cNvPr id="399" name="楕円 398">
          <a:extLst>
            <a:ext uri="{FF2B5EF4-FFF2-40B4-BE49-F238E27FC236}">
              <a16:creationId xmlns="" xmlns:a16="http://schemas.microsoft.com/office/drawing/2014/main" id="{00000000-0008-0000-0300-00008F010000}"/>
            </a:ext>
          </a:extLst>
        </xdr:cNvPr>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126746</xdr:rowOff>
    </xdr:from>
    <xdr:to>
      <xdr:col>68</xdr:col>
      <xdr:colOff>203200</xdr:colOff>
      <xdr:row>42</xdr:row>
      <xdr:rowOff>56896</xdr:rowOff>
    </xdr:to>
    <xdr:sp macro="" textlink="">
      <xdr:nvSpPr>
        <xdr:cNvPr id="401" name="楕円 400">
          <a:extLst>
            <a:ext uri="{FF2B5EF4-FFF2-40B4-BE49-F238E27FC236}">
              <a16:creationId xmlns="" xmlns:a16="http://schemas.microsoft.com/office/drawing/2014/main" id="{00000000-0008-0000-0300-000091010000}"/>
            </a:ext>
          </a:extLst>
        </xdr:cNvPr>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41673</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403" name="楕円 402">
          <a:extLst>
            <a:ext uri="{FF2B5EF4-FFF2-40B4-BE49-F238E27FC236}">
              <a16:creationId xmlns="" xmlns:a16="http://schemas.microsoft.com/office/drawing/2014/main" id="{00000000-0008-0000-0300-000093010000}"/>
            </a:ext>
          </a:extLst>
        </xdr:cNvPr>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将来負担比率は、前年度から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10.5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ポイント低下し、</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58.6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将来負担額については、</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宇部・山陽小野田消防組合にかかる負担等見込額の増加により組合負担等見込額が</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189</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百万円の増となったものの、病院事業会計及び下水道事業会計の将来負担額の減少により公営企業債等繰入見込額が</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1,026</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百万円の減となり、加えて、地方債現在高が</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404</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百万円の減となったことなどにより、前年度と比較して</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1,212</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百万円の減となった。</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一方、充当可能財源等については、</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山陽小型自動車競走場施設改善基金及びふるさと支援基金の積立てなどにより充当可能基金が</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425</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百万円の増となったものの、公営住宅賃借料が</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123</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百万円の減となり、加えて、基準財政需要額算入見込額が</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208</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百万円の減となったことなどにより、前年度と比較して</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51</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9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や県内他市との比較では、引き続き、複数の普通建設事業の実施が計画され、地方債現在高の増加が見込まれる。加えて、その間の充当可能基金である財政調整基金の取崩しが見込まれており、将来負担比率の悪化が予測される。</a:t>
          </a:r>
          <a:endParaRPr lang="ja-JP" altLang="ja-JP" sz="9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a:extLst>
            <a:ext uri="{FF2B5EF4-FFF2-40B4-BE49-F238E27FC236}">
              <a16:creationId xmlns="" xmlns:a16="http://schemas.microsoft.com/office/drawing/2014/main" id="{00000000-0008-0000-0300-0000B2010000}"/>
            </a:ext>
          </a:extLst>
        </xdr:cNvPr>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a:extLst>
            <a:ext uri="{FF2B5EF4-FFF2-40B4-BE49-F238E27FC236}">
              <a16:creationId xmlns="" xmlns:a16="http://schemas.microsoft.com/office/drawing/2014/main" id="{00000000-0008-0000-0300-0000B4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98806</xdr:rowOff>
    </xdr:from>
    <xdr:to>
      <xdr:col>81</xdr:col>
      <xdr:colOff>44450</xdr:colOff>
      <xdr:row>17</xdr:row>
      <xdr:rowOff>11811</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flipV="1">
          <a:off x="16179800" y="2842006"/>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a:extLst>
            <a:ext uri="{FF2B5EF4-FFF2-40B4-BE49-F238E27FC236}">
              <a16:creationId xmlns="" xmlns:a16="http://schemas.microsoft.com/office/drawing/2014/main" id="{00000000-0008-0000-0300-0000B7010000}"/>
            </a:ext>
          </a:extLst>
        </xdr:cNvPr>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a:extLst>
            <a:ext uri="{FF2B5EF4-FFF2-40B4-BE49-F238E27FC236}">
              <a16:creationId xmlns="" xmlns:a16="http://schemas.microsoft.com/office/drawing/2014/main" id="{00000000-0008-0000-0300-0000B8010000}"/>
            </a:ext>
          </a:extLst>
        </xdr:cNvPr>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11811</xdr:rowOff>
    </xdr:from>
    <xdr:to>
      <xdr:col>77</xdr:col>
      <xdr:colOff>44450</xdr:colOff>
      <xdr:row>17</xdr:row>
      <xdr:rowOff>51223</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flipV="1">
          <a:off x="15290800" y="2926461"/>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a:extLst>
            <a:ext uri="{FF2B5EF4-FFF2-40B4-BE49-F238E27FC236}">
              <a16:creationId xmlns="" xmlns:a16="http://schemas.microsoft.com/office/drawing/2014/main" id="{00000000-0008-0000-0300-0000BA010000}"/>
            </a:ext>
          </a:extLst>
        </xdr:cNvPr>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a:extLst>
            <a:ext uri="{FF2B5EF4-FFF2-40B4-BE49-F238E27FC236}">
              <a16:creationId xmlns="" xmlns:a16="http://schemas.microsoft.com/office/drawing/2014/main" id="{00000000-0008-0000-0300-0000BB010000}"/>
            </a:ext>
          </a:extLst>
        </xdr:cNvPr>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25485</xdr:rowOff>
    </xdr:from>
    <xdr:to>
      <xdr:col>72</xdr:col>
      <xdr:colOff>203200</xdr:colOff>
      <xdr:row>17</xdr:row>
      <xdr:rowOff>51223</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a:off x="14401800" y="2940135"/>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a:extLst>
            <a:ext uri="{FF2B5EF4-FFF2-40B4-BE49-F238E27FC236}">
              <a16:creationId xmlns="" xmlns:a16="http://schemas.microsoft.com/office/drawing/2014/main" id="{00000000-0008-0000-0300-0000BD010000}"/>
            </a:ext>
          </a:extLst>
        </xdr:cNvPr>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6" name="テキスト ボックス 445">
          <a:extLst>
            <a:ext uri="{FF2B5EF4-FFF2-40B4-BE49-F238E27FC236}">
              <a16:creationId xmlns="" xmlns:a16="http://schemas.microsoft.com/office/drawing/2014/main" id="{00000000-0008-0000-0300-0000BE010000}"/>
            </a:ext>
          </a:extLst>
        </xdr:cNvPr>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50546</xdr:rowOff>
    </xdr:from>
    <xdr:to>
      <xdr:col>68</xdr:col>
      <xdr:colOff>152400</xdr:colOff>
      <xdr:row>17</xdr:row>
      <xdr:rowOff>25485</xdr:rowOff>
    </xdr:to>
    <xdr:cxnSp macro="">
      <xdr:nvCxnSpPr>
        <xdr:cNvPr id="447" name="直線コネクタ 446">
          <a:extLst>
            <a:ext uri="{FF2B5EF4-FFF2-40B4-BE49-F238E27FC236}">
              <a16:creationId xmlns="" xmlns:a16="http://schemas.microsoft.com/office/drawing/2014/main" id="{00000000-0008-0000-0300-0000BF010000}"/>
            </a:ext>
          </a:extLst>
        </xdr:cNvPr>
        <xdr:cNvCxnSpPr/>
      </xdr:nvCxnSpPr>
      <xdr:spPr>
        <a:xfrm>
          <a:off x="13512800" y="2793746"/>
          <a:ext cx="889000" cy="14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a:extLst>
            <a:ext uri="{FF2B5EF4-FFF2-40B4-BE49-F238E27FC236}">
              <a16:creationId xmlns="" xmlns:a16="http://schemas.microsoft.com/office/drawing/2014/main" id="{00000000-0008-0000-0300-0000C0010000}"/>
            </a:ext>
          </a:extLst>
        </xdr:cNvPr>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a:extLst>
            <a:ext uri="{FF2B5EF4-FFF2-40B4-BE49-F238E27FC236}">
              <a16:creationId xmlns="" xmlns:a16="http://schemas.microsoft.com/office/drawing/2014/main" id="{00000000-0008-0000-0300-0000C2010000}"/>
            </a:ext>
          </a:extLst>
        </xdr:cNvPr>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48006</xdr:rowOff>
    </xdr:from>
    <xdr:to>
      <xdr:col>81</xdr:col>
      <xdr:colOff>95250</xdr:colOff>
      <xdr:row>16</xdr:row>
      <xdr:rowOff>149606</xdr:rowOff>
    </xdr:to>
    <xdr:sp macro="" textlink="">
      <xdr:nvSpPr>
        <xdr:cNvPr id="457" name="楕円 456">
          <a:extLst>
            <a:ext uri="{FF2B5EF4-FFF2-40B4-BE49-F238E27FC236}">
              <a16:creationId xmlns="" xmlns:a16="http://schemas.microsoft.com/office/drawing/2014/main" id="{00000000-0008-0000-0300-0000C9010000}"/>
            </a:ext>
          </a:extLst>
        </xdr:cNvPr>
        <xdr:cNvSpPr/>
      </xdr:nvSpPr>
      <xdr:spPr>
        <a:xfrm>
          <a:off x="16967200" y="279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20083</xdr:rowOff>
    </xdr:from>
    <xdr:ext cx="762000" cy="259045"/>
    <xdr:sp macro="" textlink="">
      <xdr:nvSpPr>
        <xdr:cNvPr id="458" name="将来負担の状況該当値テキスト">
          <a:extLst>
            <a:ext uri="{FF2B5EF4-FFF2-40B4-BE49-F238E27FC236}">
              <a16:creationId xmlns="" xmlns:a16="http://schemas.microsoft.com/office/drawing/2014/main" id="{00000000-0008-0000-0300-0000CA010000}"/>
            </a:ext>
          </a:extLst>
        </xdr:cNvPr>
        <xdr:cNvSpPr txBox="1"/>
      </xdr:nvSpPr>
      <xdr:spPr>
        <a:xfrm>
          <a:off x="17106900" y="276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132461</xdr:rowOff>
    </xdr:from>
    <xdr:to>
      <xdr:col>77</xdr:col>
      <xdr:colOff>95250</xdr:colOff>
      <xdr:row>17</xdr:row>
      <xdr:rowOff>62611</xdr:rowOff>
    </xdr:to>
    <xdr:sp macro="" textlink="">
      <xdr:nvSpPr>
        <xdr:cNvPr id="459" name="楕円 458">
          <a:extLst>
            <a:ext uri="{FF2B5EF4-FFF2-40B4-BE49-F238E27FC236}">
              <a16:creationId xmlns="" xmlns:a16="http://schemas.microsoft.com/office/drawing/2014/main" id="{00000000-0008-0000-0300-0000CB010000}"/>
            </a:ext>
          </a:extLst>
        </xdr:cNvPr>
        <xdr:cNvSpPr/>
      </xdr:nvSpPr>
      <xdr:spPr>
        <a:xfrm>
          <a:off x="16129000" y="28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47388</xdr:rowOff>
    </xdr:from>
    <xdr:ext cx="7366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5798800" y="2962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423</xdr:rowOff>
    </xdr:from>
    <xdr:to>
      <xdr:col>73</xdr:col>
      <xdr:colOff>44450</xdr:colOff>
      <xdr:row>17</xdr:row>
      <xdr:rowOff>102023</xdr:rowOff>
    </xdr:to>
    <xdr:sp macro="" textlink="">
      <xdr:nvSpPr>
        <xdr:cNvPr id="461" name="楕円 460">
          <a:extLst>
            <a:ext uri="{FF2B5EF4-FFF2-40B4-BE49-F238E27FC236}">
              <a16:creationId xmlns="" xmlns:a16="http://schemas.microsoft.com/office/drawing/2014/main" id="{00000000-0008-0000-0300-0000CD010000}"/>
            </a:ext>
          </a:extLst>
        </xdr:cNvPr>
        <xdr:cNvSpPr/>
      </xdr:nvSpPr>
      <xdr:spPr>
        <a:xfrm>
          <a:off x="152400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86800</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4909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146135</xdr:rowOff>
    </xdr:from>
    <xdr:to>
      <xdr:col>68</xdr:col>
      <xdr:colOff>203200</xdr:colOff>
      <xdr:row>17</xdr:row>
      <xdr:rowOff>76285</xdr:rowOff>
    </xdr:to>
    <xdr:sp macro="" textlink="">
      <xdr:nvSpPr>
        <xdr:cNvPr id="463" name="楕円 462">
          <a:extLst>
            <a:ext uri="{FF2B5EF4-FFF2-40B4-BE49-F238E27FC236}">
              <a16:creationId xmlns="" xmlns:a16="http://schemas.microsoft.com/office/drawing/2014/main" id="{00000000-0008-0000-0300-0000CF010000}"/>
            </a:ext>
          </a:extLst>
        </xdr:cNvPr>
        <xdr:cNvSpPr/>
      </xdr:nvSpPr>
      <xdr:spPr>
        <a:xfrm>
          <a:off x="14351000" y="288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61062</xdr:rowOff>
    </xdr:from>
    <xdr:ext cx="762000" cy="259045"/>
    <xdr:sp macro="" textlink="">
      <xdr:nvSpPr>
        <xdr:cNvPr id="464" name="テキスト ボックス 463">
          <a:extLst>
            <a:ext uri="{FF2B5EF4-FFF2-40B4-BE49-F238E27FC236}">
              <a16:creationId xmlns="" xmlns:a16="http://schemas.microsoft.com/office/drawing/2014/main" id="{00000000-0008-0000-0300-0000D0010000}"/>
            </a:ext>
          </a:extLst>
        </xdr:cNvPr>
        <xdr:cNvSpPr txBox="1"/>
      </xdr:nvSpPr>
      <xdr:spPr>
        <a:xfrm>
          <a:off x="14020800" y="297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171196</xdr:rowOff>
    </xdr:from>
    <xdr:to>
      <xdr:col>64</xdr:col>
      <xdr:colOff>152400</xdr:colOff>
      <xdr:row>16</xdr:row>
      <xdr:rowOff>101346</xdr:rowOff>
    </xdr:to>
    <xdr:sp macro="" textlink="">
      <xdr:nvSpPr>
        <xdr:cNvPr id="465" name="楕円 464">
          <a:extLst>
            <a:ext uri="{FF2B5EF4-FFF2-40B4-BE49-F238E27FC236}">
              <a16:creationId xmlns="" xmlns:a16="http://schemas.microsoft.com/office/drawing/2014/main" id="{00000000-0008-0000-0300-0000D1010000}"/>
            </a:ext>
          </a:extLst>
        </xdr:cNvPr>
        <xdr:cNvSpPr/>
      </xdr:nvSpPr>
      <xdr:spPr>
        <a:xfrm>
          <a:off x="13462000" y="27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86123</xdr:rowOff>
    </xdr:from>
    <xdr:ext cx="762000" cy="259045"/>
    <xdr:sp macro="" textlink="">
      <xdr:nvSpPr>
        <xdr:cNvPr id="466" name="テキスト ボックス 465">
          <a:extLst>
            <a:ext uri="{FF2B5EF4-FFF2-40B4-BE49-F238E27FC236}">
              <a16:creationId xmlns="" xmlns:a16="http://schemas.microsoft.com/office/drawing/2014/main" id="{00000000-0008-0000-0300-0000D2010000}"/>
            </a:ext>
          </a:extLst>
        </xdr:cNvPr>
        <xdr:cNvSpPr txBox="1"/>
      </xdr:nvSpPr>
      <xdr:spPr>
        <a:xfrm>
          <a:off x="13131800" y="28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61,565
60,788
133.09
36,132,030
35,510,953
452,594
18,300,829
40,362,964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年度の人件費に係る経常収支比率は、前年度から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％となった。類似団体との比較において、平均を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前年度との比較では、会計年度任用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制度開始に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伴う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人件費決算額の増により、経常経費充当一般財源等は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市町合併以後、職員数の削減により人件費の抑制に努めてきたが、現行の機構や職員数においては、人件費の更なる減少を見込むことが困難である。このため、デジタル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の推進や民間活力の活用など、行財政改革の推進により人件費の抑制に努める。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42418</xdr:rowOff>
    </xdr:from>
    <xdr:to>
      <xdr:col>24</xdr:col>
      <xdr:colOff>25400</xdr:colOff>
      <xdr:row>33</xdr:row>
      <xdr:rowOff>170434</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a:off x="3987800" y="570026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123715</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104140</xdr:rowOff>
    </xdr:from>
    <xdr:to>
      <xdr:col>19</xdr:col>
      <xdr:colOff>187325</xdr:colOff>
      <xdr:row>33</xdr:row>
      <xdr:rowOff>42418</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3098800" y="559054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9415</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01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104140</xdr:rowOff>
    </xdr:from>
    <xdr:to>
      <xdr:col>15</xdr:col>
      <xdr:colOff>98425</xdr:colOff>
      <xdr:row>33</xdr:row>
      <xdr:rowOff>5842</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flipV="1">
          <a:off x="2209800" y="55905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5842</xdr:rowOff>
    </xdr:from>
    <xdr:to>
      <xdr:col>11</xdr:col>
      <xdr:colOff>9525</xdr:colOff>
      <xdr:row>33</xdr:row>
      <xdr:rowOff>14986</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flipV="1">
          <a:off x="1320800" y="56636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9415</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36847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119634</xdr:rowOff>
    </xdr:from>
    <xdr:to>
      <xdr:col>24</xdr:col>
      <xdr:colOff>76200</xdr:colOff>
      <xdr:row>34</xdr:row>
      <xdr:rowOff>49784</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136161</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562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163068</xdr:rowOff>
    </xdr:from>
    <xdr:to>
      <xdr:col>20</xdr:col>
      <xdr:colOff>38100</xdr:colOff>
      <xdr:row>33</xdr:row>
      <xdr:rowOff>93218</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564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103395</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5418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53340</xdr:rowOff>
    </xdr:from>
    <xdr:to>
      <xdr:col>15</xdr:col>
      <xdr:colOff>149225</xdr:colOff>
      <xdr:row>32</xdr:row>
      <xdr:rowOff>154940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30</xdr:row>
      <xdr:rowOff>165117</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530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126492</xdr:rowOff>
    </xdr:from>
    <xdr:to>
      <xdr:col>11</xdr:col>
      <xdr:colOff>60325</xdr:colOff>
      <xdr:row>33</xdr:row>
      <xdr:rowOff>56642</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56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66819</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538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135636</xdr:rowOff>
    </xdr:from>
    <xdr:to>
      <xdr:col>6</xdr:col>
      <xdr:colOff>171450</xdr:colOff>
      <xdr:row>33</xdr:row>
      <xdr:rowOff>65786</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562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75963</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539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年度の物件費に係る経常収支比率は、前年度から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％となった。類似団体との比較において、平均を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前年度との比較では、会計年度任用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制度開始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による臨時雇賃金の皆減などにより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、経常経費充当一般財源等は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コスト削減等による経費の抑制効果は現れているものの、施設の統廃合等に伴う老朽化した施設の解体工事費や、公共施設の維持管理に多額の経費がかかっているため、個別施設計画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、公共施設の適正配置等により財政負担の軽減と平準化に取り組む。</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a:extLst>
            <a:ext uri="{FF2B5EF4-FFF2-40B4-BE49-F238E27FC236}">
              <a16:creationId xmlns="" xmlns:a16="http://schemas.microsoft.com/office/drawing/2014/main" id="{00000000-0008-0000-0400-000079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161290</xdr:rowOff>
    </xdr:from>
    <xdr:to>
      <xdr:col>82</xdr:col>
      <xdr:colOff>107950</xdr:colOff>
      <xdr:row>16</xdr:row>
      <xdr:rowOff>111760</xdr:rowOff>
    </xdr:to>
    <xdr:cxnSp macro="">
      <xdr:nvCxnSpPr>
        <xdr:cNvPr id="125" name="直線コネクタ 124">
          <a:extLst>
            <a:ext uri="{FF2B5EF4-FFF2-40B4-BE49-F238E27FC236}">
              <a16:creationId xmlns="" xmlns:a16="http://schemas.microsoft.com/office/drawing/2014/main" id="{00000000-0008-0000-0400-00007D000000}"/>
            </a:ext>
          </a:extLst>
        </xdr:cNvPr>
        <xdr:cNvCxnSpPr/>
      </xdr:nvCxnSpPr>
      <xdr:spPr>
        <a:xfrm flipV="1">
          <a:off x="15671800" y="27330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a:extLst>
            <a:ext uri="{FF2B5EF4-FFF2-40B4-BE49-F238E27FC236}">
              <a16:creationId xmlns="" xmlns:a16="http://schemas.microsoft.com/office/drawing/2014/main" id="{00000000-0008-0000-0400-00007E000000}"/>
            </a:ext>
          </a:extLst>
        </xdr:cNvPr>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a:extLst>
            <a:ext uri="{FF2B5EF4-FFF2-40B4-BE49-F238E27FC236}">
              <a16:creationId xmlns="" xmlns:a16="http://schemas.microsoft.com/office/drawing/2014/main" id="{00000000-0008-0000-0400-00007F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111760</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4782800" y="2801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0" name="テキスト ボックス 129">
          <a:extLst>
            <a:ext uri="{FF2B5EF4-FFF2-40B4-BE49-F238E27FC236}">
              <a16:creationId xmlns="" xmlns:a16="http://schemas.microsoft.com/office/drawing/2014/main" id="{00000000-0008-0000-0400-000082000000}"/>
            </a:ext>
          </a:extLst>
        </xdr:cNvPr>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58420</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a:off x="13893800" y="275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a:extLst>
            <a:ext uri="{FF2B5EF4-FFF2-40B4-BE49-F238E27FC236}">
              <a16:creationId xmlns="" xmlns:a16="http://schemas.microsoft.com/office/drawing/2014/main" id="{00000000-0008-0000-0400-000084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3" name="テキスト ボックス 132">
          <a:extLst>
            <a:ext uri="{FF2B5EF4-FFF2-40B4-BE49-F238E27FC236}">
              <a16:creationId xmlns="" xmlns:a16="http://schemas.microsoft.com/office/drawing/2014/main" id="{00000000-0008-0000-0400-00008500000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43180</xdr:rowOff>
    </xdr:to>
    <xdr:cxnSp macro="">
      <xdr:nvCxnSpPr>
        <xdr:cNvPr id="134" name="直線コネクタ 133">
          <a:extLst>
            <a:ext uri="{FF2B5EF4-FFF2-40B4-BE49-F238E27FC236}">
              <a16:creationId xmlns="" xmlns:a16="http://schemas.microsoft.com/office/drawing/2014/main" id="{00000000-0008-0000-0400-000086000000}"/>
            </a:ext>
          </a:extLst>
        </xdr:cNvPr>
        <xdr:cNvCxnSpPr/>
      </xdr:nvCxnSpPr>
      <xdr:spPr>
        <a:xfrm flipV="1">
          <a:off x="13004800" y="2755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a:extLst>
            <a:ext uri="{FF2B5EF4-FFF2-40B4-BE49-F238E27FC236}">
              <a16:creationId xmlns="" xmlns:a16="http://schemas.microsoft.com/office/drawing/2014/main" id="{00000000-0008-0000-0400-000087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44" name="楕円 143">
          <a:extLst>
            <a:ext uri="{FF2B5EF4-FFF2-40B4-BE49-F238E27FC236}">
              <a16:creationId xmlns="" xmlns:a16="http://schemas.microsoft.com/office/drawing/2014/main" id="{00000000-0008-0000-0400-000090000000}"/>
            </a:ext>
          </a:extLst>
        </xdr:cNvPr>
        <xdr:cNvSpPr/>
      </xdr:nvSpPr>
      <xdr:spPr>
        <a:xfrm>
          <a:off x="164592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127017</xdr:rowOff>
    </xdr:from>
    <xdr:ext cx="762000" cy="259045"/>
    <xdr:sp macro="" textlink="">
      <xdr:nvSpPr>
        <xdr:cNvPr id="145" name="物件費該当値テキスト">
          <a:extLst>
            <a:ext uri="{FF2B5EF4-FFF2-40B4-BE49-F238E27FC236}">
              <a16:creationId xmlns="" xmlns:a16="http://schemas.microsoft.com/office/drawing/2014/main" id="{00000000-0008-0000-0400-000091000000}"/>
            </a:ext>
          </a:extLst>
        </xdr:cNvPr>
        <xdr:cNvSpPr txBox="1"/>
      </xdr:nvSpPr>
      <xdr:spPr>
        <a:xfrm>
          <a:off x="165989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60960</xdr:rowOff>
    </xdr:from>
    <xdr:to>
      <xdr:col>78</xdr:col>
      <xdr:colOff>120650</xdr:colOff>
      <xdr:row>16</xdr:row>
      <xdr:rowOff>162560</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1287</xdr:rowOff>
    </xdr:from>
    <xdr:ext cx="7366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104157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年度の扶助費に係る経常収支比率は、前年度から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％となった。類似団体との比較においては、平均を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前年度との比較では、児童扶養手当の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などによる扶助費決算額の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などにより、経常経費充当一般財源等は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おいては、社会保障制度の充実や健康寿命の延伸の実現に向けた取組に伴い扶助費は増加していくものと見込んでおり、一定のサービスは維持しながら、単独事業における基準の見直しなどにより、経費の抑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a:extLst>
            <a:ext uri="{FF2B5EF4-FFF2-40B4-BE49-F238E27FC236}">
              <a16:creationId xmlns="" xmlns:a16="http://schemas.microsoft.com/office/drawing/2014/main" id="{00000000-0008-0000-0400-0000B8000000}"/>
            </a:ext>
          </a:extLst>
        </xdr:cNvPr>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148772</xdr:rowOff>
    </xdr:from>
    <xdr:to>
      <xdr:col>24</xdr:col>
      <xdr:colOff>25400</xdr:colOff>
      <xdr:row>55</xdr:row>
      <xdr:rowOff>97065</xdr:rowOff>
    </xdr:to>
    <xdr:cxnSp macro="">
      <xdr:nvCxnSpPr>
        <xdr:cNvPr id="188" name="直線コネクタ 187">
          <a:extLst>
            <a:ext uri="{FF2B5EF4-FFF2-40B4-BE49-F238E27FC236}">
              <a16:creationId xmlns="" xmlns:a16="http://schemas.microsoft.com/office/drawing/2014/main" id="{00000000-0008-0000-0400-0000BC000000}"/>
            </a:ext>
          </a:extLst>
        </xdr:cNvPr>
        <xdr:cNvCxnSpPr/>
      </xdr:nvCxnSpPr>
      <xdr:spPr>
        <a:xfrm flipV="1">
          <a:off x="3987800" y="9407072"/>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89" name="扶助費平均値テキスト">
          <a:extLst>
            <a:ext uri="{FF2B5EF4-FFF2-40B4-BE49-F238E27FC236}">
              <a16:creationId xmlns="" xmlns:a16="http://schemas.microsoft.com/office/drawing/2014/main" id="{00000000-0008-0000-0400-0000BD000000}"/>
            </a:ext>
          </a:extLst>
        </xdr:cNvPr>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a:extLst>
            <a:ext uri="{FF2B5EF4-FFF2-40B4-BE49-F238E27FC236}">
              <a16:creationId xmlns="" xmlns:a16="http://schemas.microsoft.com/office/drawing/2014/main" id="{00000000-0008-0000-0400-0000BE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55</xdr:row>
      <xdr:rowOff>97065</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a:off x="3098800" y="94179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a:extLst>
            <a:ext uri="{FF2B5EF4-FFF2-40B4-BE49-F238E27FC236}">
              <a16:creationId xmlns="" xmlns:a16="http://schemas.microsoft.com/office/drawing/2014/main" id="{00000000-0008-0000-0400-0000C0000000}"/>
            </a:ext>
          </a:extLst>
        </xdr:cNvPr>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193" name="テキスト ボックス 192">
          <a:extLst>
            <a:ext uri="{FF2B5EF4-FFF2-40B4-BE49-F238E27FC236}">
              <a16:creationId xmlns="" xmlns:a16="http://schemas.microsoft.com/office/drawing/2014/main" id="{00000000-0008-0000-0400-0000C1000000}"/>
            </a:ext>
          </a:extLst>
        </xdr:cNvPr>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53522</xdr:rowOff>
    </xdr:to>
    <xdr:cxnSp macro="">
      <xdr:nvCxnSpPr>
        <xdr:cNvPr id="194" name="直線コネクタ 193">
          <a:extLst>
            <a:ext uri="{FF2B5EF4-FFF2-40B4-BE49-F238E27FC236}">
              <a16:creationId xmlns="" xmlns:a16="http://schemas.microsoft.com/office/drawing/2014/main" id="{00000000-0008-0000-0400-0000C2000000}"/>
            </a:ext>
          </a:extLst>
        </xdr:cNvPr>
        <xdr:cNvCxnSpPr/>
      </xdr:nvCxnSpPr>
      <xdr:spPr>
        <a:xfrm flipV="1">
          <a:off x="2209800" y="9417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a:extLst>
            <a:ext uri="{FF2B5EF4-FFF2-40B4-BE49-F238E27FC236}">
              <a16:creationId xmlns="" xmlns:a16="http://schemas.microsoft.com/office/drawing/2014/main" id="{00000000-0008-0000-0400-0000C3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6" name="テキスト ボックス 195">
          <a:extLst>
            <a:ext uri="{FF2B5EF4-FFF2-40B4-BE49-F238E27FC236}">
              <a16:creationId xmlns="" xmlns:a16="http://schemas.microsoft.com/office/drawing/2014/main" id="{00000000-0008-0000-0400-0000C4000000}"/>
            </a:ext>
          </a:extLst>
        </xdr:cNvPr>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53522</xdr:rowOff>
    </xdr:to>
    <xdr:cxnSp macro="">
      <xdr:nvCxnSpPr>
        <xdr:cNvPr id="197" name="直線コネクタ 196">
          <a:extLst>
            <a:ext uri="{FF2B5EF4-FFF2-40B4-BE49-F238E27FC236}">
              <a16:creationId xmlns="" xmlns:a16="http://schemas.microsoft.com/office/drawing/2014/main" id="{00000000-0008-0000-0400-0000C5000000}"/>
            </a:ext>
          </a:extLst>
        </xdr:cNvPr>
        <xdr:cNvCxnSpPr/>
      </xdr:nvCxnSpPr>
      <xdr:spPr>
        <a:xfrm>
          <a:off x="1320800" y="9461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a:extLst>
            <a:ext uri="{FF2B5EF4-FFF2-40B4-BE49-F238E27FC236}">
              <a16:creationId xmlns="" xmlns:a16="http://schemas.microsoft.com/office/drawing/2014/main" id="{00000000-0008-0000-0400-0000C6000000}"/>
            </a:ext>
          </a:extLst>
        </xdr:cNvPr>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a:extLst>
            <a:ext uri="{FF2B5EF4-FFF2-40B4-BE49-F238E27FC236}">
              <a16:creationId xmlns="" xmlns:a16="http://schemas.microsoft.com/office/drawing/2014/main" id="{00000000-0008-0000-0400-0000C8000000}"/>
            </a:ext>
          </a:extLst>
        </xdr:cNvPr>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97972</xdr:rowOff>
    </xdr:from>
    <xdr:to>
      <xdr:col>24</xdr:col>
      <xdr:colOff>76200</xdr:colOff>
      <xdr:row>55</xdr:row>
      <xdr:rowOff>28122</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4775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114499</xdr:rowOff>
    </xdr:from>
    <xdr:ext cx="762000" cy="259045"/>
    <xdr:sp macro="" textlink="">
      <xdr:nvSpPr>
        <xdr:cNvPr id="208" name="扶助費該当値テキスト">
          <a:extLst>
            <a:ext uri="{FF2B5EF4-FFF2-40B4-BE49-F238E27FC236}">
              <a16:creationId xmlns="" xmlns:a16="http://schemas.microsoft.com/office/drawing/2014/main" id="{00000000-0008-0000-0400-0000D0000000}"/>
            </a:ext>
          </a:extLst>
        </xdr:cNvPr>
        <xdr:cNvSpPr txBox="1"/>
      </xdr:nvSpPr>
      <xdr:spPr>
        <a:xfrm>
          <a:off x="4914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46265</xdr:rowOff>
    </xdr:from>
    <xdr:to>
      <xdr:col>20</xdr:col>
      <xdr:colOff>38100</xdr:colOff>
      <xdr:row>55</xdr:row>
      <xdr:rowOff>147865</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158042</xdr:rowOff>
    </xdr:from>
    <xdr:ext cx="7366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年度のその他（維持補修費、投資及び出資・貸付金、繰出金）に係る経常収支比率は、前年度から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ポイント低下し、</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12.6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％となった。類似団体との比較において、平均を</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回った。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前年度との比較では、</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維持補修費及び繰出金における経常的経費充当一般財源が</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百万円の増となったものの、普通交付税の増などにより歳入における経常一般財源等が</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438</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百万円の増となったことにより、</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ポイントが低下することとなった。</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a:extLst>
            <a:ext uri="{FF2B5EF4-FFF2-40B4-BE49-F238E27FC236}">
              <a16:creationId xmlns="" xmlns:a16="http://schemas.microsoft.com/office/drawing/2014/main" id="{00000000-0008-0000-0400-0000F9000000}"/>
            </a:ext>
          </a:extLst>
        </xdr:cNvPr>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a:extLst>
            <a:ext uri="{FF2B5EF4-FFF2-40B4-BE49-F238E27FC236}">
              <a16:creationId xmlns="" xmlns:a16="http://schemas.microsoft.com/office/drawing/2014/main" id="{00000000-0008-0000-0400-0000FB000000}"/>
            </a:ext>
          </a:extLst>
        </xdr:cNvPr>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127000</xdr:rowOff>
    </xdr:from>
    <xdr:to>
      <xdr:col>82</xdr:col>
      <xdr:colOff>107950</xdr:colOff>
      <xdr:row>57</xdr:row>
      <xdr:rowOff>146050</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flipV="1">
          <a:off x="15671800" y="9899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a:extLst>
            <a:ext uri="{FF2B5EF4-FFF2-40B4-BE49-F238E27FC236}">
              <a16:creationId xmlns="" xmlns:a16="http://schemas.microsoft.com/office/drawing/2014/main" id="{00000000-0008-0000-0400-0000FE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a:extLst>
            <a:ext uri="{FF2B5EF4-FFF2-40B4-BE49-F238E27FC236}">
              <a16:creationId xmlns="" xmlns:a16="http://schemas.microsoft.com/office/drawing/2014/main" id="{00000000-0008-0000-0400-0000FF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60</xdr:row>
      <xdr:rowOff>117475</xdr:rowOff>
    </xdr:to>
    <xdr:cxnSp macro="">
      <xdr:nvCxnSpPr>
        <xdr:cNvPr id="256" name="直線コネクタ 255">
          <a:extLst>
            <a:ext uri="{FF2B5EF4-FFF2-40B4-BE49-F238E27FC236}">
              <a16:creationId xmlns="" xmlns:a16="http://schemas.microsoft.com/office/drawing/2014/main" id="{00000000-0008-0000-0400-000000010000}"/>
            </a:ext>
          </a:extLst>
        </xdr:cNvPr>
        <xdr:cNvCxnSpPr/>
      </xdr:nvCxnSpPr>
      <xdr:spPr>
        <a:xfrm flipV="1">
          <a:off x="14782800" y="9918700"/>
          <a:ext cx="889000" cy="48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117475</xdr:rowOff>
    </xdr:from>
    <xdr:to>
      <xdr:col>73</xdr:col>
      <xdr:colOff>180975</xdr:colOff>
      <xdr:row>60</xdr:row>
      <xdr:rowOff>136525</xdr:rowOff>
    </xdr:to>
    <xdr:cxnSp macro="">
      <xdr:nvCxnSpPr>
        <xdr:cNvPr id="259" name="直線コネクタ 258">
          <a:extLst>
            <a:ext uri="{FF2B5EF4-FFF2-40B4-BE49-F238E27FC236}">
              <a16:creationId xmlns="" xmlns:a16="http://schemas.microsoft.com/office/drawing/2014/main" id="{00000000-0008-0000-0400-000003010000}"/>
            </a:ext>
          </a:extLst>
        </xdr:cNvPr>
        <xdr:cNvCxnSpPr/>
      </xdr:nvCxnSpPr>
      <xdr:spPr>
        <a:xfrm flipV="1">
          <a:off x="13893800" y="104044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a:extLst>
            <a:ext uri="{FF2B5EF4-FFF2-40B4-BE49-F238E27FC236}">
              <a16:creationId xmlns="" xmlns:a16="http://schemas.microsoft.com/office/drawing/2014/main" id="{00000000-0008-0000-0400-000004010000}"/>
            </a:ext>
          </a:extLst>
        </xdr:cNvPr>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159402</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4401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136525</xdr:rowOff>
    </xdr:from>
    <xdr:to>
      <xdr:col>69</xdr:col>
      <xdr:colOff>92075</xdr:colOff>
      <xdr:row>60</xdr:row>
      <xdr:rowOff>136525</xdr:rowOff>
    </xdr:to>
    <xdr:cxnSp macro="">
      <xdr:nvCxnSpPr>
        <xdr:cNvPr id="262" name="直線コネクタ 261">
          <a:extLst>
            <a:ext uri="{FF2B5EF4-FFF2-40B4-BE49-F238E27FC236}">
              <a16:creationId xmlns="" xmlns:a16="http://schemas.microsoft.com/office/drawing/2014/main" id="{00000000-0008-0000-0400-000006010000}"/>
            </a:ext>
          </a:extLst>
        </xdr:cNvPr>
        <xdr:cNvCxnSpPr/>
      </xdr:nvCxnSpPr>
      <xdr:spPr>
        <a:xfrm>
          <a:off x="13004800" y="104235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a:extLst>
            <a:ext uri="{FF2B5EF4-FFF2-40B4-BE49-F238E27FC236}">
              <a16:creationId xmlns="" xmlns:a16="http://schemas.microsoft.com/office/drawing/2014/main" id="{00000000-0008-0000-0400-000007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a:extLst>
            <a:ext uri="{FF2B5EF4-FFF2-40B4-BE49-F238E27FC236}">
              <a16:creationId xmlns="" xmlns:a16="http://schemas.microsoft.com/office/drawing/2014/main" id="{00000000-0008-0000-0400-000009010000}"/>
            </a:ext>
          </a:extLst>
        </xdr:cNvPr>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26052</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2623800" y="97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6459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48277</xdr:rowOff>
    </xdr:from>
    <xdr:ext cx="762000" cy="259045"/>
    <xdr:sp macro="" textlink="">
      <xdr:nvSpPr>
        <xdr:cNvPr id="273" name="その他該当値テキスト">
          <a:extLst>
            <a:ext uri="{FF2B5EF4-FFF2-40B4-BE49-F238E27FC236}">
              <a16:creationId xmlns="" xmlns:a16="http://schemas.microsoft.com/office/drawing/2014/main" id="{00000000-0008-0000-0400-000011010000}"/>
            </a:ext>
          </a:extLst>
        </xdr:cNvPr>
        <xdr:cNvSpPr txBox="1"/>
      </xdr:nvSpPr>
      <xdr:spPr>
        <a:xfrm>
          <a:off x="16598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66675</xdr:rowOff>
    </xdr:from>
    <xdr:to>
      <xdr:col>74</xdr:col>
      <xdr:colOff>31750</xdr:colOff>
      <xdr:row>60</xdr:row>
      <xdr:rowOff>168275</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4732000" y="1035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153052</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4401800" y="1044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85725</xdr:rowOff>
    </xdr:from>
    <xdr:to>
      <xdr:col>69</xdr:col>
      <xdr:colOff>142875</xdr:colOff>
      <xdr:row>61</xdr:row>
      <xdr:rowOff>15875</xdr:rowOff>
    </xdr:to>
    <xdr:sp macro="" textlink="">
      <xdr:nvSpPr>
        <xdr:cNvPr id="278" name="楕円 277">
          <a:extLst>
            <a:ext uri="{FF2B5EF4-FFF2-40B4-BE49-F238E27FC236}">
              <a16:creationId xmlns="" xmlns:a16="http://schemas.microsoft.com/office/drawing/2014/main" id="{00000000-0008-0000-0400-000016010000}"/>
            </a:ext>
          </a:extLst>
        </xdr:cNvPr>
        <xdr:cNvSpPr/>
      </xdr:nvSpPr>
      <xdr:spPr>
        <a:xfrm>
          <a:off x="13843000" y="1037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652</xdr:rowOff>
    </xdr:from>
    <xdr:ext cx="762000" cy="259045"/>
    <xdr:sp macro=""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3512800" y="1045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85725</xdr:rowOff>
    </xdr:from>
    <xdr:to>
      <xdr:col>65</xdr:col>
      <xdr:colOff>53975</xdr:colOff>
      <xdr:row>61</xdr:row>
      <xdr:rowOff>15875</xdr:rowOff>
    </xdr:to>
    <xdr:sp macro="" textlink="">
      <xdr:nvSpPr>
        <xdr:cNvPr id="280" name="楕円 279">
          <a:extLst>
            <a:ext uri="{FF2B5EF4-FFF2-40B4-BE49-F238E27FC236}">
              <a16:creationId xmlns="" xmlns:a16="http://schemas.microsoft.com/office/drawing/2014/main" id="{00000000-0008-0000-0400-000018010000}"/>
            </a:ext>
          </a:extLst>
        </xdr:cNvPr>
        <xdr:cNvSpPr/>
      </xdr:nvSpPr>
      <xdr:spPr>
        <a:xfrm>
          <a:off x="12954000" y="1037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652</xdr:rowOff>
    </xdr:from>
    <xdr:ext cx="762000" cy="259045"/>
    <xdr:sp macro="" textlink="">
      <xdr:nvSpPr>
        <xdr:cNvPr id="281" name="テキスト ボックス 280">
          <a:extLst>
            <a:ext uri="{FF2B5EF4-FFF2-40B4-BE49-F238E27FC236}">
              <a16:creationId xmlns="" xmlns:a16="http://schemas.microsoft.com/office/drawing/2014/main" id="{00000000-0008-0000-0400-000019010000}"/>
            </a:ext>
          </a:extLst>
        </xdr:cNvPr>
        <xdr:cNvSpPr txBox="1"/>
      </xdr:nvSpPr>
      <xdr:spPr>
        <a:xfrm>
          <a:off x="12623800" y="1045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年度の補助費等に係る経常収支比率は、前年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度と変わらず</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％となった。類似団体との比較において、平均を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ポイント上回り、高い水準となっている。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前年度との比較では、経常的経費において、市立山口東京理科大学に対する運営費交付金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経常経費充当一般財源等は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市立山口東京理科大学に対する運営費交付金や公営企業に対する繰出金などの支出があることから、普通会計内外の会計における財務状況や経営戦略等を把握することで、適正な歳出水準の維持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a:extLst>
            <a:ext uri="{FF2B5EF4-FFF2-40B4-BE49-F238E27FC236}">
              <a16:creationId xmlns="" xmlns:a16="http://schemas.microsoft.com/office/drawing/2014/main" id="{00000000-0008-0000-0400-000033010000}"/>
            </a:ext>
          </a:extLst>
        </xdr:cNvPr>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a:extLst>
            <a:ext uri="{FF2B5EF4-FFF2-40B4-BE49-F238E27FC236}">
              <a16:creationId xmlns="" xmlns:a16="http://schemas.microsoft.com/office/drawing/2014/main" id="{00000000-0008-0000-0400-000035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a:extLst>
            <a:ext uri="{FF2B5EF4-FFF2-40B4-BE49-F238E27FC236}">
              <a16:creationId xmlns="" xmlns:a16="http://schemas.microsoft.com/office/drawing/2014/main" id="{00000000-0008-0000-0400-000036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129286</xdr:rowOff>
    </xdr:from>
    <xdr:to>
      <xdr:col>82</xdr:col>
      <xdr:colOff>107950</xdr:colOff>
      <xdr:row>39</xdr:row>
      <xdr:rowOff>129286</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a:off x="15671800" y="68158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2" name="補助費等平均値テキスト">
          <a:extLst>
            <a:ext uri="{FF2B5EF4-FFF2-40B4-BE49-F238E27FC236}">
              <a16:creationId xmlns="" xmlns:a16="http://schemas.microsoft.com/office/drawing/2014/main" id="{00000000-0008-0000-0400-000038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a:extLst>
            <a:ext uri="{FF2B5EF4-FFF2-40B4-BE49-F238E27FC236}">
              <a16:creationId xmlns="" xmlns:a16="http://schemas.microsoft.com/office/drawing/2014/main" id="{00000000-0008-0000-0400-000039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35560</xdr:rowOff>
    </xdr:from>
    <xdr:to>
      <xdr:col>78</xdr:col>
      <xdr:colOff>69850</xdr:colOff>
      <xdr:row>39</xdr:row>
      <xdr:rowOff>129286</xdr:rowOff>
    </xdr:to>
    <xdr:cxnSp macro="">
      <xdr:nvCxnSpPr>
        <xdr:cNvPr id="314" name="直線コネクタ 313">
          <a:extLst>
            <a:ext uri="{FF2B5EF4-FFF2-40B4-BE49-F238E27FC236}">
              <a16:creationId xmlns="" xmlns:a16="http://schemas.microsoft.com/office/drawing/2014/main" id="{00000000-0008-0000-0400-00003A010000}"/>
            </a:ext>
          </a:extLst>
        </xdr:cNvPr>
        <xdr:cNvCxnSpPr/>
      </xdr:nvCxnSpPr>
      <xdr:spPr>
        <a:xfrm>
          <a:off x="14782800" y="6550660"/>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38</xdr:row>
      <xdr:rowOff>35560</xdr:rowOff>
    </xdr:to>
    <xdr:cxnSp macro="">
      <xdr:nvCxnSpPr>
        <xdr:cNvPr id="317" name="直線コネクタ 316">
          <a:extLst>
            <a:ext uri="{FF2B5EF4-FFF2-40B4-BE49-F238E27FC236}">
              <a16:creationId xmlns="" xmlns:a16="http://schemas.microsoft.com/office/drawing/2014/main" id="{00000000-0008-0000-0400-00003D010000}"/>
            </a:ext>
          </a:extLst>
        </xdr:cNvPr>
        <xdr:cNvCxnSpPr/>
      </xdr:nvCxnSpPr>
      <xdr:spPr>
        <a:xfrm>
          <a:off x="13893800" y="63906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a:extLst>
            <a:ext uri="{FF2B5EF4-FFF2-40B4-BE49-F238E27FC236}">
              <a16:creationId xmlns="" xmlns:a16="http://schemas.microsoft.com/office/drawing/2014/main" id="{00000000-0008-0000-0400-00003E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28702</xdr:rowOff>
    </xdr:from>
    <xdr:to>
      <xdr:col>69</xdr:col>
      <xdr:colOff>92075</xdr:colOff>
      <xdr:row>37</xdr:row>
      <xdr:rowOff>46990</xdr:rowOff>
    </xdr:to>
    <xdr:cxnSp macro="">
      <xdr:nvCxnSpPr>
        <xdr:cNvPr id="320" name="直線コネクタ 319">
          <a:extLst>
            <a:ext uri="{FF2B5EF4-FFF2-40B4-BE49-F238E27FC236}">
              <a16:creationId xmlns="" xmlns:a16="http://schemas.microsoft.com/office/drawing/2014/main" id="{00000000-0008-0000-0400-000040010000}"/>
            </a:ext>
          </a:extLst>
        </xdr:cNvPr>
        <xdr:cNvCxnSpPr/>
      </xdr:nvCxnSpPr>
      <xdr:spPr>
        <a:xfrm>
          <a:off x="13004800" y="63723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78486</xdr:rowOff>
    </xdr:from>
    <xdr:to>
      <xdr:col>82</xdr:col>
      <xdr:colOff>158750</xdr:colOff>
      <xdr:row>40</xdr:row>
      <xdr:rowOff>8636</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64592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50563</xdr:rowOff>
    </xdr:from>
    <xdr:ext cx="762000" cy="259045"/>
    <xdr:sp macro="" textlink="">
      <xdr:nvSpPr>
        <xdr:cNvPr id="331" name="補助費等該当値テキスト">
          <a:extLst>
            <a:ext uri="{FF2B5EF4-FFF2-40B4-BE49-F238E27FC236}">
              <a16:creationId xmlns="" xmlns:a16="http://schemas.microsoft.com/office/drawing/2014/main" id="{00000000-0008-0000-0400-00004B010000}"/>
            </a:ext>
          </a:extLst>
        </xdr:cNvPr>
        <xdr:cNvSpPr txBox="1"/>
      </xdr:nvSpPr>
      <xdr:spPr>
        <a:xfrm>
          <a:off x="165989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78486</xdr:rowOff>
    </xdr:from>
    <xdr:to>
      <xdr:col>78</xdr:col>
      <xdr:colOff>120650</xdr:colOff>
      <xdr:row>40</xdr:row>
      <xdr:rowOff>8636</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5621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164863</xdr:rowOff>
    </xdr:from>
    <xdr:ext cx="7366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5290800" y="685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156210</xdr:rowOff>
    </xdr:from>
    <xdr:to>
      <xdr:col>74</xdr:col>
      <xdr:colOff>31750</xdr:colOff>
      <xdr:row>38</xdr:row>
      <xdr:rowOff>86360</xdr:rowOff>
    </xdr:to>
    <xdr:sp macro="" textlink="">
      <xdr:nvSpPr>
        <xdr:cNvPr id="334" name="楕円 333">
          <a:extLst>
            <a:ext uri="{FF2B5EF4-FFF2-40B4-BE49-F238E27FC236}">
              <a16:creationId xmlns="" xmlns:a16="http://schemas.microsoft.com/office/drawing/2014/main" id="{00000000-0008-0000-0400-00004E010000}"/>
            </a:ext>
          </a:extLst>
        </xdr:cNvPr>
        <xdr:cNvSpPr/>
      </xdr:nvSpPr>
      <xdr:spPr>
        <a:xfrm>
          <a:off x="1473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71137</xdr:rowOff>
    </xdr:from>
    <xdr:ext cx="762000" cy="259045"/>
    <xdr:sp macro="" textlink="">
      <xdr:nvSpPr>
        <xdr:cNvPr id="335" name="テキスト ボックス 334">
          <a:extLst>
            <a:ext uri="{FF2B5EF4-FFF2-40B4-BE49-F238E27FC236}">
              <a16:creationId xmlns="" xmlns:a16="http://schemas.microsoft.com/office/drawing/2014/main" id="{00000000-0008-0000-0400-00004F010000}"/>
            </a:ext>
          </a:extLst>
        </xdr:cNvPr>
        <xdr:cNvSpPr txBox="1"/>
      </xdr:nvSpPr>
      <xdr:spPr>
        <a:xfrm>
          <a:off x="1440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6" name="楕円 335">
          <a:extLst>
            <a:ext uri="{FF2B5EF4-FFF2-40B4-BE49-F238E27FC236}">
              <a16:creationId xmlns="" xmlns:a16="http://schemas.microsoft.com/office/drawing/2014/main" id="{00000000-0008-0000-0400-000050010000}"/>
            </a:ext>
          </a:extLst>
        </xdr:cNvPr>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7" name="テキスト ボックス 336">
          <a:extLst>
            <a:ext uri="{FF2B5EF4-FFF2-40B4-BE49-F238E27FC236}">
              <a16:creationId xmlns="" xmlns:a16="http://schemas.microsoft.com/office/drawing/2014/main" id="{00000000-0008-0000-0400-000051010000}"/>
            </a:ext>
          </a:extLst>
        </xdr:cNvPr>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38" name="楕円 337">
          <a:extLst>
            <a:ext uri="{FF2B5EF4-FFF2-40B4-BE49-F238E27FC236}">
              <a16:creationId xmlns="" xmlns:a16="http://schemas.microsoft.com/office/drawing/2014/main" id="{00000000-0008-0000-0400-000052010000}"/>
            </a:ext>
          </a:extLst>
        </xdr:cNvPr>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39" name="テキスト ボックス 338">
          <a:extLst>
            <a:ext uri="{FF2B5EF4-FFF2-40B4-BE49-F238E27FC236}">
              <a16:creationId xmlns="" xmlns:a16="http://schemas.microsoft.com/office/drawing/2014/main" id="{00000000-0008-0000-0400-000053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年度の公債費に係る経常収支比率は、前年度から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％となった。類似団体との比較においては、平均を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一部の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について、据置期間終了に伴う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償還額の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により、前年度との比較では、経常経費充当一般財源等は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合併特例債等を活用した大型建設事業の償還開始に伴う増加が見込まれ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減債基金を活用し、平準化に努める。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a:extLst>
            <a:ext uri="{FF2B5EF4-FFF2-40B4-BE49-F238E27FC236}">
              <a16:creationId xmlns="" xmlns:a16="http://schemas.microsoft.com/office/drawing/2014/main" id="{00000000-0008-0000-0400-00006D010000}"/>
            </a:ext>
          </a:extLst>
        </xdr:cNvPr>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a:extLst>
            <a:ext uri="{FF2B5EF4-FFF2-40B4-BE49-F238E27FC236}">
              <a16:creationId xmlns="" xmlns:a16="http://schemas.microsoft.com/office/drawing/2014/main" id="{00000000-0008-0000-0400-00006F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a:extLst>
            <a:ext uri="{FF2B5EF4-FFF2-40B4-BE49-F238E27FC236}">
              <a16:creationId xmlns="" xmlns:a16="http://schemas.microsoft.com/office/drawing/2014/main" id="{00000000-0008-0000-0400-000070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156718</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3987800" y="1327150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0" name="公債費平均値テキスト">
          <a:extLst>
            <a:ext uri="{FF2B5EF4-FFF2-40B4-BE49-F238E27FC236}">
              <a16:creationId xmlns="" xmlns:a16="http://schemas.microsoft.com/office/drawing/2014/main" id="{00000000-0008-0000-0400-000072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a:extLst>
            <a:ext uri="{FF2B5EF4-FFF2-40B4-BE49-F238E27FC236}">
              <a16:creationId xmlns="" xmlns:a16="http://schemas.microsoft.com/office/drawing/2014/main" id="{00000000-0008-0000-0400-000073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78994</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flipV="1">
          <a:off x="3098800" y="13271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78994</xdr:rowOff>
    </xdr:from>
    <xdr:to>
      <xdr:col>15</xdr:col>
      <xdr:colOff>98425</xdr:colOff>
      <xdr:row>77</xdr:row>
      <xdr:rowOff>124713</xdr:rowOff>
    </xdr:to>
    <xdr:cxnSp macro="">
      <xdr:nvCxnSpPr>
        <xdr:cNvPr id="375" name="直線コネクタ 374">
          <a:extLst>
            <a:ext uri="{FF2B5EF4-FFF2-40B4-BE49-F238E27FC236}">
              <a16:creationId xmlns="" xmlns:a16="http://schemas.microsoft.com/office/drawing/2014/main" id="{00000000-0008-0000-0400-000077010000}"/>
            </a:ext>
          </a:extLst>
        </xdr:cNvPr>
        <xdr:cNvCxnSpPr/>
      </xdr:nvCxnSpPr>
      <xdr:spPr>
        <a:xfrm flipV="1">
          <a:off x="2209800" y="132806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a:extLst>
            <a:ext uri="{FF2B5EF4-FFF2-40B4-BE49-F238E27FC236}">
              <a16:creationId xmlns="" xmlns:a16="http://schemas.microsoft.com/office/drawing/2014/main" id="{00000000-0008-0000-0400-000078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124713</xdr:rowOff>
    </xdr:from>
    <xdr:to>
      <xdr:col>11</xdr:col>
      <xdr:colOff>9525</xdr:colOff>
      <xdr:row>78</xdr:row>
      <xdr:rowOff>3556</xdr:rowOff>
    </xdr:to>
    <xdr:cxnSp macro="">
      <xdr:nvCxnSpPr>
        <xdr:cNvPr id="378" name="直線コネクタ 377">
          <a:extLst>
            <a:ext uri="{FF2B5EF4-FFF2-40B4-BE49-F238E27FC236}">
              <a16:creationId xmlns="" xmlns:a16="http://schemas.microsoft.com/office/drawing/2014/main" id="{00000000-0008-0000-0400-00007A010000}"/>
            </a:ext>
          </a:extLst>
        </xdr:cNvPr>
        <xdr:cNvCxnSpPr/>
      </xdr:nvCxnSpPr>
      <xdr:spPr>
        <a:xfrm flipV="1">
          <a:off x="1320800" y="133263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a:extLst>
            <a:ext uri="{FF2B5EF4-FFF2-40B4-BE49-F238E27FC236}">
              <a16:creationId xmlns="" xmlns:a16="http://schemas.microsoft.com/office/drawing/2014/main" id="{00000000-0008-0000-0400-00007B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a:extLst>
            <a:ext uri="{FF2B5EF4-FFF2-40B4-BE49-F238E27FC236}">
              <a16:creationId xmlns="" xmlns:a16="http://schemas.microsoft.com/office/drawing/2014/main" id="{00000000-0008-0000-0400-00007D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105918</xdr:rowOff>
    </xdr:from>
    <xdr:to>
      <xdr:col>24</xdr:col>
      <xdr:colOff>76200</xdr:colOff>
      <xdr:row>78</xdr:row>
      <xdr:rowOff>36068</xdr:rowOff>
    </xdr:to>
    <xdr:sp macro="" textlink="">
      <xdr:nvSpPr>
        <xdr:cNvPr id="388" name="楕円 387">
          <a:extLst>
            <a:ext uri="{FF2B5EF4-FFF2-40B4-BE49-F238E27FC236}">
              <a16:creationId xmlns="" xmlns:a16="http://schemas.microsoft.com/office/drawing/2014/main" id="{00000000-0008-0000-0400-000084010000}"/>
            </a:ext>
          </a:extLst>
        </xdr:cNvPr>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77995</xdr:rowOff>
    </xdr:from>
    <xdr:ext cx="762000" cy="259045"/>
    <xdr:sp macro="" textlink="">
      <xdr:nvSpPr>
        <xdr:cNvPr id="389" name="公債費該当値テキスト">
          <a:extLst>
            <a:ext uri="{FF2B5EF4-FFF2-40B4-BE49-F238E27FC236}">
              <a16:creationId xmlns="" xmlns:a16="http://schemas.microsoft.com/office/drawing/2014/main" id="{00000000-0008-0000-0400-000085010000}"/>
            </a:ext>
          </a:extLst>
        </xdr:cNvPr>
        <xdr:cNvSpPr txBox="1"/>
      </xdr:nvSpPr>
      <xdr:spPr>
        <a:xfrm>
          <a:off x="4914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28194</xdr:rowOff>
    </xdr:from>
    <xdr:to>
      <xdr:col>15</xdr:col>
      <xdr:colOff>149225</xdr:colOff>
      <xdr:row>77</xdr:row>
      <xdr:rowOff>129794</xdr:rowOff>
    </xdr:to>
    <xdr:sp macro="" textlink="">
      <xdr:nvSpPr>
        <xdr:cNvPr id="392" name="楕円 391">
          <a:extLst>
            <a:ext uri="{FF2B5EF4-FFF2-40B4-BE49-F238E27FC236}">
              <a16:creationId xmlns="" xmlns:a16="http://schemas.microsoft.com/office/drawing/2014/main" id="{00000000-0008-0000-0400-000088010000}"/>
            </a:ext>
          </a:extLst>
        </xdr:cNvPr>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93" name="テキスト ボックス 392">
          <a:extLst>
            <a:ext uri="{FF2B5EF4-FFF2-40B4-BE49-F238E27FC236}">
              <a16:creationId xmlns="" xmlns:a16="http://schemas.microsoft.com/office/drawing/2014/main" id="{00000000-0008-0000-0400-000089010000}"/>
            </a:ext>
          </a:extLst>
        </xdr:cNvPr>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73913</xdr:rowOff>
    </xdr:from>
    <xdr:to>
      <xdr:col>11</xdr:col>
      <xdr:colOff>60325</xdr:colOff>
      <xdr:row>78</xdr:row>
      <xdr:rowOff>4063</xdr:rowOff>
    </xdr:to>
    <xdr:sp macro="" textlink="">
      <xdr:nvSpPr>
        <xdr:cNvPr id="394" name="楕円 393">
          <a:extLst>
            <a:ext uri="{FF2B5EF4-FFF2-40B4-BE49-F238E27FC236}">
              <a16:creationId xmlns="" xmlns:a16="http://schemas.microsoft.com/office/drawing/2014/main" id="{00000000-0008-0000-0400-00008A010000}"/>
            </a:ext>
          </a:extLst>
        </xdr:cNvPr>
        <xdr:cNvSpPr/>
      </xdr:nvSpPr>
      <xdr:spPr>
        <a:xfrm>
          <a:off x="2159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95" name="テキスト ボックス 394">
          <a:extLst>
            <a:ext uri="{FF2B5EF4-FFF2-40B4-BE49-F238E27FC236}">
              <a16:creationId xmlns="" xmlns:a16="http://schemas.microsoft.com/office/drawing/2014/main" id="{00000000-0008-0000-0400-00008B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96" name="楕円 395">
          <a:extLst>
            <a:ext uri="{FF2B5EF4-FFF2-40B4-BE49-F238E27FC236}">
              <a16:creationId xmlns="" xmlns:a16="http://schemas.microsoft.com/office/drawing/2014/main" id="{00000000-0008-0000-0400-00008C010000}"/>
            </a:ext>
          </a:extLst>
        </xdr:cNvPr>
        <xdr:cNvSpPr/>
      </xdr:nvSpPr>
      <xdr:spPr>
        <a:xfrm>
          <a:off x="1270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97" name="テキスト ボックス 396">
          <a:extLst>
            <a:ext uri="{FF2B5EF4-FFF2-40B4-BE49-F238E27FC236}">
              <a16:creationId xmlns="" xmlns:a16="http://schemas.microsoft.com/office/drawing/2014/main" id="{00000000-0008-0000-0400-00008D010000}"/>
            </a:ext>
          </a:extLst>
        </xdr:cNvPr>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年度の公債費以外の経常収支比率は、前年度から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前年度との比較では、人件費や補助費等に係る経常経費充当一般財源等の額が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増となったものの、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歳入における経常一般財源等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が大きく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比率は、前年度を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回る結果となった。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ついて、高齢化などを背景に扶助費や繰出金が、高い水準で推移する見込みであることから、公共施設の統廃合やデジタル化の推進などにより、行財政改革を推進することで、経常的経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a:extLst>
            <a:ext uri="{FF2B5EF4-FFF2-40B4-BE49-F238E27FC236}">
              <a16:creationId xmlns="" xmlns:a16="http://schemas.microsoft.com/office/drawing/2014/main" id="{00000000-0008-0000-0400-0000A8010000}"/>
            </a:ext>
          </a:extLst>
        </xdr:cNvPr>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a:extLst>
            <a:ext uri="{FF2B5EF4-FFF2-40B4-BE49-F238E27FC236}">
              <a16:creationId xmlns="" xmlns:a16="http://schemas.microsoft.com/office/drawing/2014/main" id="{00000000-0008-0000-0400-0000AA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67563</xdr:rowOff>
    </xdr:from>
    <xdr:to>
      <xdr:col>82</xdr:col>
      <xdr:colOff>107950</xdr:colOff>
      <xdr:row>78</xdr:row>
      <xdr:rowOff>136144</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flipV="1">
          <a:off x="15671800" y="13440663"/>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29" name="公債費以外平均値テキスト">
          <a:extLst>
            <a:ext uri="{FF2B5EF4-FFF2-40B4-BE49-F238E27FC236}">
              <a16:creationId xmlns="" xmlns:a16="http://schemas.microsoft.com/office/drawing/2014/main" id="{00000000-0008-0000-0400-0000AD010000}"/>
            </a:ext>
          </a:extLst>
        </xdr:cNvPr>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a:extLst>
            <a:ext uri="{FF2B5EF4-FFF2-40B4-BE49-F238E27FC236}">
              <a16:creationId xmlns="" xmlns:a16="http://schemas.microsoft.com/office/drawing/2014/main" id="{00000000-0008-0000-0400-0000AE010000}"/>
            </a:ext>
          </a:extLst>
        </xdr:cNvPr>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78</xdr:row>
      <xdr:rowOff>136144</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a:off x="14782800" y="1334465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a:extLst>
            <a:ext uri="{FF2B5EF4-FFF2-40B4-BE49-F238E27FC236}">
              <a16:creationId xmlns="" xmlns:a16="http://schemas.microsoft.com/office/drawing/2014/main" id="{00000000-0008-0000-0400-0000B1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28702</xdr:rowOff>
    </xdr:from>
    <xdr:to>
      <xdr:col>73</xdr:col>
      <xdr:colOff>180975</xdr:colOff>
      <xdr:row>77</xdr:row>
      <xdr:rowOff>143002</xdr:rowOff>
    </xdr:to>
    <xdr:cxnSp macro="">
      <xdr:nvCxnSpPr>
        <xdr:cNvPr id="434" name="直線コネクタ 433">
          <a:extLst>
            <a:ext uri="{FF2B5EF4-FFF2-40B4-BE49-F238E27FC236}">
              <a16:creationId xmlns="" xmlns:a16="http://schemas.microsoft.com/office/drawing/2014/main" id="{00000000-0008-0000-0400-0000B2010000}"/>
            </a:ext>
          </a:extLst>
        </xdr:cNvPr>
        <xdr:cNvCxnSpPr/>
      </xdr:nvCxnSpPr>
      <xdr:spPr>
        <a:xfrm>
          <a:off x="13893800" y="132303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28702</xdr:rowOff>
    </xdr:to>
    <xdr:cxnSp macro="">
      <xdr:nvCxnSpPr>
        <xdr:cNvPr id="437" name="直線コネクタ 436">
          <a:extLst>
            <a:ext uri="{FF2B5EF4-FFF2-40B4-BE49-F238E27FC236}">
              <a16:creationId xmlns="" xmlns:a16="http://schemas.microsoft.com/office/drawing/2014/main" id="{00000000-0008-0000-0400-0000B5010000}"/>
            </a:ext>
          </a:extLst>
        </xdr:cNvPr>
        <xdr:cNvCxnSpPr/>
      </xdr:nvCxnSpPr>
      <xdr:spPr>
        <a:xfrm>
          <a:off x="13004800" y="13225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a:extLst>
            <a:ext uri="{FF2B5EF4-FFF2-40B4-BE49-F238E27FC236}">
              <a16:creationId xmlns="" xmlns:a16="http://schemas.microsoft.com/office/drawing/2014/main" id="{00000000-0008-0000-0400-0000B6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a:extLst>
            <a:ext uri="{FF2B5EF4-FFF2-40B4-BE49-F238E27FC236}">
              <a16:creationId xmlns="" xmlns:a16="http://schemas.microsoft.com/office/drawing/2014/main" id="{00000000-0008-0000-0400-0000B8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47" name="楕円 446">
          <a:extLst>
            <a:ext uri="{FF2B5EF4-FFF2-40B4-BE49-F238E27FC236}">
              <a16:creationId xmlns="" xmlns:a16="http://schemas.microsoft.com/office/drawing/2014/main" id="{00000000-0008-0000-0400-0000BF010000}"/>
            </a:ext>
          </a:extLst>
        </xdr:cNvPr>
        <xdr:cNvSpPr/>
      </xdr:nvSpPr>
      <xdr:spPr>
        <a:xfrm>
          <a:off x="16459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160290</xdr:rowOff>
    </xdr:from>
    <xdr:ext cx="762000" cy="259045"/>
    <xdr:sp macro="" textlink="">
      <xdr:nvSpPr>
        <xdr:cNvPr id="448" name="公債費以外該当値テキスト">
          <a:extLst>
            <a:ext uri="{FF2B5EF4-FFF2-40B4-BE49-F238E27FC236}">
              <a16:creationId xmlns="" xmlns:a16="http://schemas.microsoft.com/office/drawing/2014/main" id="{00000000-0008-0000-0400-0000C0010000}"/>
            </a:ext>
          </a:extLst>
        </xdr:cNvPr>
        <xdr:cNvSpPr txBox="1"/>
      </xdr:nvSpPr>
      <xdr:spPr>
        <a:xfrm>
          <a:off x="16598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85344</xdr:rowOff>
    </xdr:from>
    <xdr:to>
      <xdr:col>78</xdr:col>
      <xdr:colOff>120650</xdr:colOff>
      <xdr:row>79</xdr:row>
      <xdr:rowOff>15494</xdr:rowOff>
    </xdr:to>
    <xdr:sp macro="" textlink="">
      <xdr:nvSpPr>
        <xdr:cNvPr id="449" name="楕円 448">
          <a:extLst>
            <a:ext uri="{FF2B5EF4-FFF2-40B4-BE49-F238E27FC236}">
              <a16:creationId xmlns="" xmlns:a16="http://schemas.microsoft.com/office/drawing/2014/main" id="{00000000-0008-0000-0400-0000C1010000}"/>
            </a:ext>
          </a:extLst>
        </xdr:cNvPr>
        <xdr:cNvSpPr/>
      </xdr:nvSpPr>
      <xdr:spPr>
        <a:xfrm>
          <a:off x="15621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271</xdr:rowOff>
    </xdr:from>
    <xdr:ext cx="7366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5290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51" name="楕円 450">
          <a:extLst>
            <a:ext uri="{FF2B5EF4-FFF2-40B4-BE49-F238E27FC236}">
              <a16:creationId xmlns="" xmlns:a16="http://schemas.microsoft.com/office/drawing/2014/main" id="{00000000-0008-0000-0400-0000C3010000}"/>
            </a:ext>
          </a:extLst>
        </xdr:cNvPr>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7129</xdr:rowOff>
    </xdr:from>
    <xdr:ext cx="7620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149352</xdr:rowOff>
    </xdr:from>
    <xdr:to>
      <xdr:col>69</xdr:col>
      <xdr:colOff>142875</xdr:colOff>
      <xdr:row>77</xdr:row>
      <xdr:rowOff>79502</xdr:rowOff>
    </xdr:to>
    <xdr:sp macro="" textlink="">
      <xdr:nvSpPr>
        <xdr:cNvPr id="453" name="楕円 452">
          <a:extLst>
            <a:ext uri="{FF2B5EF4-FFF2-40B4-BE49-F238E27FC236}">
              <a16:creationId xmlns="" xmlns:a16="http://schemas.microsoft.com/office/drawing/2014/main" id="{00000000-0008-0000-0400-0000C5010000}"/>
            </a:ext>
          </a:extLst>
        </xdr:cNvPr>
        <xdr:cNvSpPr/>
      </xdr:nvSpPr>
      <xdr:spPr>
        <a:xfrm>
          <a:off x="13843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89679</xdr:rowOff>
    </xdr:from>
    <xdr:ext cx="7620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3512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5" name="楕円 454">
          <a:extLst>
            <a:ext uri="{FF2B5EF4-FFF2-40B4-BE49-F238E27FC236}">
              <a16:creationId xmlns="" xmlns:a16="http://schemas.microsoft.com/office/drawing/2014/main" id="{00000000-0008-0000-0400-0000C7010000}"/>
            </a:ext>
          </a:extLst>
        </xdr:cNvPr>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56" name="テキスト ボックス 455">
          <a:extLst>
            <a:ext uri="{FF2B5EF4-FFF2-40B4-BE49-F238E27FC236}">
              <a16:creationId xmlns="" xmlns:a16="http://schemas.microsoft.com/office/drawing/2014/main" id="{00000000-0008-0000-0400-0000C8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a:extLst>
            <a:ext uri="{FF2B5EF4-FFF2-40B4-BE49-F238E27FC236}">
              <a16:creationId xmlns="" xmlns:a16="http://schemas.microsoft.com/office/drawing/2014/main" id="{00000000-0008-0000-0500-000032000000}"/>
            </a:ext>
          </a:extLst>
        </xdr:cNvPr>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99350</xdr:rowOff>
    </xdr:from>
    <xdr:to>
      <xdr:col>29</xdr:col>
      <xdr:colOff>127000</xdr:colOff>
      <xdr:row>17</xdr:row>
      <xdr:rowOff>611</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5003800" y="2890175"/>
          <a:ext cx="647700" cy="72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128135</xdr:rowOff>
    </xdr:from>
    <xdr:ext cx="762000" cy="259045"/>
    <xdr:sp macro="" textlink="">
      <xdr:nvSpPr>
        <xdr:cNvPr id="53" name="人口1人当たり決算額の推移平均値テキスト130">
          <a:extLst>
            <a:ext uri="{FF2B5EF4-FFF2-40B4-BE49-F238E27FC236}">
              <a16:creationId xmlns="" xmlns:a16="http://schemas.microsoft.com/office/drawing/2014/main" id="{00000000-0008-0000-0500-000035000000}"/>
            </a:ext>
          </a:extLst>
        </xdr:cNvPr>
        <xdr:cNvSpPr txBox="1"/>
      </xdr:nvSpPr>
      <xdr:spPr>
        <a:xfrm>
          <a:off x="5740400" y="291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611</xdr:rowOff>
    </xdr:from>
    <xdr:to>
      <xdr:col>26</xdr:col>
      <xdr:colOff>50800</xdr:colOff>
      <xdr:row>17</xdr:row>
      <xdr:rowOff>32077</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4305300" y="2962886"/>
          <a:ext cx="698500" cy="31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32077</xdr:rowOff>
    </xdr:from>
    <xdr:to>
      <xdr:col>22</xdr:col>
      <xdr:colOff>114300</xdr:colOff>
      <xdr:row>17</xdr:row>
      <xdr:rowOff>39522</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flipV="1">
          <a:off x="3606800" y="2994352"/>
          <a:ext cx="698500" cy="7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39522</xdr:rowOff>
    </xdr:from>
    <xdr:to>
      <xdr:col>18</xdr:col>
      <xdr:colOff>177800</xdr:colOff>
      <xdr:row>17</xdr:row>
      <xdr:rowOff>40567</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bwMode="auto">
        <a:xfrm flipV="1">
          <a:off x="2908300" y="3001797"/>
          <a:ext cx="698500" cy="1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 xmlns:a16="http://schemas.microsoft.com/office/drawing/2014/main" id="{00000000-0008-0000-0500-000040000000}"/>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48550</xdr:rowOff>
    </xdr:from>
    <xdr:to>
      <xdr:col>29</xdr:col>
      <xdr:colOff>177800</xdr:colOff>
      <xdr:row>16</xdr:row>
      <xdr:rowOff>150150</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5600700" y="2839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65077</xdr:rowOff>
    </xdr:from>
    <xdr:ext cx="762000" cy="259045"/>
    <xdr:sp macro="" textlink="">
      <xdr:nvSpPr>
        <xdr:cNvPr id="72" name="人口1人当たり決算額の推移該当値テキスト130">
          <a:extLst>
            <a:ext uri="{FF2B5EF4-FFF2-40B4-BE49-F238E27FC236}">
              <a16:creationId xmlns="" xmlns:a16="http://schemas.microsoft.com/office/drawing/2014/main" id="{00000000-0008-0000-0500-000048000000}"/>
            </a:ext>
          </a:extLst>
        </xdr:cNvPr>
        <xdr:cNvSpPr txBox="1"/>
      </xdr:nvSpPr>
      <xdr:spPr>
        <a:xfrm>
          <a:off x="5740400" y="268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121261</xdr:rowOff>
    </xdr:from>
    <xdr:to>
      <xdr:col>26</xdr:col>
      <xdr:colOff>101600</xdr:colOff>
      <xdr:row>17</xdr:row>
      <xdr:rowOff>51411</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953000" y="2912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61588</xdr:rowOff>
    </xdr:from>
    <xdr:ext cx="7366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4622800" y="268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152727</xdr:rowOff>
    </xdr:from>
    <xdr:to>
      <xdr:col>22</xdr:col>
      <xdr:colOff>165100</xdr:colOff>
      <xdr:row>17</xdr:row>
      <xdr:rowOff>82877</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4254500" y="2943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93054</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924300" y="271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160172</xdr:rowOff>
    </xdr:from>
    <xdr:to>
      <xdr:col>19</xdr:col>
      <xdr:colOff>38100</xdr:colOff>
      <xdr:row>17</xdr:row>
      <xdr:rowOff>90322</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3556000" y="2950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100499</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225800" y="271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161217</xdr:rowOff>
    </xdr:from>
    <xdr:to>
      <xdr:col>15</xdr:col>
      <xdr:colOff>101600</xdr:colOff>
      <xdr:row>17</xdr:row>
      <xdr:rowOff>91367</xdr:rowOff>
    </xdr:to>
    <xdr:sp macro="" textlink="">
      <xdr:nvSpPr>
        <xdr:cNvPr id="79" name="楕円 78">
          <a:extLst>
            <a:ext uri="{FF2B5EF4-FFF2-40B4-BE49-F238E27FC236}">
              <a16:creationId xmlns="" xmlns:a16="http://schemas.microsoft.com/office/drawing/2014/main" id="{00000000-0008-0000-0500-00004F000000}"/>
            </a:ext>
          </a:extLst>
        </xdr:cNvPr>
        <xdr:cNvSpPr/>
      </xdr:nvSpPr>
      <xdr:spPr bwMode="auto">
        <a:xfrm>
          <a:off x="2857500" y="2952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101544</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527300" y="272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a:extLst>
            <a:ext uri="{FF2B5EF4-FFF2-40B4-BE49-F238E27FC236}">
              <a16:creationId xmlns="" xmlns:a16="http://schemas.microsoft.com/office/drawing/2014/main" id="{00000000-0008-0000-0500-00006E000000}"/>
            </a:ext>
          </a:extLst>
        </xdr:cNvPr>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a:extLst>
            <a:ext uri="{FF2B5EF4-FFF2-40B4-BE49-F238E27FC236}">
              <a16:creationId xmlns="" xmlns:a16="http://schemas.microsoft.com/office/drawing/2014/main" id="{00000000-0008-0000-0500-000070000000}"/>
            </a:ext>
          </a:extLst>
        </xdr:cNvPr>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137020</xdr:rowOff>
    </xdr:from>
    <xdr:to>
      <xdr:col>29</xdr:col>
      <xdr:colOff>127000</xdr:colOff>
      <xdr:row>35</xdr:row>
      <xdr:rowOff>298259</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flipV="1">
          <a:off x="5003800" y="6747370"/>
          <a:ext cx="647700" cy="161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a:extLst>
            <a:ext uri="{FF2B5EF4-FFF2-40B4-BE49-F238E27FC236}">
              <a16:creationId xmlns="" xmlns:a16="http://schemas.microsoft.com/office/drawing/2014/main" id="{00000000-0008-0000-0500-000073000000}"/>
            </a:ext>
          </a:extLst>
        </xdr:cNvPr>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a:extLst>
            <a:ext uri="{FF2B5EF4-FFF2-40B4-BE49-F238E27FC236}">
              <a16:creationId xmlns="" xmlns:a16="http://schemas.microsoft.com/office/drawing/2014/main" id="{00000000-0008-0000-0500-000074000000}"/>
            </a:ext>
          </a:extLst>
        </xdr:cNvPr>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200799</xdr:rowOff>
    </xdr:from>
    <xdr:to>
      <xdr:col>26</xdr:col>
      <xdr:colOff>50800</xdr:colOff>
      <xdr:row>35</xdr:row>
      <xdr:rowOff>298259</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a:off x="4305300" y="6811149"/>
          <a:ext cx="698500" cy="97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a:extLst>
            <a:ext uri="{FF2B5EF4-FFF2-40B4-BE49-F238E27FC236}">
              <a16:creationId xmlns="" xmlns:a16="http://schemas.microsoft.com/office/drawing/2014/main" id="{00000000-0008-0000-0500-000076000000}"/>
            </a:ext>
          </a:extLst>
        </xdr:cNvPr>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141508</xdr:rowOff>
    </xdr:from>
    <xdr:ext cx="7366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4622800" y="709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149555</xdr:rowOff>
    </xdr:from>
    <xdr:to>
      <xdr:col>22</xdr:col>
      <xdr:colOff>114300</xdr:colOff>
      <xdr:row>35</xdr:row>
      <xdr:rowOff>200799</xdr:rowOff>
    </xdr:to>
    <xdr:cxnSp macro="">
      <xdr:nvCxnSpPr>
        <xdr:cNvPr id="120" name="直線コネクタ 119">
          <a:extLst>
            <a:ext uri="{FF2B5EF4-FFF2-40B4-BE49-F238E27FC236}">
              <a16:creationId xmlns="" xmlns:a16="http://schemas.microsoft.com/office/drawing/2014/main" id="{00000000-0008-0000-0500-000078000000}"/>
            </a:ext>
          </a:extLst>
        </xdr:cNvPr>
        <xdr:cNvCxnSpPr/>
      </xdr:nvCxnSpPr>
      <xdr:spPr bwMode="auto">
        <a:xfrm>
          <a:off x="3606800" y="6759905"/>
          <a:ext cx="698500" cy="51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a:extLst>
            <a:ext uri="{FF2B5EF4-FFF2-40B4-BE49-F238E27FC236}">
              <a16:creationId xmlns="" xmlns:a16="http://schemas.microsoft.com/office/drawing/2014/main" id="{00000000-0008-0000-0500-000079000000}"/>
            </a:ext>
          </a:extLst>
        </xdr:cNvPr>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149555</xdr:rowOff>
    </xdr:from>
    <xdr:to>
      <xdr:col>18</xdr:col>
      <xdr:colOff>177800</xdr:colOff>
      <xdr:row>35</xdr:row>
      <xdr:rowOff>158738</xdr:rowOff>
    </xdr:to>
    <xdr:cxnSp macro="">
      <xdr:nvCxnSpPr>
        <xdr:cNvPr id="123" name="直線コネクタ 122">
          <a:extLst>
            <a:ext uri="{FF2B5EF4-FFF2-40B4-BE49-F238E27FC236}">
              <a16:creationId xmlns="" xmlns:a16="http://schemas.microsoft.com/office/drawing/2014/main" id="{00000000-0008-0000-0500-00007B000000}"/>
            </a:ext>
          </a:extLst>
        </xdr:cNvPr>
        <xdr:cNvCxnSpPr/>
      </xdr:nvCxnSpPr>
      <xdr:spPr bwMode="auto">
        <a:xfrm flipV="1">
          <a:off x="2908300" y="6759905"/>
          <a:ext cx="698500" cy="9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a:extLst>
            <a:ext uri="{FF2B5EF4-FFF2-40B4-BE49-F238E27FC236}">
              <a16:creationId xmlns="" xmlns:a16="http://schemas.microsoft.com/office/drawing/2014/main" id="{00000000-0008-0000-0500-00007C000000}"/>
            </a:ext>
          </a:extLst>
        </xdr:cNvPr>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a:extLst>
            <a:ext uri="{FF2B5EF4-FFF2-40B4-BE49-F238E27FC236}">
              <a16:creationId xmlns="" xmlns:a16="http://schemas.microsoft.com/office/drawing/2014/main" id="{00000000-0008-0000-0500-00007E000000}"/>
            </a:ext>
          </a:extLst>
        </xdr:cNvPr>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86220</xdr:rowOff>
    </xdr:from>
    <xdr:to>
      <xdr:col>29</xdr:col>
      <xdr:colOff>177800</xdr:colOff>
      <xdr:row>35</xdr:row>
      <xdr:rowOff>187820</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5600700" y="6696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274197</xdr:rowOff>
    </xdr:from>
    <xdr:ext cx="762000" cy="259045"/>
    <xdr:sp macro="" textlink="">
      <xdr:nvSpPr>
        <xdr:cNvPr id="134" name="人口1人当たり決算額の推移該当値テキスト445">
          <a:extLst>
            <a:ext uri="{FF2B5EF4-FFF2-40B4-BE49-F238E27FC236}">
              <a16:creationId xmlns="" xmlns:a16="http://schemas.microsoft.com/office/drawing/2014/main" id="{00000000-0008-0000-0500-000086000000}"/>
            </a:ext>
          </a:extLst>
        </xdr:cNvPr>
        <xdr:cNvSpPr txBox="1"/>
      </xdr:nvSpPr>
      <xdr:spPr>
        <a:xfrm>
          <a:off x="5740400" y="654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247459</xdr:rowOff>
    </xdr:from>
    <xdr:to>
      <xdr:col>26</xdr:col>
      <xdr:colOff>101600</xdr:colOff>
      <xdr:row>36</xdr:row>
      <xdr:rowOff>6159</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4953000" y="6857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16336</xdr:rowOff>
    </xdr:from>
    <xdr:ext cx="7366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4622800" y="6626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149999</xdr:rowOff>
    </xdr:from>
    <xdr:to>
      <xdr:col>22</xdr:col>
      <xdr:colOff>165100</xdr:colOff>
      <xdr:row>35</xdr:row>
      <xdr:rowOff>251599</xdr:rowOff>
    </xdr:to>
    <xdr:sp macro="" textlink="">
      <xdr:nvSpPr>
        <xdr:cNvPr id="137" name="楕円 136">
          <a:extLst>
            <a:ext uri="{FF2B5EF4-FFF2-40B4-BE49-F238E27FC236}">
              <a16:creationId xmlns="" xmlns:a16="http://schemas.microsoft.com/office/drawing/2014/main" id="{00000000-0008-0000-0500-000089000000}"/>
            </a:ext>
          </a:extLst>
        </xdr:cNvPr>
        <xdr:cNvSpPr/>
      </xdr:nvSpPr>
      <xdr:spPr bwMode="auto">
        <a:xfrm>
          <a:off x="4254500" y="6760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261776</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3924300" y="652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98755</xdr:rowOff>
    </xdr:from>
    <xdr:to>
      <xdr:col>19</xdr:col>
      <xdr:colOff>38100</xdr:colOff>
      <xdr:row>35</xdr:row>
      <xdr:rowOff>200355</xdr:rowOff>
    </xdr:to>
    <xdr:sp macro="" textlink="">
      <xdr:nvSpPr>
        <xdr:cNvPr id="139" name="楕円 138">
          <a:extLst>
            <a:ext uri="{FF2B5EF4-FFF2-40B4-BE49-F238E27FC236}">
              <a16:creationId xmlns="" xmlns:a16="http://schemas.microsoft.com/office/drawing/2014/main" id="{00000000-0008-0000-0500-00008B000000}"/>
            </a:ext>
          </a:extLst>
        </xdr:cNvPr>
        <xdr:cNvSpPr/>
      </xdr:nvSpPr>
      <xdr:spPr bwMode="auto">
        <a:xfrm>
          <a:off x="3556000" y="6709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210532</xdr:rowOff>
    </xdr:from>
    <xdr:ext cx="762000" cy="259045"/>
    <xdr:sp macro="" textlink="">
      <xdr:nvSpPr>
        <xdr:cNvPr id="140" name="テキスト ボックス 139">
          <a:extLst>
            <a:ext uri="{FF2B5EF4-FFF2-40B4-BE49-F238E27FC236}">
              <a16:creationId xmlns="" xmlns:a16="http://schemas.microsoft.com/office/drawing/2014/main" id="{00000000-0008-0000-0500-00008C000000}"/>
            </a:ext>
          </a:extLst>
        </xdr:cNvPr>
        <xdr:cNvSpPr txBox="1"/>
      </xdr:nvSpPr>
      <xdr:spPr>
        <a:xfrm>
          <a:off x="3225800" y="647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107938</xdr:rowOff>
    </xdr:from>
    <xdr:to>
      <xdr:col>15</xdr:col>
      <xdr:colOff>101600</xdr:colOff>
      <xdr:row>35</xdr:row>
      <xdr:rowOff>209538</xdr:rowOff>
    </xdr:to>
    <xdr:sp macro="" textlink="">
      <xdr:nvSpPr>
        <xdr:cNvPr id="141" name="楕円 140">
          <a:extLst>
            <a:ext uri="{FF2B5EF4-FFF2-40B4-BE49-F238E27FC236}">
              <a16:creationId xmlns="" xmlns:a16="http://schemas.microsoft.com/office/drawing/2014/main" id="{00000000-0008-0000-0500-00008D000000}"/>
            </a:ext>
          </a:extLst>
        </xdr:cNvPr>
        <xdr:cNvSpPr/>
      </xdr:nvSpPr>
      <xdr:spPr bwMode="auto">
        <a:xfrm>
          <a:off x="2857500" y="6718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219715</xdr:rowOff>
    </xdr:from>
    <xdr:ext cx="762000" cy="259045"/>
    <xdr:sp macro="" textlink="">
      <xdr:nvSpPr>
        <xdr:cNvPr id="142" name="テキスト ボックス 141">
          <a:extLst>
            <a:ext uri="{FF2B5EF4-FFF2-40B4-BE49-F238E27FC236}">
              <a16:creationId xmlns="" xmlns:a16="http://schemas.microsoft.com/office/drawing/2014/main" id="{00000000-0008-0000-0500-00008E000000}"/>
            </a:ext>
          </a:extLst>
        </xdr:cNvPr>
        <xdr:cNvSpPr txBox="1"/>
      </xdr:nvSpPr>
      <xdr:spPr>
        <a:xfrm>
          <a:off x="2527300" y="648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61,565
60,788
133.09
36,132,030
35,510,953
452,594
18,300,829
40,362,964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28410</xdr:rowOff>
    </xdr:from>
    <xdr:to>
      <xdr:col>24</xdr:col>
      <xdr:colOff>63500</xdr:colOff>
      <xdr:row>36</xdr:row>
      <xdr:rowOff>167418</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3797300" y="6200610"/>
          <a:ext cx="838200" cy="13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167418</xdr:rowOff>
    </xdr:from>
    <xdr:to>
      <xdr:col>19</xdr:col>
      <xdr:colOff>177800</xdr:colOff>
      <xdr:row>37</xdr:row>
      <xdr:rowOff>20352</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908300" y="6339618"/>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5664</xdr:rowOff>
    </xdr:from>
    <xdr:to>
      <xdr:col>15</xdr:col>
      <xdr:colOff>50800</xdr:colOff>
      <xdr:row>37</xdr:row>
      <xdr:rowOff>20352</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a:off x="2019300" y="6349314"/>
          <a:ext cx="889000" cy="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5664</xdr:rowOff>
    </xdr:from>
    <xdr:to>
      <xdr:col>10</xdr:col>
      <xdr:colOff>114300</xdr:colOff>
      <xdr:row>37</xdr:row>
      <xdr:rowOff>38773</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flipV="1">
          <a:off x="1130300" y="6349314"/>
          <a:ext cx="889000" cy="3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149060</xdr:rowOff>
    </xdr:from>
    <xdr:to>
      <xdr:col>24</xdr:col>
      <xdr:colOff>114300</xdr:colOff>
      <xdr:row>36</xdr:row>
      <xdr:rowOff>79210</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614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127487</xdr:rowOff>
    </xdr:from>
    <xdr:ext cx="534377"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612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116618</xdr:rowOff>
    </xdr:from>
    <xdr:to>
      <xdr:col>20</xdr:col>
      <xdr:colOff>38100</xdr:colOff>
      <xdr:row>37</xdr:row>
      <xdr:rowOff>46768</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628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37895</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530111" y="63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141002</xdr:rowOff>
    </xdr:from>
    <xdr:to>
      <xdr:col>15</xdr:col>
      <xdr:colOff>101600</xdr:colOff>
      <xdr:row>37</xdr:row>
      <xdr:rowOff>71152</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631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62279</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41111" y="640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126314</xdr:rowOff>
    </xdr:from>
    <xdr:to>
      <xdr:col>10</xdr:col>
      <xdr:colOff>165100</xdr:colOff>
      <xdr:row>37</xdr:row>
      <xdr:rowOff>56464</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62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47591</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639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159423</xdr:rowOff>
    </xdr:from>
    <xdr:to>
      <xdr:col>6</xdr:col>
      <xdr:colOff>38100</xdr:colOff>
      <xdr:row>37</xdr:row>
      <xdr:rowOff>89573</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633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80700</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642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a:extLst>
            <a:ext uri="{FF2B5EF4-FFF2-40B4-BE49-F238E27FC236}">
              <a16:creationId xmlns="" xmlns:a16="http://schemas.microsoft.com/office/drawing/2014/main" id="{00000000-0008-0000-0600-000071000000}"/>
            </a:ext>
          </a:extLst>
        </xdr:cNvPr>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a:extLst>
            <a:ext uri="{FF2B5EF4-FFF2-40B4-BE49-F238E27FC236}">
              <a16:creationId xmlns="" xmlns:a16="http://schemas.microsoft.com/office/drawing/2014/main" id="{00000000-0008-0000-0600-000073000000}"/>
            </a:ext>
          </a:extLst>
        </xdr:cNvPr>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110330</xdr:rowOff>
    </xdr:from>
    <xdr:to>
      <xdr:col>24</xdr:col>
      <xdr:colOff>63500</xdr:colOff>
      <xdr:row>58</xdr:row>
      <xdr:rowOff>126588</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flipV="1">
          <a:off x="3797300" y="10054430"/>
          <a:ext cx="838200" cy="1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a:extLst>
            <a:ext uri="{FF2B5EF4-FFF2-40B4-BE49-F238E27FC236}">
              <a16:creationId xmlns="" xmlns:a16="http://schemas.microsoft.com/office/drawing/2014/main" id="{00000000-0008-0000-0600-000076000000}"/>
            </a:ext>
          </a:extLst>
        </xdr:cNvPr>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a:extLst>
            <a:ext uri="{FF2B5EF4-FFF2-40B4-BE49-F238E27FC236}">
              <a16:creationId xmlns="" xmlns:a16="http://schemas.microsoft.com/office/drawing/2014/main" id="{00000000-0008-0000-0600-000077000000}"/>
            </a:ext>
          </a:extLst>
        </xdr:cNvPr>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126588</xdr:rowOff>
    </xdr:from>
    <xdr:to>
      <xdr:col>19</xdr:col>
      <xdr:colOff>177800</xdr:colOff>
      <xdr:row>58</xdr:row>
      <xdr:rowOff>152712</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flipV="1">
          <a:off x="2908300" y="10070688"/>
          <a:ext cx="889000" cy="2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a:extLst>
            <a:ext uri="{FF2B5EF4-FFF2-40B4-BE49-F238E27FC236}">
              <a16:creationId xmlns="" xmlns:a16="http://schemas.microsoft.com/office/drawing/2014/main" id="{00000000-0008-0000-0600-000079000000}"/>
            </a:ext>
          </a:extLst>
        </xdr:cNvPr>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a:extLst>
            <a:ext uri="{FF2B5EF4-FFF2-40B4-BE49-F238E27FC236}">
              <a16:creationId xmlns="" xmlns:a16="http://schemas.microsoft.com/office/drawing/2014/main" id="{00000000-0008-0000-0600-00007A000000}"/>
            </a:ext>
          </a:extLst>
        </xdr:cNvPr>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152712</xdr:rowOff>
    </xdr:from>
    <xdr:to>
      <xdr:col>15</xdr:col>
      <xdr:colOff>50800</xdr:colOff>
      <xdr:row>59</xdr:row>
      <xdr:rowOff>5064</xdr:rowOff>
    </xdr:to>
    <xdr:cxnSp macro="">
      <xdr:nvCxnSpPr>
        <xdr:cNvPr id="123" name="直線コネクタ 122">
          <a:extLst>
            <a:ext uri="{FF2B5EF4-FFF2-40B4-BE49-F238E27FC236}">
              <a16:creationId xmlns="" xmlns:a16="http://schemas.microsoft.com/office/drawing/2014/main" id="{00000000-0008-0000-0600-00007B000000}"/>
            </a:ext>
          </a:extLst>
        </xdr:cNvPr>
        <xdr:cNvCxnSpPr/>
      </xdr:nvCxnSpPr>
      <xdr:spPr>
        <a:xfrm flipV="1">
          <a:off x="2019300" y="10096812"/>
          <a:ext cx="889000" cy="2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a:extLst>
            <a:ext uri="{FF2B5EF4-FFF2-40B4-BE49-F238E27FC236}">
              <a16:creationId xmlns="" xmlns:a16="http://schemas.microsoft.com/office/drawing/2014/main" id="{00000000-0008-0000-0600-00007C000000}"/>
            </a:ext>
          </a:extLst>
        </xdr:cNvPr>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a:extLst>
            <a:ext uri="{FF2B5EF4-FFF2-40B4-BE49-F238E27FC236}">
              <a16:creationId xmlns="" xmlns:a16="http://schemas.microsoft.com/office/drawing/2014/main" id="{00000000-0008-0000-0600-00007D000000}"/>
            </a:ext>
          </a:extLst>
        </xdr:cNvPr>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155007</xdr:rowOff>
    </xdr:from>
    <xdr:to>
      <xdr:col>10</xdr:col>
      <xdr:colOff>114300</xdr:colOff>
      <xdr:row>59</xdr:row>
      <xdr:rowOff>5064</xdr:rowOff>
    </xdr:to>
    <xdr:cxnSp macro="">
      <xdr:nvCxnSpPr>
        <xdr:cNvPr id="126" name="直線コネクタ 125">
          <a:extLst>
            <a:ext uri="{FF2B5EF4-FFF2-40B4-BE49-F238E27FC236}">
              <a16:creationId xmlns="" xmlns:a16="http://schemas.microsoft.com/office/drawing/2014/main" id="{00000000-0008-0000-0600-00007E000000}"/>
            </a:ext>
          </a:extLst>
        </xdr:cNvPr>
        <xdr:cNvCxnSpPr/>
      </xdr:nvCxnSpPr>
      <xdr:spPr>
        <a:xfrm>
          <a:off x="1130300" y="10099107"/>
          <a:ext cx="889000" cy="2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a:extLst>
            <a:ext uri="{FF2B5EF4-FFF2-40B4-BE49-F238E27FC236}">
              <a16:creationId xmlns="" xmlns:a16="http://schemas.microsoft.com/office/drawing/2014/main" id="{00000000-0008-0000-0600-00007F000000}"/>
            </a:ext>
          </a:extLst>
        </xdr:cNvPr>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a:extLst>
            <a:ext uri="{FF2B5EF4-FFF2-40B4-BE49-F238E27FC236}">
              <a16:creationId xmlns="" xmlns:a16="http://schemas.microsoft.com/office/drawing/2014/main" id="{00000000-0008-0000-0600-000080000000}"/>
            </a:ext>
          </a:extLst>
        </xdr:cNvPr>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59530</xdr:rowOff>
    </xdr:from>
    <xdr:to>
      <xdr:col>24</xdr:col>
      <xdr:colOff>114300</xdr:colOff>
      <xdr:row>58</xdr:row>
      <xdr:rowOff>161130</xdr:rowOff>
    </xdr:to>
    <xdr:sp macro="" textlink="">
      <xdr:nvSpPr>
        <xdr:cNvPr id="136" name="楕円 135">
          <a:extLst>
            <a:ext uri="{FF2B5EF4-FFF2-40B4-BE49-F238E27FC236}">
              <a16:creationId xmlns="" xmlns:a16="http://schemas.microsoft.com/office/drawing/2014/main" id="{00000000-0008-0000-0600-000088000000}"/>
            </a:ext>
          </a:extLst>
        </xdr:cNvPr>
        <xdr:cNvSpPr/>
      </xdr:nvSpPr>
      <xdr:spPr>
        <a:xfrm>
          <a:off x="4584700" y="1000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37957</xdr:rowOff>
    </xdr:from>
    <xdr:ext cx="534377" cy="259045"/>
    <xdr:sp macro="" textlink="">
      <xdr:nvSpPr>
        <xdr:cNvPr id="137" name="物件費該当値テキスト">
          <a:extLst>
            <a:ext uri="{FF2B5EF4-FFF2-40B4-BE49-F238E27FC236}">
              <a16:creationId xmlns="" xmlns:a16="http://schemas.microsoft.com/office/drawing/2014/main" id="{00000000-0008-0000-0600-000089000000}"/>
            </a:ext>
          </a:extLst>
        </xdr:cNvPr>
        <xdr:cNvSpPr txBox="1"/>
      </xdr:nvSpPr>
      <xdr:spPr>
        <a:xfrm>
          <a:off x="4686300" y="998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75788</xdr:rowOff>
    </xdr:from>
    <xdr:to>
      <xdr:col>20</xdr:col>
      <xdr:colOff>38100</xdr:colOff>
      <xdr:row>59</xdr:row>
      <xdr:rowOff>5938</xdr:rowOff>
    </xdr:to>
    <xdr:sp macro="" textlink="">
      <xdr:nvSpPr>
        <xdr:cNvPr id="138" name="楕円 137">
          <a:extLst>
            <a:ext uri="{FF2B5EF4-FFF2-40B4-BE49-F238E27FC236}">
              <a16:creationId xmlns="" xmlns:a16="http://schemas.microsoft.com/office/drawing/2014/main" id="{00000000-0008-0000-0600-00008A000000}"/>
            </a:ext>
          </a:extLst>
        </xdr:cNvPr>
        <xdr:cNvSpPr/>
      </xdr:nvSpPr>
      <xdr:spPr>
        <a:xfrm>
          <a:off x="3746500" y="1001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168515</xdr:rowOff>
    </xdr:from>
    <xdr:ext cx="534377"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3530111" y="1011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101912</xdr:rowOff>
    </xdr:from>
    <xdr:to>
      <xdr:col>15</xdr:col>
      <xdr:colOff>101600</xdr:colOff>
      <xdr:row>59</xdr:row>
      <xdr:rowOff>32062</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2857500" y="1004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23189</xdr:rowOff>
    </xdr:from>
    <xdr:ext cx="534377"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2641111" y="1013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125714</xdr:rowOff>
    </xdr:from>
    <xdr:to>
      <xdr:col>10</xdr:col>
      <xdr:colOff>165100</xdr:colOff>
      <xdr:row>59</xdr:row>
      <xdr:rowOff>55864</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1968500" y="1006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46991</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1752111" y="1016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104207</xdr:rowOff>
    </xdr:from>
    <xdr:to>
      <xdr:col>6</xdr:col>
      <xdr:colOff>38100</xdr:colOff>
      <xdr:row>59</xdr:row>
      <xdr:rowOff>34357</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1079500" y="1004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25484</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863111" y="1014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a:extLst>
            <a:ext uri="{FF2B5EF4-FFF2-40B4-BE49-F238E27FC236}">
              <a16:creationId xmlns="" xmlns:a16="http://schemas.microsoft.com/office/drawing/2014/main" id="{00000000-0008-0000-0600-0000A6000000}"/>
            </a:ext>
          </a:extLst>
        </xdr:cNvPr>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a:extLst>
            <a:ext uri="{FF2B5EF4-FFF2-40B4-BE49-F238E27FC236}">
              <a16:creationId xmlns="" xmlns:a16="http://schemas.microsoft.com/office/drawing/2014/main" id="{00000000-0008-0000-0600-0000A8000000}"/>
            </a:ext>
          </a:extLst>
        </xdr:cNvPr>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11055</xdr:rowOff>
    </xdr:from>
    <xdr:to>
      <xdr:col>24</xdr:col>
      <xdr:colOff>63500</xdr:colOff>
      <xdr:row>77</xdr:row>
      <xdr:rowOff>58262</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flipV="1">
          <a:off x="3797300" y="13212705"/>
          <a:ext cx="838200" cy="4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a:extLst>
            <a:ext uri="{FF2B5EF4-FFF2-40B4-BE49-F238E27FC236}">
              <a16:creationId xmlns="" xmlns:a16="http://schemas.microsoft.com/office/drawing/2014/main" id="{00000000-0008-0000-0600-0000AB000000}"/>
            </a:ext>
          </a:extLst>
        </xdr:cNvPr>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a:extLst>
            <a:ext uri="{FF2B5EF4-FFF2-40B4-BE49-F238E27FC236}">
              <a16:creationId xmlns="" xmlns:a16="http://schemas.microsoft.com/office/drawing/2014/main" id="{00000000-0008-0000-0600-0000AC000000}"/>
            </a:ext>
          </a:extLst>
        </xdr:cNvPr>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58262</xdr:rowOff>
    </xdr:from>
    <xdr:to>
      <xdr:col>19</xdr:col>
      <xdr:colOff>177800</xdr:colOff>
      <xdr:row>77</xdr:row>
      <xdr:rowOff>100037</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flipV="1">
          <a:off x="2908300" y="13259912"/>
          <a:ext cx="889000" cy="4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a:extLst>
            <a:ext uri="{FF2B5EF4-FFF2-40B4-BE49-F238E27FC236}">
              <a16:creationId xmlns="" xmlns:a16="http://schemas.microsoft.com/office/drawing/2014/main" id="{00000000-0008-0000-0600-0000AE000000}"/>
            </a:ext>
          </a:extLst>
        </xdr:cNvPr>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a:extLst>
            <a:ext uri="{FF2B5EF4-FFF2-40B4-BE49-F238E27FC236}">
              <a16:creationId xmlns="" xmlns:a16="http://schemas.microsoft.com/office/drawing/2014/main" id="{00000000-0008-0000-0600-0000AF000000}"/>
            </a:ext>
          </a:extLst>
        </xdr:cNvPr>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99295</xdr:rowOff>
    </xdr:from>
    <xdr:to>
      <xdr:col>15</xdr:col>
      <xdr:colOff>50800</xdr:colOff>
      <xdr:row>77</xdr:row>
      <xdr:rowOff>100037</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a:off x="2019300" y="13300945"/>
          <a:ext cx="8890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a:extLst>
            <a:ext uri="{FF2B5EF4-FFF2-40B4-BE49-F238E27FC236}">
              <a16:creationId xmlns="" xmlns:a16="http://schemas.microsoft.com/office/drawing/2014/main" id="{00000000-0008-0000-0600-0000B1000000}"/>
            </a:ext>
          </a:extLst>
        </xdr:cNvPr>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a:extLst>
            <a:ext uri="{FF2B5EF4-FFF2-40B4-BE49-F238E27FC236}">
              <a16:creationId xmlns="" xmlns:a16="http://schemas.microsoft.com/office/drawing/2014/main" id="{00000000-0008-0000-0600-0000B2000000}"/>
            </a:ext>
          </a:extLst>
        </xdr:cNvPr>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82722</xdr:rowOff>
    </xdr:from>
    <xdr:to>
      <xdr:col>10</xdr:col>
      <xdr:colOff>114300</xdr:colOff>
      <xdr:row>77</xdr:row>
      <xdr:rowOff>99295</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a:off x="1130300" y="13284372"/>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a:extLst>
            <a:ext uri="{FF2B5EF4-FFF2-40B4-BE49-F238E27FC236}">
              <a16:creationId xmlns="" xmlns:a16="http://schemas.microsoft.com/office/drawing/2014/main" id="{00000000-0008-0000-0600-0000B5000000}"/>
            </a:ext>
          </a:extLst>
        </xdr:cNvPr>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a:extLst>
            <a:ext uri="{FF2B5EF4-FFF2-40B4-BE49-F238E27FC236}">
              <a16:creationId xmlns="" xmlns:a16="http://schemas.microsoft.com/office/drawing/2014/main" id="{00000000-0008-0000-0600-0000B6000000}"/>
            </a:ext>
          </a:extLst>
        </xdr:cNvPr>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a:extLst>
            <a:ext uri="{FF2B5EF4-FFF2-40B4-BE49-F238E27FC236}">
              <a16:creationId xmlns="" xmlns:a16="http://schemas.microsoft.com/office/drawing/2014/main" id="{00000000-0008-0000-0600-0000B7000000}"/>
            </a:ext>
          </a:extLst>
        </xdr:cNvPr>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131705</xdr:rowOff>
    </xdr:from>
    <xdr:to>
      <xdr:col>24</xdr:col>
      <xdr:colOff>114300</xdr:colOff>
      <xdr:row>77</xdr:row>
      <xdr:rowOff>61855</xdr:rowOff>
    </xdr:to>
    <xdr:sp macro="" textlink="">
      <xdr:nvSpPr>
        <xdr:cNvPr id="189" name="楕円 188">
          <a:extLst>
            <a:ext uri="{FF2B5EF4-FFF2-40B4-BE49-F238E27FC236}">
              <a16:creationId xmlns="" xmlns:a16="http://schemas.microsoft.com/office/drawing/2014/main" id="{00000000-0008-0000-0600-0000BD000000}"/>
            </a:ext>
          </a:extLst>
        </xdr:cNvPr>
        <xdr:cNvSpPr/>
      </xdr:nvSpPr>
      <xdr:spPr>
        <a:xfrm>
          <a:off x="4584700" y="13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110132</xdr:rowOff>
    </xdr:from>
    <xdr:ext cx="469744" cy="259045"/>
    <xdr:sp macro="" textlink="">
      <xdr:nvSpPr>
        <xdr:cNvPr id="190" name="維持補修費該当値テキスト">
          <a:extLst>
            <a:ext uri="{FF2B5EF4-FFF2-40B4-BE49-F238E27FC236}">
              <a16:creationId xmlns="" xmlns:a16="http://schemas.microsoft.com/office/drawing/2014/main" id="{00000000-0008-0000-0600-0000BE000000}"/>
            </a:ext>
          </a:extLst>
        </xdr:cNvPr>
        <xdr:cNvSpPr txBox="1"/>
      </xdr:nvSpPr>
      <xdr:spPr>
        <a:xfrm>
          <a:off x="4686300" y="1314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7462</xdr:rowOff>
    </xdr:from>
    <xdr:to>
      <xdr:col>20</xdr:col>
      <xdr:colOff>38100</xdr:colOff>
      <xdr:row>77</xdr:row>
      <xdr:rowOff>109062</xdr:rowOff>
    </xdr:to>
    <xdr:sp macro="" textlink="">
      <xdr:nvSpPr>
        <xdr:cNvPr id="191" name="楕円 190">
          <a:extLst>
            <a:ext uri="{FF2B5EF4-FFF2-40B4-BE49-F238E27FC236}">
              <a16:creationId xmlns="" xmlns:a16="http://schemas.microsoft.com/office/drawing/2014/main" id="{00000000-0008-0000-0600-0000BF000000}"/>
            </a:ext>
          </a:extLst>
        </xdr:cNvPr>
        <xdr:cNvSpPr/>
      </xdr:nvSpPr>
      <xdr:spPr>
        <a:xfrm>
          <a:off x="3746500" y="1320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100189</xdr:rowOff>
    </xdr:from>
    <xdr:ext cx="469744"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3562428" y="1330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49237</xdr:rowOff>
    </xdr:from>
    <xdr:to>
      <xdr:col>15</xdr:col>
      <xdr:colOff>101600</xdr:colOff>
      <xdr:row>77</xdr:row>
      <xdr:rowOff>150837</xdr:rowOff>
    </xdr:to>
    <xdr:sp macro="" textlink="">
      <xdr:nvSpPr>
        <xdr:cNvPr id="193" name="楕円 192">
          <a:extLst>
            <a:ext uri="{FF2B5EF4-FFF2-40B4-BE49-F238E27FC236}">
              <a16:creationId xmlns="" xmlns:a16="http://schemas.microsoft.com/office/drawing/2014/main" id="{00000000-0008-0000-0600-0000C1000000}"/>
            </a:ext>
          </a:extLst>
        </xdr:cNvPr>
        <xdr:cNvSpPr/>
      </xdr:nvSpPr>
      <xdr:spPr>
        <a:xfrm>
          <a:off x="2857500" y="1325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141964</xdr:rowOff>
    </xdr:from>
    <xdr:ext cx="469744"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2673428" y="1334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48495</xdr:rowOff>
    </xdr:from>
    <xdr:to>
      <xdr:col>10</xdr:col>
      <xdr:colOff>165100</xdr:colOff>
      <xdr:row>77</xdr:row>
      <xdr:rowOff>150095</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1968500" y="132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141222</xdr:rowOff>
    </xdr:from>
    <xdr:ext cx="469744"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1784428" y="1334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31922</xdr:rowOff>
    </xdr:from>
    <xdr:to>
      <xdr:col>6</xdr:col>
      <xdr:colOff>38100</xdr:colOff>
      <xdr:row>77</xdr:row>
      <xdr:rowOff>133522</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1079500" y="1323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124649</xdr:rowOff>
    </xdr:from>
    <xdr:ext cx="469744"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895428" y="1332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a:extLst>
            <a:ext uri="{FF2B5EF4-FFF2-40B4-BE49-F238E27FC236}">
              <a16:creationId xmlns="" xmlns:a16="http://schemas.microsoft.com/office/drawing/2014/main" id="{00000000-0008-0000-0600-0000E0000000}"/>
            </a:ext>
          </a:extLst>
        </xdr:cNvPr>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a:extLst>
            <a:ext uri="{FF2B5EF4-FFF2-40B4-BE49-F238E27FC236}">
              <a16:creationId xmlns="" xmlns:a16="http://schemas.microsoft.com/office/drawing/2014/main" id="{00000000-0008-0000-0600-0000E2000000}"/>
            </a:ext>
          </a:extLst>
        </xdr:cNvPr>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45656</xdr:rowOff>
    </xdr:from>
    <xdr:to>
      <xdr:col>24</xdr:col>
      <xdr:colOff>63500</xdr:colOff>
      <xdr:row>96</xdr:row>
      <xdr:rowOff>47740</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3797300" y="16504856"/>
          <a:ext cx="838200" cy="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136695</xdr:rowOff>
    </xdr:from>
    <xdr:ext cx="534377" cy="259045"/>
    <xdr:sp macro="" textlink="">
      <xdr:nvSpPr>
        <xdr:cNvPr id="229" name="扶助費平均値テキスト">
          <a:extLst>
            <a:ext uri="{FF2B5EF4-FFF2-40B4-BE49-F238E27FC236}">
              <a16:creationId xmlns="" xmlns:a16="http://schemas.microsoft.com/office/drawing/2014/main" id="{00000000-0008-0000-0600-0000E5000000}"/>
            </a:ext>
          </a:extLst>
        </xdr:cNvPr>
        <xdr:cNvSpPr txBox="1"/>
      </xdr:nvSpPr>
      <xdr:spPr>
        <a:xfrm>
          <a:off x="4686300" y="16595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a:extLst>
            <a:ext uri="{FF2B5EF4-FFF2-40B4-BE49-F238E27FC236}">
              <a16:creationId xmlns="" xmlns:a16="http://schemas.microsoft.com/office/drawing/2014/main" id="{00000000-0008-0000-0600-0000E6000000}"/>
            </a:ext>
          </a:extLst>
        </xdr:cNvPr>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45656</xdr:rowOff>
    </xdr:from>
    <xdr:to>
      <xdr:col>19</xdr:col>
      <xdr:colOff>177800</xdr:colOff>
      <xdr:row>96</xdr:row>
      <xdr:rowOff>110389</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flipV="1">
          <a:off x="2908300" y="16504856"/>
          <a:ext cx="889000" cy="6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a:extLst>
            <a:ext uri="{FF2B5EF4-FFF2-40B4-BE49-F238E27FC236}">
              <a16:creationId xmlns="" xmlns:a16="http://schemas.microsoft.com/office/drawing/2014/main" id="{00000000-0008-0000-0600-0000E8000000}"/>
            </a:ext>
          </a:extLst>
        </xdr:cNvPr>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124210</xdr:rowOff>
    </xdr:from>
    <xdr:ext cx="534377" cy="259045"/>
    <xdr:sp macro="" textlink="">
      <xdr:nvSpPr>
        <xdr:cNvPr id="233" name="テキスト ボックス 232">
          <a:extLst>
            <a:ext uri="{FF2B5EF4-FFF2-40B4-BE49-F238E27FC236}">
              <a16:creationId xmlns="" xmlns:a16="http://schemas.microsoft.com/office/drawing/2014/main" id="{00000000-0008-0000-0600-0000E9000000}"/>
            </a:ext>
          </a:extLst>
        </xdr:cNvPr>
        <xdr:cNvSpPr txBox="1"/>
      </xdr:nvSpPr>
      <xdr:spPr>
        <a:xfrm>
          <a:off x="3530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67030</xdr:rowOff>
    </xdr:from>
    <xdr:to>
      <xdr:col>15</xdr:col>
      <xdr:colOff>50800</xdr:colOff>
      <xdr:row>96</xdr:row>
      <xdr:rowOff>110389</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a:off x="2019300" y="16526230"/>
          <a:ext cx="889000" cy="4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a:extLst>
            <a:ext uri="{FF2B5EF4-FFF2-40B4-BE49-F238E27FC236}">
              <a16:creationId xmlns="" xmlns:a16="http://schemas.microsoft.com/office/drawing/2014/main" id="{00000000-0008-0000-0600-0000EB000000}"/>
            </a:ext>
          </a:extLst>
        </xdr:cNvPr>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2252</xdr:rowOff>
    </xdr:from>
    <xdr:ext cx="534377" cy="259045"/>
    <xdr:sp macro="" textlink="">
      <xdr:nvSpPr>
        <xdr:cNvPr id="236" name="テキスト ボックス 235">
          <a:extLst>
            <a:ext uri="{FF2B5EF4-FFF2-40B4-BE49-F238E27FC236}">
              <a16:creationId xmlns="" xmlns:a16="http://schemas.microsoft.com/office/drawing/2014/main" id="{00000000-0008-0000-0600-0000EC000000}"/>
            </a:ext>
          </a:extLst>
        </xdr:cNvPr>
        <xdr:cNvSpPr txBox="1"/>
      </xdr:nvSpPr>
      <xdr:spPr>
        <a:xfrm>
          <a:off x="2641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67030</xdr:rowOff>
    </xdr:from>
    <xdr:to>
      <xdr:col>10</xdr:col>
      <xdr:colOff>114300</xdr:colOff>
      <xdr:row>96</xdr:row>
      <xdr:rowOff>100177</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flipV="1">
          <a:off x="1130300" y="16526230"/>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a:extLst>
            <a:ext uri="{FF2B5EF4-FFF2-40B4-BE49-F238E27FC236}">
              <a16:creationId xmlns="" xmlns:a16="http://schemas.microsoft.com/office/drawing/2014/main" id="{00000000-0008-0000-0600-0000EE000000}"/>
            </a:ext>
          </a:extLst>
        </xdr:cNvPr>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5529</xdr:rowOff>
    </xdr:from>
    <xdr:ext cx="534377" cy="259045"/>
    <xdr:sp macro="" textlink="">
      <xdr:nvSpPr>
        <xdr:cNvPr id="239" name="テキスト ボックス 238">
          <a:extLst>
            <a:ext uri="{FF2B5EF4-FFF2-40B4-BE49-F238E27FC236}">
              <a16:creationId xmlns="" xmlns:a16="http://schemas.microsoft.com/office/drawing/2014/main" id="{00000000-0008-0000-0600-0000EF000000}"/>
            </a:ext>
          </a:extLst>
        </xdr:cNvPr>
        <xdr:cNvSpPr txBox="1"/>
      </xdr:nvSpPr>
      <xdr:spPr>
        <a:xfrm>
          <a:off x="1752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a:extLst>
            <a:ext uri="{FF2B5EF4-FFF2-40B4-BE49-F238E27FC236}">
              <a16:creationId xmlns="" xmlns:a16="http://schemas.microsoft.com/office/drawing/2014/main" id="{00000000-0008-0000-0600-0000F0000000}"/>
            </a:ext>
          </a:extLst>
        </xdr:cNvPr>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14228</xdr:rowOff>
    </xdr:from>
    <xdr:ext cx="534377" cy="259045"/>
    <xdr:sp macro="" textlink="">
      <xdr:nvSpPr>
        <xdr:cNvPr id="241" name="テキスト ボックス 240">
          <a:extLst>
            <a:ext uri="{FF2B5EF4-FFF2-40B4-BE49-F238E27FC236}">
              <a16:creationId xmlns="" xmlns:a16="http://schemas.microsoft.com/office/drawing/2014/main" id="{00000000-0008-0000-0600-0000F1000000}"/>
            </a:ext>
          </a:extLst>
        </xdr:cNvPr>
        <xdr:cNvSpPr txBox="1"/>
      </xdr:nvSpPr>
      <xdr:spPr>
        <a:xfrm>
          <a:off x="863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168390</xdr:rowOff>
    </xdr:from>
    <xdr:to>
      <xdr:col>24</xdr:col>
      <xdr:colOff>114300</xdr:colOff>
      <xdr:row>96</xdr:row>
      <xdr:rowOff>98540</xdr:rowOff>
    </xdr:to>
    <xdr:sp macro="" textlink="">
      <xdr:nvSpPr>
        <xdr:cNvPr id="247" name="楕円 246">
          <a:extLst>
            <a:ext uri="{FF2B5EF4-FFF2-40B4-BE49-F238E27FC236}">
              <a16:creationId xmlns="" xmlns:a16="http://schemas.microsoft.com/office/drawing/2014/main" id="{00000000-0008-0000-0600-0000F7000000}"/>
            </a:ext>
          </a:extLst>
        </xdr:cNvPr>
        <xdr:cNvSpPr/>
      </xdr:nvSpPr>
      <xdr:spPr>
        <a:xfrm>
          <a:off x="4584700" y="164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19817</xdr:rowOff>
    </xdr:from>
    <xdr:ext cx="599010" cy="259045"/>
    <xdr:sp macro="" textlink="">
      <xdr:nvSpPr>
        <xdr:cNvPr id="248" name="扶助費該当値テキスト">
          <a:extLst>
            <a:ext uri="{FF2B5EF4-FFF2-40B4-BE49-F238E27FC236}">
              <a16:creationId xmlns="" xmlns:a16="http://schemas.microsoft.com/office/drawing/2014/main" id="{00000000-0008-0000-0600-0000F8000000}"/>
            </a:ext>
          </a:extLst>
        </xdr:cNvPr>
        <xdr:cNvSpPr txBox="1"/>
      </xdr:nvSpPr>
      <xdr:spPr>
        <a:xfrm>
          <a:off x="4686300" y="1630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166306</xdr:rowOff>
    </xdr:from>
    <xdr:to>
      <xdr:col>20</xdr:col>
      <xdr:colOff>38100</xdr:colOff>
      <xdr:row>96</xdr:row>
      <xdr:rowOff>96456</xdr:rowOff>
    </xdr:to>
    <xdr:sp macro="" textlink="">
      <xdr:nvSpPr>
        <xdr:cNvPr id="249" name="楕円 248">
          <a:extLst>
            <a:ext uri="{FF2B5EF4-FFF2-40B4-BE49-F238E27FC236}">
              <a16:creationId xmlns="" xmlns:a16="http://schemas.microsoft.com/office/drawing/2014/main" id="{00000000-0008-0000-0600-0000F9000000}"/>
            </a:ext>
          </a:extLst>
        </xdr:cNvPr>
        <xdr:cNvSpPr/>
      </xdr:nvSpPr>
      <xdr:spPr>
        <a:xfrm>
          <a:off x="3746500" y="1645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112983</xdr:rowOff>
    </xdr:from>
    <xdr:ext cx="59901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3497795" y="1622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59589</xdr:rowOff>
    </xdr:from>
    <xdr:to>
      <xdr:col>15</xdr:col>
      <xdr:colOff>101600</xdr:colOff>
      <xdr:row>96</xdr:row>
      <xdr:rowOff>161189</xdr:rowOff>
    </xdr:to>
    <xdr:sp macro="" textlink="">
      <xdr:nvSpPr>
        <xdr:cNvPr id="251" name="楕円 250">
          <a:extLst>
            <a:ext uri="{FF2B5EF4-FFF2-40B4-BE49-F238E27FC236}">
              <a16:creationId xmlns="" xmlns:a16="http://schemas.microsoft.com/office/drawing/2014/main" id="{00000000-0008-0000-0600-0000FB000000}"/>
            </a:ext>
          </a:extLst>
        </xdr:cNvPr>
        <xdr:cNvSpPr/>
      </xdr:nvSpPr>
      <xdr:spPr>
        <a:xfrm>
          <a:off x="2857500" y="1651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6266</xdr:rowOff>
    </xdr:from>
    <xdr:ext cx="534377"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2641111" y="1629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16230</xdr:rowOff>
    </xdr:from>
    <xdr:to>
      <xdr:col>10</xdr:col>
      <xdr:colOff>165100</xdr:colOff>
      <xdr:row>96</xdr:row>
      <xdr:rowOff>117830</xdr:rowOff>
    </xdr:to>
    <xdr:sp macro="" textlink="">
      <xdr:nvSpPr>
        <xdr:cNvPr id="253" name="楕円 252">
          <a:extLst>
            <a:ext uri="{FF2B5EF4-FFF2-40B4-BE49-F238E27FC236}">
              <a16:creationId xmlns="" xmlns:a16="http://schemas.microsoft.com/office/drawing/2014/main" id="{00000000-0008-0000-0600-0000FD000000}"/>
            </a:ext>
          </a:extLst>
        </xdr:cNvPr>
        <xdr:cNvSpPr/>
      </xdr:nvSpPr>
      <xdr:spPr>
        <a:xfrm>
          <a:off x="1968500" y="1647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134357</xdr:rowOff>
    </xdr:from>
    <xdr:ext cx="534377"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1752111" y="162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49377</xdr:rowOff>
    </xdr:from>
    <xdr:to>
      <xdr:col>6</xdr:col>
      <xdr:colOff>38100</xdr:colOff>
      <xdr:row>96</xdr:row>
      <xdr:rowOff>150977</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1079500" y="1650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167504</xdr:rowOff>
    </xdr:from>
    <xdr:ext cx="534377"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863111" y="162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a:extLst>
            <a:ext uri="{FF2B5EF4-FFF2-40B4-BE49-F238E27FC236}">
              <a16:creationId xmlns="" xmlns:a16="http://schemas.microsoft.com/office/drawing/2014/main" id="{00000000-0008-0000-0600-000017010000}"/>
            </a:ext>
          </a:extLst>
        </xdr:cNvPr>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a:extLst>
            <a:ext uri="{FF2B5EF4-FFF2-40B4-BE49-F238E27FC236}">
              <a16:creationId xmlns="" xmlns:a16="http://schemas.microsoft.com/office/drawing/2014/main" id="{00000000-0008-0000-0600-000019010000}"/>
            </a:ext>
          </a:extLst>
        </xdr:cNvPr>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84914</xdr:rowOff>
    </xdr:from>
    <xdr:to>
      <xdr:col>55</xdr:col>
      <xdr:colOff>0</xdr:colOff>
      <xdr:row>36</xdr:row>
      <xdr:rowOff>89435</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flipV="1">
          <a:off x="9639300" y="5742764"/>
          <a:ext cx="838200" cy="5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4" name="補助費等平均値テキスト">
          <a:extLst>
            <a:ext uri="{FF2B5EF4-FFF2-40B4-BE49-F238E27FC236}">
              <a16:creationId xmlns="" xmlns:a16="http://schemas.microsoft.com/office/drawing/2014/main" id="{00000000-0008-0000-0600-00001C010000}"/>
            </a:ext>
          </a:extLst>
        </xdr:cNvPr>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a:extLst>
            <a:ext uri="{FF2B5EF4-FFF2-40B4-BE49-F238E27FC236}">
              <a16:creationId xmlns="" xmlns:a16="http://schemas.microsoft.com/office/drawing/2014/main" id="{00000000-0008-0000-0600-00001D010000}"/>
            </a:ext>
          </a:extLst>
        </xdr:cNvPr>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89435</xdr:rowOff>
    </xdr:from>
    <xdr:to>
      <xdr:col>50</xdr:col>
      <xdr:colOff>114300</xdr:colOff>
      <xdr:row>37</xdr:row>
      <xdr:rowOff>27444</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flipV="1">
          <a:off x="8750300" y="6261635"/>
          <a:ext cx="889000" cy="10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a:extLst>
            <a:ext uri="{FF2B5EF4-FFF2-40B4-BE49-F238E27FC236}">
              <a16:creationId xmlns="" xmlns:a16="http://schemas.microsoft.com/office/drawing/2014/main" id="{00000000-0008-0000-0600-00001F010000}"/>
            </a:ext>
          </a:extLst>
        </xdr:cNvPr>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127371</xdr:rowOff>
    </xdr:from>
    <xdr:ext cx="534377" cy="259045"/>
    <xdr:sp macro="" textlink="">
      <xdr:nvSpPr>
        <xdr:cNvPr id="288" name="テキスト ボックス 287">
          <a:extLst>
            <a:ext uri="{FF2B5EF4-FFF2-40B4-BE49-F238E27FC236}">
              <a16:creationId xmlns="" xmlns:a16="http://schemas.microsoft.com/office/drawing/2014/main" id="{00000000-0008-0000-0600-000020010000}"/>
            </a:ext>
          </a:extLst>
        </xdr:cNvPr>
        <xdr:cNvSpPr txBox="1"/>
      </xdr:nvSpPr>
      <xdr:spPr>
        <a:xfrm>
          <a:off x="9372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168865</xdr:rowOff>
    </xdr:from>
    <xdr:to>
      <xdr:col>45</xdr:col>
      <xdr:colOff>177800</xdr:colOff>
      <xdr:row>37</xdr:row>
      <xdr:rowOff>27444</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a:off x="7861300" y="6341065"/>
          <a:ext cx="889000" cy="3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a:extLst>
            <a:ext uri="{FF2B5EF4-FFF2-40B4-BE49-F238E27FC236}">
              <a16:creationId xmlns="" xmlns:a16="http://schemas.microsoft.com/office/drawing/2014/main" id="{00000000-0008-0000-0600-000022010000}"/>
            </a:ext>
          </a:extLst>
        </xdr:cNvPr>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1" name="テキスト ボックス 290">
          <a:extLst>
            <a:ext uri="{FF2B5EF4-FFF2-40B4-BE49-F238E27FC236}">
              <a16:creationId xmlns="" xmlns:a16="http://schemas.microsoft.com/office/drawing/2014/main" id="{00000000-0008-0000-0600-000023010000}"/>
            </a:ext>
          </a:extLst>
        </xdr:cNvPr>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168865</xdr:rowOff>
    </xdr:from>
    <xdr:to>
      <xdr:col>41</xdr:col>
      <xdr:colOff>50800</xdr:colOff>
      <xdr:row>37</xdr:row>
      <xdr:rowOff>64518</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flipV="1">
          <a:off x="6972300" y="6341065"/>
          <a:ext cx="889000" cy="6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a:extLst>
            <a:ext uri="{FF2B5EF4-FFF2-40B4-BE49-F238E27FC236}">
              <a16:creationId xmlns="" xmlns:a16="http://schemas.microsoft.com/office/drawing/2014/main" id="{00000000-0008-0000-0600-000025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4" name="テキスト ボックス 293">
          <a:extLst>
            <a:ext uri="{FF2B5EF4-FFF2-40B4-BE49-F238E27FC236}">
              <a16:creationId xmlns="" xmlns:a16="http://schemas.microsoft.com/office/drawing/2014/main" id="{00000000-0008-0000-0600-000026010000}"/>
            </a:ext>
          </a:extLst>
        </xdr:cNvPr>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a:extLst>
            <a:ext uri="{FF2B5EF4-FFF2-40B4-BE49-F238E27FC236}">
              <a16:creationId xmlns="" xmlns:a16="http://schemas.microsoft.com/office/drawing/2014/main" id="{00000000-0008-0000-0600-000027010000}"/>
            </a:ext>
          </a:extLst>
        </xdr:cNvPr>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153486</xdr:rowOff>
    </xdr:from>
    <xdr:ext cx="534377" cy="259045"/>
    <xdr:sp macro="" textlink="">
      <xdr:nvSpPr>
        <xdr:cNvPr id="296" name="テキスト ボックス 295">
          <a:extLst>
            <a:ext uri="{FF2B5EF4-FFF2-40B4-BE49-F238E27FC236}">
              <a16:creationId xmlns="" xmlns:a16="http://schemas.microsoft.com/office/drawing/2014/main" id="{00000000-0008-0000-0600-000028010000}"/>
            </a:ext>
          </a:extLst>
        </xdr:cNvPr>
        <xdr:cNvSpPr txBox="1"/>
      </xdr:nvSpPr>
      <xdr:spPr>
        <a:xfrm>
          <a:off x="6705111" y="64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34114</xdr:rowOff>
    </xdr:from>
    <xdr:to>
      <xdr:col>55</xdr:col>
      <xdr:colOff>50800</xdr:colOff>
      <xdr:row>33</xdr:row>
      <xdr:rowOff>135714</xdr:rowOff>
    </xdr:to>
    <xdr:sp macro="" textlink="">
      <xdr:nvSpPr>
        <xdr:cNvPr id="302" name="楕円 301">
          <a:extLst>
            <a:ext uri="{FF2B5EF4-FFF2-40B4-BE49-F238E27FC236}">
              <a16:creationId xmlns="" xmlns:a16="http://schemas.microsoft.com/office/drawing/2014/main" id="{00000000-0008-0000-0600-00002E010000}"/>
            </a:ext>
          </a:extLst>
        </xdr:cNvPr>
        <xdr:cNvSpPr/>
      </xdr:nvSpPr>
      <xdr:spPr>
        <a:xfrm>
          <a:off x="10426700" y="569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56991</xdr:rowOff>
    </xdr:from>
    <xdr:ext cx="599010" cy="259045"/>
    <xdr:sp macro="" textlink="">
      <xdr:nvSpPr>
        <xdr:cNvPr id="303" name="補助費等該当値テキスト">
          <a:extLst>
            <a:ext uri="{FF2B5EF4-FFF2-40B4-BE49-F238E27FC236}">
              <a16:creationId xmlns="" xmlns:a16="http://schemas.microsoft.com/office/drawing/2014/main" id="{00000000-0008-0000-0600-00002F010000}"/>
            </a:ext>
          </a:extLst>
        </xdr:cNvPr>
        <xdr:cNvSpPr txBox="1"/>
      </xdr:nvSpPr>
      <xdr:spPr>
        <a:xfrm>
          <a:off x="10528300" y="554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38635</xdr:rowOff>
    </xdr:from>
    <xdr:to>
      <xdr:col>50</xdr:col>
      <xdr:colOff>165100</xdr:colOff>
      <xdr:row>36</xdr:row>
      <xdr:rowOff>140235</xdr:rowOff>
    </xdr:to>
    <xdr:sp macro="" textlink="">
      <xdr:nvSpPr>
        <xdr:cNvPr id="304" name="楕円 303">
          <a:extLst>
            <a:ext uri="{FF2B5EF4-FFF2-40B4-BE49-F238E27FC236}">
              <a16:creationId xmlns="" xmlns:a16="http://schemas.microsoft.com/office/drawing/2014/main" id="{00000000-0008-0000-0600-000030010000}"/>
            </a:ext>
          </a:extLst>
        </xdr:cNvPr>
        <xdr:cNvSpPr/>
      </xdr:nvSpPr>
      <xdr:spPr>
        <a:xfrm>
          <a:off x="9588500" y="621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156762</xdr:rowOff>
    </xdr:from>
    <xdr:ext cx="534377"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9372111" y="598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148094</xdr:rowOff>
    </xdr:from>
    <xdr:to>
      <xdr:col>46</xdr:col>
      <xdr:colOff>38100</xdr:colOff>
      <xdr:row>37</xdr:row>
      <xdr:rowOff>78244</xdr:rowOff>
    </xdr:to>
    <xdr:sp macro="" textlink="">
      <xdr:nvSpPr>
        <xdr:cNvPr id="306" name="楕円 305">
          <a:extLst>
            <a:ext uri="{FF2B5EF4-FFF2-40B4-BE49-F238E27FC236}">
              <a16:creationId xmlns="" xmlns:a16="http://schemas.microsoft.com/office/drawing/2014/main" id="{00000000-0008-0000-0600-000032010000}"/>
            </a:ext>
          </a:extLst>
        </xdr:cNvPr>
        <xdr:cNvSpPr/>
      </xdr:nvSpPr>
      <xdr:spPr>
        <a:xfrm>
          <a:off x="8699500" y="632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94771</xdr:rowOff>
    </xdr:from>
    <xdr:ext cx="534377"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8483111" y="609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118065</xdr:rowOff>
    </xdr:from>
    <xdr:to>
      <xdr:col>41</xdr:col>
      <xdr:colOff>101600</xdr:colOff>
      <xdr:row>37</xdr:row>
      <xdr:rowOff>48215</xdr:rowOff>
    </xdr:to>
    <xdr:sp macro="" textlink="">
      <xdr:nvSpPr>
        <xdr:cNvPr id="308" name="楕円 307">
          <a:extLst>
            <a:ext uri="{FF2B5EF4-FFF2-40B4-BE49-F238E27FC236}">
              <a16:creationId xmlns="" xmlns:a16="http://schemas.microsoft.com/office/drawing/2014/main" id="{00000000-0008-0000-0600-000034010000}"/>
            </a:ext>
          </a:extLst>
        </xdr:cNvPr>
        <xdr:cNvSpPr/>
      </xdr:nvSpPr>
      <xdr:spPr>
        <a:xfrm>
          <a:off x="7810500" y="62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64742</xdr:rowOff>
    </xdr:from>
    <xdr:ext cx="534377"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7594111" y="606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13718</xdr:rowOff>
    </xdr:from>
    <xdr:to>
      <xdr:col>36</xdr:col>
      <xdr:colOff>165100</xdr:colOff>
      <xdr:row>37</xdr:row>
      <xdr:rowOff>115318</xdr:rowOff>
    </xdr:to>
    <xdr:sp macro="" textlink="">
      <xdr:nvSpPr>
        <xdr:cNvPr id="310" name="楕円 309">
          <a:extLst>
            <a:ext uri="{FF2B5EF4-FFF2-40B4-BE49-F238E27FC236}">
              <a16:creationId xmlns="" xmlns:a16="http://schemas.microsoft.com/office/drawing/2014/main" id="{00000000-0008-0000-0600-000036010000}"/>
            </a:ext>
          </a:extLst>
        </xdr:cNvPr>
        <xdr:cNvSpPr/>
      </xdr:nvSpPr>
      <xdr:spPr>
        <a:xfrm>
          <a:off x="6921500" y="63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131845</xdr:rowOff>
    </xdr:from>
    <xdr:ext cx="534377"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6705111" y="613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a:extLst>
            <a:ext uri="{FF2B5EF4-FFF2-40B4-BE49-F238E27FC236}">
              <a16:creationId xmlns="" xmlns:a16="http://schemas.microsoft.com/office/drawing/2014/main" id="{00000000-0008-0000-0600-000052010000}"/>
            </a:ext>
          </a:extLst>
        </xdr:cNvPr>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a:extLst>
            <a:ext uri="{FF2B5EF4-FFF2-40B4-BE49-F238E27FC236}">
              <a16:creationId xmlns="" xmlns:a16="http://schemas.microsoft.com/office/drawing/2014/main" id="{00000000-0008-0000-0600-000054010000}"/>
            </a:ext>
          </a:extLst>
        </xdr:cNvPr>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22820</xdr:rowOff>
    </xdr:from>
    <xdr:to>
      <xdr:col>55</xdr:col>
      <xdr:colOff>0</xdr:colOff>
      <xdr:row>58</xdr:row>
      <xdr:rowOff>142939</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a:off x="9639300" y="9966920"/>
          <a:ext cx="838200" cy="12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a:extLst>
            <a:ext uri="{FF2B5EF4-FFF2-40B4-BE49-F238E27FC236}">
              <a16:creationId xmlns="" xmlns:a16="http://schemas.microsoft.com/office/drawing/2014/main" id="{00000000-0008-0000-0600-000057010000}"/>
            </a:ext>
          </a:extLst>
        </xdr:cNvPr>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a:extLst>
            <a:ext uri="{FF2B5EF4-FFF2-40B4-BE49-F238E27FC236}">
              <a16:creationId xmlns="" xmlns:a16="http://schemas.microsoft.com/office/drawing/2014/main" id="{00000000-0008-0000-0600-000058010000}"/>
            </a:ext>
          </a:extLst>
        </xdr:cNvPr>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93559</xdr:rowOff>
    </xdr:from>
    <xdr:to>
      <xdr:col>50</xdr:col>
      <xdr:colOff>114300</xdr:colOff>
      <xdr:row>58</xdr:row>
      <xdr:rowOff>22820</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8750300" y="9866209"/>
          <a:ext cx="889000" cy="10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a:extLst>
            <a:ext uri="{FF2B5EF4-FFF2-40B4-BE49-F238E27FC236}">
              <a16:creationId xmlns="" xmlns:a16="http://schemas.microsoft.com/office/drawing/2014/main" id="{00000000-0008-0000-0600-00005A010000}"/>
            </a:ext>
          </a:extLst>
        </xdr:cNvPr>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47" name="テキスト ボックス 346">
          <a:extLst>
            <a:ext uri="{FF2B5EF4-FFF2-40B4-BE49-F238E27FC236}">
              <a16:creationId xmlns="" xmlns:a16="http://schemas.microsoft.com/office/drawing/2014/main" id="{00000000-0008-0000-0600-00005B010000}"/>
            </a:ext>
          </a:extLst>
        </xdr:cNvPr>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78942</xdr:rowOff>
    </xdr:from>
    <xdr:to>
      <xdr:col>45</xdr:col>
      <xdr:colOff>177800</xdr:colOff>
      <xdr:row>57</xdr:row>
      <xdr:rowOff>93559</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7861300" y="9851592"/>
          <a:ext cx="889000" cy="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a:extLst>
            <a:ext uri="{FF2B5EF4-FFF2-40B4-BE49-F238E27FC236}">
              <a16:creationId xmlns="" xmlns:a16="http://schemas.microsoft.com/office/drawing/2014/main" id="{00000000-0008-0000-0600-00005D010000}"/>
            </a:ext>
          </a:extLst>
        </xdr:cNvPr>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133673</xdr:rowOff>
    </xdr:from>
    <xdr:ext cx="534377" cy="259045"/>
    <xdr:sp macro="" textlink="">
      <xdr:nvSpPr>
        <xdr:cNvPr id="350" name="テキスト ボックス 349">
          <a:extLst>
            <a:ext uri="{FF2B5EF4-FFF2-40B4-BE49-F238E27FC236}">
              <a16:creationId xmlns="" xmlns:a16="http://schemas.microsoft.com/office/drawing/2014/main" id="{00000000-0008-0000-0600-00005E010000}"/>
            </a:ext>
          </a:extLst>
        </xdr:cNvPr>
        <xdr:cNvSpPr txBox="1"/>
      </xdr:nvSpPr>
      <xdr:spPr>
        <a:xfrm>
          <a:off x="8483111" y="100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78942</xdr:rowOff>
    </xdr:from>
    <xdr:to>
      <xdr:col>41</xdr:col>
      <xdr:colOff>50800</xdr:colOff>
      <xdr:row>57</xdr:row>
      <xdr:rowOff>169356</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flipV="1">
          <a:off x="6972300" y="9851592"/>
          <a:ext cx="889000" cy="9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a:extLst>
            <a:ext uri="{FF2B5EF4-FFF2-40B4-BE49-F238E27FC236}">
              <a16:creationId xmlns="" xmlns:a16="http://schemas.microsoft.com/office/drawing/2014/main" id="{00000000-0008-0000-0600-000060010000}"/>
            </a:ext>
          </a:extLst>
        </xdr:cNvPr>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135548</xdr:rowOff>
    </xdr:from>
    <xdr:ext cx="534377" cy="259045"/>
    <xdr:sp macro="" textlink="">
      <xdr:nvSpPr>
        <xdr:cNvPr id="353" name="テキスト ボックス 352">
          <a:extLst>
            <a:ext uri="{FF2B5EF4-FFF2-40B4-BE49-F238E27FC236}">
              <a16:creationId xmlns="" xmlns:a16="http://schemas.microsoft.com/office/drawing/2014/main" id="{00000000-0008-0000-0600-000061010000}"/>
            </a:ext>
          </a:extLst>
        </xdr:cNvPr>
        <xdr:cNvSpPr txBox="1"/>
      </xdr:nvSpPr>
      <xdr:spPr>
        <a:xfrm>
          <a:off x="7594111" y="100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a:extLst>
            <a:ext uri="{FF2B5EF4-FFF2-40B4-BE49-F238E27FC236}">
              <a16:creationId xmlns="" xmlns:a16="http://schemas.microsoft.com/office/drawing/2014/main" id="{00000000-0008-0000-0600-000062010000}"/>
            </a:ext>
          </a:extLst>
        </xdr:cNvPr>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125147</xdr:rowOff>
    </xdr:from>
    <xdr:ext cx="534377" cy="259045"/>
    <xdr:sp macro="" textlink="">
      <xdr:nvSpPr>
        <xdr:cNvPr id="355" name="テキスト ボックス 354">
          <a:extLst>
            <a:ext uri="{FF2B5EF4-FFF2-40B4-BE49-F238E27FC236}">
              <a16:creationId xmlns="" xmlns:a16="http://schemas.microsoft.com/office/drawing/2014/main" id="{00000000-0008-0000-0600-000063010000}"/>
            </a:ext>
          </a:extLst>
        </xdr:cNvPr>
        <xdr:cNvSpPr txBox="1"/>
      </xdr:nvSpPr>
      <xdr:spPr>
        <a:xfrm>
          <a:off x="6705111" y="100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92139</xdr:rowOff>
    </xdr:from>
    <xdr:to>
      <xdr:col>55</xdr:col>
      <xdr:colOff>50800</xdr:colOff>
      <xdr:row>59</xdr:row>
      <xdr:rowOff>22289</xdr:rowOff>
    </xdr:to>
    <xdr:sp macro="" textlink="">
      <xdr:nvSpPr>
        <xdr:cNvPr id="361" name="楕円 360">
          <a:extLst>
            <a:ext uri="{FF2B5EF4-FFF2-40B4-BE49-F238E27FC236}">
              <a16:creationId xmlns="" xmlns:a16="http://schemas.microsoft.com/office/drawing/2014/main" id="{00000000-0008-0000-0600-000069010000}"/>
            </a:ext>
          </a:extLst>
        </xdr:cNvPr>
        <xdr:cNvSpPr/>
      </xdr:nvSpPr>
      <xdr:spPr>
        <a:xfrm>
          <a:off x="10426700" y="1003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7066</xdr:rowOff>
    </xdr:from>
    <xdr:ext cx="534377" cy="259045"/>
    <xdr:sp macro="" textlink="">
      <xdr:nvSpPr>
        <xdr:cNvPr id="362" name="普通建設事業費該当値テキスト">
          <a:extLst>
            <a:ext uri="{FF2B5EF4-FFF2-40B4-BE49-F238E27FC236}">
              <a16:creationId xmlns="" xmlns:a16="http://schemas.microsoft.com/office/drawing/2014/main" id="{00000000-0008-0000-0600-00006A010000}"/>
            </a:ext>
          </a:extLst>
        </xdr:cNvPr>
        <xdr:cNvSpPr txBox="1"/>
      </xdr:nvSpPr>
      <xdr:spPr>
        <a:xfrm>
          <a:off x="10528300" y="995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143470</xdr:rowOff>
    </xdr:from>
    <xdr:to>
      <xdr:col>50</xdr:col>
      <xdr:colOff>165100</xdr:colOff>
      <xdr:row>58</xdr:row>
      <xdr:rowOff>73620</xdr:rowOff>
    </xdr:to>
    <xdr:sp macro="" textlink="">
      <xdr:nvSpPr>
        <xdr:cNvPr id="363" name="楕円 362">
          <a:extLst>
            <a:ext uri="{FF2B5EF4-FFF2-40B4-BE49-F238E27FC236}">
              <a16:creationId xmlns="" xmlns:a16="http://schemas.microsoft.com/office/drawing/2014/main" id="{00000000-0008-0000-0600-00006B010000}"/>
            </a:ext>
          </a:extLst>
        </xdr:cNvPr>
        <xdr:cNvSpPr/>
      </xdr:nvSpPr>
      <xdr:spPr>
        <a:xfrm>
          <a:off x="9588500" y="99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90147</xdr:rowOff>
    </xdr:from>
    <xdr:ext cx="534377"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9372111" y="969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42759</xdr:rowOff>
    </xdr:from>
    <xdr:to>
      <xdr:col>46</xdr:col>
      <xdr:colOff>38100</xdr:colOff>
      <xdr:row>57</xdr:row>
      <xdr:rowOff>144359</xdr:rowOff>
    </xdr:to>
    <xdr:sp macro="" textlink="">
      <xdr:nvSpPr>
        <xdr:cNvPr id="365" name="楕円 364">
          <a:extLst>
            <a:ext uri="{FF2B5EF4-FFF2-40B4-BE49-F238E27FC236}">
              <a16:creationId xmlns="" xmlns:a16="http://schemas.microsoft.com/office/drawing/2014/main" id="{00000000-0008-0000-0600-00006D010000}"/>
            </a:ext>
          </a:extLst>
        </xdr:cNvPr>
        <xdr:cNvSpPr/>
      </xdr:nvSpPr>
      <xdr:spPr>
        <a:xfrm>
          <a:off x="8699500" y="981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160886</xdr:rowOff>
    </xdr:from>
    <xdr:ext cx="59901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8450795" y="959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28142</xdr:rowOff>
    </xdr:from>
    <xdr:to>
      <xdr:col>41</xdr:col>
      <xdr:colOff>101600</xdr:colOff>
      <xdr:row>57</xdr:row>
      <xdr:rowOff>129742</xdr:rowOff>
    </xdr:to>
    <xdr:sp macro="" textlink="">
      <xdr:nvSpPr>
        <xdr:cNvPr id="367" name="楕円 366">
          <a:extLst>
            <a:ext uri="{FF2B5EF4-FFF2-40B4-BE49-F238E27FC236}">
              <a16:creationId xmlns="" xmlns:a16="http://schemas.microsoft.com/office/drawing/2014/main" id="{00000000-0008-0000-0600-00006F010000}"/>
            </a:ext>
          </a:extLst>
        </xdr:cNvPr>
        <xdr:cNvSpPr/>
      </xdr:nvSpPr>
      <xdr:spPr>
        <a:xfrm>
          <a:off x="7810500" y="98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146269</xdr:rowOff>
    </xdr:from>
    <xdr:ext cx="59901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7561795" y="957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118556</xdr:rowOff>
    </xdr:from>
    <xdr:to>
      <xdr:col>36</xdr:col>
      <xdr:colOff>165100</xdr:colOff>
      <xdr:row>58</xdr:row>
      <xdr:rowOff>48706</xdr:rowOff>
    </xdr:to>
    <xdr:sp macro="" textlink="">
      <xdr:nvSpPr>
        <xdr:cNvPr id="369" name="楕円 368">
          <a:extLst>
            <a:ext uri="{FF2B5EF4-FFF2-40B4-BE49-F238E27FC236}">
              <a16:creationId xmlns="" xmlns:a16="http://schemas.microsoft.com/office/drawing/2014/main" id="{00000000-0008-0000-0600-000071010000}"/>
            </a:ext>
          </a:extLst>
        </xdr:cNvPr>
        <xdr:cNvSpPr/>
      </xdr:nvSpPr>
      <xdr:spPr>
        <a:xfrm>
          <a:off x="6921500" y="989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65233</xdr:rowOff>
    </xdr:from>
    <xdr:ext cx="534377"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6705111" y="966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a:extLst>
            <a:ext uri="{FF2B5EF4-FFF2-40B4-BE49-F238E27FC236}">
              <a16:creationId xmlns="" xmlns:a16="http://schemas.microsoft.com/office/drawing/2014/main" id="{00000000-0008-0000-0600-00008B010000}"/>
            </a:ext>
          </a:extLst>
        </xdr:cNvPr>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78253</xdr:rowOff>
    </xdr:from>
    <xdr:to>
      <xdr:col>55</xdr:col>
      <xdr:colOff>0</xdr:colOff>
      <xdr:row>78</xdr:row>
      <xdr:rowOff>120904</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9639300" y="13451353"/>
          <a:ext cx="838200" cy="4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a:extLst>
            <a:ext uri="{FF2B5EF4-FFF2-40B4-BE49-F238E27FC236}">
              <a16:creationId xmlns="" xmlns:a16="http://schemas.microsoft.com/office/drawing/2014/main" id="{00000000-0008-0000-0600-00008E010000}"/>
            </a:ext>
          </a:extLst>
        </xdr:cNvPr>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a:extLst>
            <a:ext uri="{FF2B5EF4-FFF2-40B4-BE49-F238E27FC236}">
              <a16:creationId xmlns="" xmlns:a16="http://schemas.microsoft.com/office/drawing/2014/main" id="{00000000-0008-0000-0600-00008F010000}"/>
            </a:ext>
          </a:extLst>
        </xdr:cNvPr>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28583</xdr:rowOff>
    </xdr:from>
    <xdr:to>
      <xdr:col>50</xdr:col>
      <xdr:colOff>114300</xdr:colOff>
      <xdr:row>78</xdr:row>
      <xdr:rowOff>78253</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8750300" y="13230233"/>
          <a:ext cx="889000" cy="22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a:extLst>
            <a:ext uri="{FF2B5EF4-FFF2-40B4-BE49-F238E27FC236}">
              <a16:creationId xmlns="" xmlns:a16="http://schemas.microsoft.com/office/drawing/2014/main" id="{00000000-0008-0000-0600-000091010000}"/>
            </a:ext>
          </a:extLst>
        </xdr:cNvPr>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a:extLst>
            <a:ext uri="{FF2B5EF4-FFF2-40B4-BE49-F238E27FC236}">
              <a16:creationId xmlns="" xmlns:a16="http://schemas.microsoft.com/office/drawing/2014/main" id="{00000000-0008-0000-0600-000092010000}"/>
            </a:ext>
          </a:extLst>
        </xdr:cNvPr>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126085</xdr:rowOff>
    </xdr:from>
    <xdr:to>
      <xdr:col>45</xdr:col>
      <xdr:colOff>177800</xdr:colOff>
      <xdr:row>77</xdr:row>
      <xdr:rowOff>28583</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7861300" y="13156285"/>
          <a:ext cx="889000" cy="7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a:extLst>
            <a:ext uri="{FF2B5EF4-FFF2-40B4-BE49-F238E27FC236}">
              <a16:creationId xmlns="" xmlns:a16="http://schemas.microsoft.com/office/drawing/2014/main" id="{00000000-0008-0000-0600-000094010000}"/>
            </a:ext>
          </a:extLst>
        </xdr:cNvPr>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116901</xdr:rowOff>
    </xdr:from>
    <xdr:ext cx="534377" cy="259045"/>
    <xdr:sp macro="" textlink="">
      <xdr:nvSpPr>
        <xdr:cNvPr id="405" name="テキスト ボックス 404">
          <a:extLst>
            <a:ext uri="{FF2B5EF4-FFF2-40B4-BE49-F238E27FC236}">
              <a16:creationId xmlns="" xmlns:a16="http://schemas.microsoft.com/office/drawing/2014/main" id="{00000000-0008-0000-0600-000095010000}"/>
            </a:ext>
          </a:extLst>
        </xdr:cNvPr>
        <xdr:cNvSpPr txBox="1"/>
      </xdr:nvSpPr>
      <xdr:spPr>
        <a:xfrm>
          <a:off x="8483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126085</xdr:rowOff>
    </xdr:from>
    <xdr:to>
      <xdr:col>41</xdr:col>
      <xdr:colOff>50800</xdr:colOff>
      <xdr:row>77</xdr:row>
      <xdr:rowOff>58716</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flipV="1">
          <a:off x="6972300" y="13156285"/>
          <a:ext cx="889000" cy="10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a:extLst>
            <a:ext uri="{FF2B5EF4-FFF2-40B4-BE49-F238E27FC236}">
              <a16:creationId xmlns="" xmlns:a16="http://schemas.microsoft.com/office/drawing/2014/main" id="{00000000-0008-0000-0600-000097010000}"/>
            </a:ext>
          </a:extLst>
        </xdr:cNvPr>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108031</xdr:rowOff>
    </xdr:from>
    <xdr:ext cx="534377" cy="259045"/>
    <xdr:sp macro="" textlink="">
      <xdr:nvSpPr>
        <xdr:cNvPr id="408" name="テキスト ボックス 407">
          <a:extLst>
            <a:ext uri="{FF2B5EF4-FFF2-40B4-BE49-F238E27FC236}">
              <a16:creationId xmlns="" xmlns:a16="http://schemas.microsoft.com/office/drawing/2014/main" id="{00000000-0008-0000-0600-000098010000}"/>
            </a:ext>
          </a:extLst>
        </xdr:cNvPr>
        <xdr:cNvSpPr txBox="1"/>
      </xdr:nvSpPr>
      <xdr:spPr>
        <a:xfrm>
          <a:off x="7594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a:extLst>
            <a:ext uri="{FF2B5EF4-FFF2-40B4-BE49-F238E27FC236}">
              <a16:creationId xmlns="" xmlns:a16="http://schemas.microsoft.com/office/drawing/2014/main" id="{00000000-0008-0000-0600-000099010000}"/>
            </a:ext>
          </a:extLst>
        </xdr:cNvPr>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91966</xdr:rowOff>
    </xdr:from>
    <xdr:ext cx="534377" cy="259045"/>
    <xdr:sp macro="" textlink="">
      <xdr:nvSpPr>
        <xdr:cNvPr id="410" name="テキスト ボックス 409">
          <a:extLst>
            <a:ext uri="{FF2B5EF4-FFF2-40B4-BE49-F238E27FC236}">
              <a16:creationId xmlns="" xmlns:a16="http://schemas.microsoft.com/office/drawing/2014/main" id="{00000000-0008-0000-0600-00009A010000}"/>
            </a:ext>
          </a:extLst>
        </xdr:cNvPr>
        <xdr:cNvSpPr txBox="1"/>
      </xdr:nvSpPr>
      <xdr:spPr>
        <a:xfrm>
          <a:off x="6705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70104</xdr:rowOff>
    </xdr:from>
    <xdr:to>
      <xdr:col>55</xdr:col>
      <xdr:colOff>50800</xdr:colOff>
      <xdr:row>79</xdr:row>
      <xdr:rowOff>254</xdr:rowOff>
    </xdr:to>
    <xdr:sp macro="" textlink="">
      <xdr:nvSpPr>
        <xdr:cNvPr id="416" name="楕円 415">
          <a:extLst>
            <a:ext uri="{FF2B5EF4-FFF2-40B4-BE49-F238E27FC236}">
              <a16:creationId xmlns="" xmlns:a16="http://schemas.microsoft.com/office/drawing/2014/main" id="{00000000-0008-0000-0600-0000A0010000}"/>
            </a:ext>
          </a:extLst>
        </xdr:cNvPr>
        <xdr:cNvSpPr/>
      </xdr:nvSpPr>
      <xdr:spPr>
        <a:xfrm>
          <a:off x="10426700" y="1344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156481</xdr:rowOff>
    </xdr:from>
    <xdr:ext cx="469744" cy="259045"/>
    <xdr:sp macro="" textlink="">
      <xdr:nvSpPr>
        <xdr:cNvPr id="417" name="普通建設事業費 （ うち新規整備　）該当値テキスト">
          <a:extLst>
            <a:ext uri="{FF2B5EF4-FFF2-40B4-BE49-F238E27FC236}">
              <a16:creationId xmlns="" xmlns:a16="http://schemas.microsoft.com/office/drawing/2014/main" id="{00000000-0008-0000-0600-0000A1010000}"/>
            </a:ext>
          </a:extLst>
        </xdr:cNvPr>
        <xdr:cNvSpPr txBox="1"/>
      </xdr:nvSpPr>
      <xdr:spPr>
        <a:xfrm>
          <a:off x="10528300" y="1335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27453</xdr:rowOff>
    </xdr:from>
    <xdr:to>
      <xdr:col>50</xdr:col>
      <xdr:colOff>165100</xdr:colOff>
      <xdr:row>78</xdr:row>
      <xdr:rowOff>129053</xdr:rowOff>
    </xdr:to>
    <xdr:sp macro="" textlink="">
      <xdr:nvSpPr>
        <xdr:cNvPr id="418" name="楕円 417">
          <a:extLst>
            <a:ext uri="{FF2B5EF4-FFF2-40B4-BE49-F238E27FC236}">
              <a16:creationId xmlns="" xmlns:a16="http://schemas.microsoft.com/office/drawing/2014/main" id="{00000000-0008-0000-0600-0000A2010000}"/>
            </a:ext>
          </a:extLst>
        </xdr:cNvPr>
        <xdr:cNvSpPr/>
      </xdr:nvSpPr>
      <xdr:spPr>
        <a:xfrm>
          <a:off x="9588500" y="1340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120180</xdr:rowOff>
    </xdr:from>
    <xdr:ext cx="534377"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9372111" y="1349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149233</xdr:rowOff>
    </xdr:from>
    <xdr:to>
      <xdr:col>46</xdr:col>
      <xdr:colOff>38100</xdr:colOff>
      <xdr:row>77</xdr:row>
      <xdr:rowOff>79383</xdr:rowOff>
    </xdr:to>
    <xdr:sp macro="" textlink="">
      <xdr:nvSpPr>
        <xdr:cNvPr id="420" name="楕円 419">
          <a:extLst>
            <a:ext uri="{FF2B5EF4-FFF2-40B4-BE49-F238E27FC236}">
              <a16:creationId xmlns="" xmlns:a16="http://schemas.microsoft.com/office/drawing/2014/main" id="{00000000-0008-0000-0600-0000A4010000}"/>
            </a:ext>
          </a:extLst>
        </xdr:cNvPr>
        <xdr:cNvSpPr/>
      </xdr:nvSpPr>
      <xdr:spPr>
        <a:xfrm>
          <a:off x="8699500" y="1317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95909</xdr:rowOff>
    </xdr:from>
    <xdr:ext cx="534377"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8483111" y="12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75285</xdr:rowOff>
    </xdr:from>
    <xdr:to>
      <xdr:col>41</xdr:col>
      <xdr:colOff>101600</xdr:colOff>
      <xdr:row>77</xdr:row>
      <xdr:rowOff>5435</xdr:rowOff>
    </xdr:to>
    <xdr:sp macro="" textlink="">
      <xdr:nvSpPr>
        <xdr:cNvPr id="422" name="楕円 421">
          <a:extLst>
            <a:ext uri="{FF2B5EF4-FFF2-40B4-BE49-F238E27FC236}">
              <a16:creationId xmlns="" xmlns:a16="http://schemas.microsoft.com/office/drawing/2014/main" id="{00000000-0008-0000-0600-0000A6010000}"/>
            </a:ext>
          </a:extLst>
        </xdr:cNvPr>
        <xdr:cNvSpPr/>
      </xdr:nvSpPr>
      <xdr:spPr>
        <a:xfrm>
          <a:off x="7810500" y="131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21962</xdr:rowOff>
    </xdr:from>
    <xdr:ext cx="534377"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7594111" y="1288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7916</xdr:rowOff>
    </xdr:from>
    <xdr:to>
      <xdr:col>36</xdr:col>
      <xdr:colOff>165100</xdr:colOff>
      <xdr:row>77</xdr:row>
      <xdr:rowOff>109516</xdr:rowOff>
    </xdr:to>
    <xdr:sp macro="" textlink="">
      <xdr:nvSpPr>
        <xdr:cNvPr id="424" name="楕円 423">
          <a:extLst>
            <a:ext uri="{FF2B5EF4-FFF2-40B4-BE49-F238E27FC236}">
              <a16:creationId xmlns="" xmlns:a16="http://schemas.microsoft.com/office/drawing/2014/main" id="{00000000-0008-0000-0600-0000A8010000}"/>
            </a:ext>
          </a:extLst>
        </xdr:cNvPr>
        <xdr:cNvSpPr/>
      </xdr:nvSpPr>
      <xdr:spPr>
        <a:xfrm>
          <a:off x="6921500" y="1320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126043</xdr:rowOff>
    </xdr:from>
    <xdr:ext cx="534377"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6705111" y="129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 xmlns:a16="http://schemas.microsoft.com/office/drawing/2014/main" id="{00000000-0008-0000-06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a:extLst>
            <a:ext uri="{FF2B5EF4-FFF2-40B4-BE49-F238E27FC236}">
              <a16:creationId xmlns="" xmlns:a16="http://schemas.microsoft.com/office/drawing/2014/main" id="{00000000-0008-0000-0600-0000C4010000}"/>
            </a:ext>
          </a:extLst>
        </xdr:cNvPr>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a:extLst>
            <a:ext uri="{FF2B5EF4-FFF2-40B4-BE49-F238E27FC236}">
              <a16:creationId xmlns="" xmlns:a16="http://schemas.microsoft.com/office/drawing/2014/main" id="{00000000-0008-0000-0600-0000C6010000}"/>
            </a:ext>
          </a:extLst>
        </xdr:cNvPr>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18335</xdr:rowOff>
    </xdr:from>
    <xdr:to>
      <xdr:col>55</xdr:col>
      <xdr:colOff>0</xdr:colOff>
      <xdr:row>97</xdr:row>
      <xdr:rowOff>120845</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a:off x="9639300" y="16477535"/>
          <a:ext cx="838200" cy="27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a:extLst>
            <a:ext uri="{FF2B5EF4-FFF2-40B4-BE49-F238E27FC236}">
              <a16:creationId xmlns="" xmlns:a16="http://schemas.microsoft.com/office/drawing/2014/main" id="{00000000-0008-0000-0600-0000C9010000}"/>
            </a:ext>
          </a:extLst>
        </xdr:cNvPr>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a:extLst>
            <a:ext uri="{FF2B5EF4-FFF2-40B4-BE49-F238E27FC236}">
              <a16:creationId xmlns="" xmlns:a16="http://schemas.microsoft.com/office/drawing/2014/main" id="{00000000-0008-0000-0600-0000CA010000}"/>
            </a:ext>
          </a:extLst>
        </xdr:cNvPr>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18335</xdr:rowOff>
    </xdr:from>
    <xdr:to>
      <xdr:col>50</xdr:col>
      <xdr:colOff>114300</xdr:colOff>
      <xdr:row>97</xdr:row>
      <xdr:rowOff>51493</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flipV="1">
          <a:off x="8750300" y="16477535"/>
          <a:ext cx="889000" cy="20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a:extLst>
            <a:ext uri="{FF2B5EF4-FFF2-40B4-BE49-F238E27FC236}">
              <a16:creationId xmlns="" xmlns:a16="http://schemas.microsoft.com/office/drawing/2014/main" id="{00000000-0008-0000-0600-0000CC010000}"/>
            </a:ext>
          </a:extLst>
        </xdr:cNvPr>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1" name="テキスト ボックス 460">
          <a:extLst>
            <a:ext uri="{FF2B5EF4-FFF2-40B4-BE49-F238E27FC236}">
              <a16:creationId xmlns="" xmlns:a16="http://schemas.microsoft.com/office/drawing/2014/main" id="{00000000-0008-0000-0600-0000CD010000}"/>
            </a:ext>
          </a:extLst>
        </xdr:cNvPr>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51493</xdr:rowOff>
    </xdr:from>
    <xdr:to>
      <xdr:col>45</xdr:col>
      <xdr:colOff>177800</xdr:colOff>
      <xdr:row>98</xdr:row>
      <xdr:rowOff>51155</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flipV="1">
          <a:off x="7861300" y="16682143"/>
          <a:ext cx="889000" cy="17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a:extLst>
            <a:ext uri="{FF2B5EF4-FFF2-40B4-BE49-F238E27FC236}">
              <a16:creationId xmlns="" xmlns:a16="http://schemas.microsoft.com/office/drawing/2014/main" id="{00000000-0008-0000-0600-0000CF010000}"/>
            </a:ext>
          </a:extLst>
        </xdr:cNvPr>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154337</xdr:rowOff>
    </xdr:from>
    <xdr:ext cx="534377" cy="259045"/>
    <xdr:sp macro="" textlink="">
      <xdr:nvSpPr>
        <xdr:cNvPr id="464" name="テキスト ボックス 463">
          <a:extLst>
            <a:ext uri="{FF2B5EF4-FFF2-40B4-BE49-F238E27FC236}">
              <a16:creationId xmlns="" xmlns:a16="http://schemas.microsoft.com/office/drawing/2014/main" id="{00000000-0008-0000-0600-0000D0010000}"/>
            </a:ext>
          </a:extLst>
        </xdr:cNvPr>
        <xdr:cNvSpPr txBox="1"/>
      </xdr:nvSpPr>
      <xdr:spPr>
        <a:xfrm>
          <a:off x="8483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51155</xdr:rowOff>
    </xdr:from>
    <xdr:to>
      <xdr:col>41</xdr:col>
      <xdr:colOff>50800</xdr:colOff>
      <xdr:row>98</xdr:row>
      <xdr:rowOff>120966</xdr:rowOff>
    </xdr:to>
    <xdr:cxnSp macro="">
      <xdr:nvCxnSpPr>
        <xdr:cNvPr id="465" name="直線コネクタ 464">
          <a:extLst>
            <a:ext uri="{FF2B5EF4-FFF2-40B4-BE49-F238E27FC236}">
              <a16:creationId xmlns="" xmlns:a16="http://schemas.microsoft.com/office/drawing/2014/main" id="{00000000-0008-0000-0600-0000D1010000}"/>
            </a:ext>
          </a:extLst>
        </xdr:cNvPr>
        <xdr:cNvCxnSpPr/>
      </xdr:nvCxnSpPr>
      <xdr:spPr>
        <a:xfrm flipV="1">
          <a:off x="6972300" y="16853255"/>
          <a:ext cx="889000" cy="6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a:extLst>
            <a:ext uri="{FF2B5EF4-FFF2-40B4-BE49-F238E27FC236}">
              <a16:creationId xmlns="" xmlns:a16="http://schemas.microsoft.com/office/drawing/2014/main" id="{00000000-0008-0000-0600-0000D2010000}"/>
            </a:ext>
          </a:extLst>
        </xdr:cNvPr>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a:extLst>
            <a:ext uri="{FF2B5EF4-FFF2-40B4-BE49-F238E27FC236}">
              <a16:creationId xmlns="" xmlns:a16="http://schemas.microsoft.com/office/drawing/2014/main" id="{00000000-0008-0000-0600-0000D4010000}"/>
            </a:ext>
          </a:extLst>
        </xdr:cNvPr>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a:extLst>
            <a:ext uri="{FF2B5EF4-FFF2-40B4-BE49-F238E27FC236}">
              <a16:creationId xmlns="" xmlns:a16="http://schemas.microsoft.com/office/drawing/2014/main" id="{00000000-0008-0000-0600-0000D5010000}"/>
            </a:ext>
          </a:extLst>
        </xdr:cNvPr>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70045</xdr:rowOff>
    </xdr:from>
    <xdr:to>
      <xdr:col>55</xdr:col>
      <xdr:colOff>50800</xdr:colOff>
      <xdr:row>98</xdr:row>
      <xdr:rowOff>195</xdr:rowOff>
    </xdr:to>
    <xdr:sp macro="" textlink="">
      <xdr:nvSpPr>
        <xdr:cNvPr id="475" name="楕円 474">
          <a:extLst>
            <a:ext uri="{FF2B5EF4-FFF2-40B4-BE49-F238E27FC236}">
              <a16:creationId xmlns="" xmlns:a16="http://schemas.microsoft.com/office/drawing/2014/main" id="{00000000-0008-0000-0600-0000DB010000}"/>
            </a:ext>
          </a:extLst>
        </xdr:cNvPr>
        <xdr:cNvSpPr/>
      </xdr:nvSpPr>
      <xdr:spPr>
        <a:xfrm>
          <a:off x="10426700" y="1670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48472</xdr:rowOff>
    </xdr:from>
    <xdr:ext cx="534377" cy="259045"/>
    <xdr:sp macro="" textlink="">
      <xdr:nvSpPr>
        <xdr:cNvPr id="476" name="普通建設事業費 （ うち更新整備　）該当値テキスト">
          <a:extLst>
            <a:ext uri="{FF2B5EF4-FFF2-40B4-BE49-F238E27FC236}">
              <a16:creationId xmlns="" xmlns:a16="http://schemas.microsoft.com/office/drawing/2014/main" id="{00000000-0008-0000-0600-0000DC010000}"/>
            </a:ext>
          </a:extLst>
        </xdr:cNvPr>
        <xdr:cNvSpPr txBox="1"/>
      </xdr:nvSpPr>
      <xdr:spPr>
        <a:xfrm>
          <a:off x="10528300" y="1667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138985</xdr:rowOff>
    </xdr:from>
    <xdr:to>
      <xdr:col>50</xdr:col>
      <xdr:colOff>165100</xdr:colOff>
      <xdr:row>96</xdr:row>
      <xdr:rowOff>69135</xdr:rowOff>
    </xdr:to>
    <xdr:sp macro="" textlink="">
      <xdr:nvSpPr>
        <xdr:cNvPr id="477" name="楕円 476">
          <a:extLst>
            <a:ext uri="{FF2B5EF4-FFF2-40B4-BE49-F238E27FC236}">
              <a16:creationId xmlns="" xmlns:a16="http://schemas.microsoft.com/office/drawing/2014/main" id="{00000000-0008-0000-0600-0000DD010000}"/>
            </a:ext>
          </a:extLst>
        </xdr:cNvPr>
        <xdr:cNvSpPr/>
      </xdr:nvSpPr>
      <xdr:spPr>
        <a:xfrm>
          <a:off x="9588500" y="1642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85662</xdr:rowOff>
    </xdr:from>
    <xdr:ext cx="534377"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9372111" y="1620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693</xdr:rowOff>
    </xdr:from>
    <xdr:to>
      <xdr:col>46</xdr:col>
      <xdr:colOff>38100</xdr:colOff>
      <xdr:row>97</xdr:row>
      <xdr:rowOff>102293</xdr:rowOff>
    </xdr:to>
    <xdr:sp macro="" textlink="">
      <xdr:nvSpPr>
        <xdr:cNvPr id="479" name="楕円 478">
          <a:extLst>
            <a:ext uri="{FF2B5EF4-FFF2-40B4-BE49-F238E27FC236}">
              <a16:creationId xmlns="" xmlns:a16="http://schemas.microsoft.com/office/drawing/2014/main" id="{00000000-0008-0000-0600-0000DF010000}"/>
            </a:ext>
          </a:extLst>
        </xdr:cNvPr>
        <xdr:cNvSpPr/>
      </xdr:nvSpPr>
      <xdr:spPr>
        <a:xfrm>
          <a:off x="8699500" y="166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118820</xdr:rowOff>
    </xdr:from>
    <xdr:ext cx="534377"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8483111" y="1640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355</xdr:rowOff>
    </xdr:from>
    <xdr:to>
      <xdr:col>41</xdr:col>
      <xdr:colOff>101600</xdr:colOff>
      <xdr:row>98</xdr:row>
      <xdr:rowOff>101955</xdr:rowOff>
    </xdr:to>
    <xdr:sp macro="" textlink="">
      <xdr:nvSpPr>
        <xdr:cNvPr id="481" name="楕円 480">
          <a:extLst>
            <a:ext uri="{FF2B5EF4-FFF2-40B4-BE49-F238E27FC236}">
              <a16:creationId xmlns="" xmlns:a16="http://schemas.microsoft.com/office/drawing/2014/main" id="{00000000-0008-0000-0600-0000E1010000}"/>
            </a:ext>
          </a:extLst>
        </xdr:cNvPr>
        <xdr:cNvSpPr/>
      </xdr:nvSpPr>
      <xdr:spPr>
        <a:xfrm>
          <a:off x="7810500" y="1680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93082</xdr:rowOff>
    </xdr:from>
    <xdr:ext cx="534377"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7594111" y="1689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70166</xdr:rowOff>
    </xdr:from>
    <xdr:to>
      <xdr:col>36</xdr:col>
      <xdr:colOff>165100</xdr:colOff>
      <xdr:row>99</xdr:row>
      <xdr:rowOff>316</xdr:rowOff>
    </xdr:to>
    <xdr:sp macro="" textlink="">
      <xdr:nvSpPr>
        <xdr:cNvPr id="483" name="楕円 482">
          <a:extLst>
            <a:ext uri="{FF2B5EF4-FFF2-40B4-BE49-F238E27FC236}">
              <a16:creationId xmlns="" xmlns:a16="http://schemas.microsoft.com/office/drawing/2014/main" id="{00000000-0008-0000-0600-0000E3010000}"/>
            </a:ext>
          </a:extLst>
        </xdr:cNvPr>
        <xdr:cNvSpPr/>
      </xdr:nvSpPr>
      <xdr:spPr>
        <a:xfrm>
          <a:off x="6921500" y="168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162893</xdr:rowOff>
    </xdr:from>
    <xdr:ext cx="534377"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6705111" y="1696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a:extLst>
            <a:ext uri="{FF2B5EF4-FFF2-40B4-BE49-F238E27FC236}">
              <a16:creationId xmlns="" xmlns:a16="http://schemas.microsoft.com/office/drawing/2014/main" id="{00000000-0008-0000-0600-0000FD010000}"/>
            </a:ext>
          </a:extLst>
        </xdr:cNvPr>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a:extLst>
            <a:ext uri="{FF2B5EF4-FFF2-40B4-BE49-F238E27FC236}">
              <a16:creationId xmlns="" xmlns:a16="http://schemas.microsoft.com/office/drawing/2014/main" id="{00000000-0008-0000-0600-0000FF010000}"/>
            </a:ext>
          </a:extLst>
        </xdr:cNvPr>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38438</xdr:rowOff>
    </xdr:from>
    <xdr:to>
      <xdr:col>85</xdr:col>
      <xdr:colOff>127000</xdr:colOff>
      <xdr:row>39</xdr:row>
      <xdr:rowOff>43444</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a:off x="15481300" y="6724988"/>
          <a:ext cx="8382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a:extLst>
            <a:ext uri="{FF2B5EF4-FFF2-40B4-BE49-F238E27FC236}">
              <a16:creationId xmlns="" xmlns:a16="http://schemas.microsoft.com/office/drawing/2014/main" id="{00000000-0008-0000-0600-000002020000}"/>
            </a:ext>
          </a:extLst>
        </xdr:cNvPr>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a:extLst>
            <a:ext uri="{FF2B5EF4-FFF2-40B4-BE49-F238E27FC236}">
              <a16:creationId xmlns="" xmlns:a16="http://schemas.microsoft.com/office/drawing/2014/main" id="{00000000-0008-0000-0600-000003020000}"/>
            </a:ext>
          </a:extLst>
        </xdr:cNvPr>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38438</xdr:rowOff>
    </xdr:from>
    <xdr:to>
      <xdr:col>81</xdr:col>
      <xdr:colOff>50800</xdr:colOff>
      <xdr:row>39</xdr:row>
      <xdr:rowOff>42438</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flipV="1">
          <a:off x="14592300" y="6724988"/>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a:extLst>
            <a:ext uri="{FF2B5EF4-FFF2-40B4-BE49-F238E27FC236}">
              <a16:creationId xmlns="" xmlns:a16="http://schemas.microsoft.com/office/drawing/2014/main" id="{00000000-0008-0000-0600-000005020000}"/>
            </a:ext>
          </a:extLst>
        </xdr:cNvPr>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a:extLst>
            <a:ext uri="{FF2B5EF4-FFF2-40B4-BE49-F238E27FC236}">
              <a16:creationId xmlns="" xmlns:a16="http://schemas.microsoft.com/office/drawing/2014/main" id="{00000000-0008-0000-0600-000006020000}"/>
            </a:ext>
          </a:extLst>
        </xdr:cNvPr>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42438</xdr:rowOff>
    </xdr:from>
    <xdr:to>
      <xdr:col>76</xdr:col>
      <xdr:colOff>114300</xdr:colOff>
      <xdr:row>39</xdr:row>
      <xdr:rowOff>44450</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flipV="1">
          <a:off x="13703300" y="6728988"/>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a:extLst>
            <a:ext uri="{FF2B5EF4-FFF2-40B4-BE49-F238E27FC236}">
              <a16:creationId xmlns="" xmlns:a16="http://schemas.microsoft.com/office/drawing/2014/main" id="{00000000-0008-0000-0600-000008020000}"/>
            </a:ext>
          </a:extLst>
        </xdr:cNvPr>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39085</xdr:rowOff>
    </xdr:from>
    <xdr:to>
      <xdr:col>71</xdr:col>
      <xdr:colOff>177800</xdr:colOff>
      <xdr:row>39</xdr:row>
      <xdr:rowOff>44450</xdr:rowOff>
    </xdr:to>
    <xdr:cxnSp macro="">
      <xdr:nvCxnSpPr>
        <xdr:cNvPr id="522" name="直線コネクタ 521">
          <a:extLst>
            <a:ext uri="{FF2B5EF4-FFF2-40B4-BE49-F238E27FC236}">
              <a16:creationId xmlns="" xmlns:a16="http://schemas.microsoft.com/office/drawing/2014/main" id="{00000000-0008-0000-0600-00000A020000}"/>
            </a:ext>
          </a:extLst>
        </xdr:cNvPr>
        <xdr:cNvCxnSpPr/>
      </xdr:nvCxnSpPr>
      <xdr:spPr>
        <a:xfrm>
          <a:off x="12814300" y="6725635"/>
          <a:ext cx="889000" cy="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a:extLst>
            <a:ext uri="{FF2B5EF4-FFF2-40B4-BE49-F238E27FC236}">
              <a16:creationId xmlns="" xmlns:a16="http://schemas.microsoft.com/office/drawing/2014/main" id="{00000000-0008-0000-0600-00000B020000}"/>
            </a:ext>
          </a:extLst>
        </xdr:cNvPr>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a:extLst>
            <a:ext uri="{FF2B5EF4-FFF2-40B4-BE49-F238E27FC236}">
              <a16:creationId xmlns="" xmlns:a16="http://schemas.microsoft.com/office/drawing/2014/main" id="{00000000-0008-0000-0600-00000D020000}"/>
            </a:ext>
          </a:extLst>
        </xdr:cNvPr>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a:extLst>
            <a:ext uri="{FF2B5EF4-FFF2-40B4-BE49-F238E27FC236}">
              <a16:creationId xmlns="" xmlns:a16="http://schemas.microsoft.com/office/drawing/2014/main" id="{00000000-0008-0000-0600-00000E020000}"/>
            </a:ext>
          </a:extLst>
        </xdr:cNvPr>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164094</xdr:rowOff>
    </xdr:from>
    <xdr:to>
      <xdr:col>85</xdr:col>
      <xdr:colOff>177800</xdr:colOff>
      <xdr:row>39</xdr:row>
      <xdr:rowOff>94244</xdr:rowOff>
    </xdr:to>
    <xdr:sp macro="" textlink="">
      <xdr:nvSpPr>
        <xdr:cNvPr id="532" name="楕円 531">
          <a:extLst>
            <a:ext uri="{FF2B5EF4-FFF2-40B4-BE49-F238E27FC236}">
              <a16:creationId xmlns="" xmlns:a16="http://schemas.microsoft.com/office/drawing/2014/main" id="{00000000-0008-0000-0600-000014020000}"/>
            </a:ext>
          </a:extLst>
        </xdr:cNvPr>
        <xdr:cNvSpPr/>
      </xdr:nvSpPr>
      <xdr:spPr>
        <a:xfrm>
          <a:off x="16268700" y="667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378565" cy="259045"/>
    <xdr:sp macro="" textlink="">
      <xdr:nvSpPr>
        <xdr:cNvPr id="533" name="災害復旧事業費該当値テキスト">
          <a:extLst>
            <a:ext uri="{FF2B5EF4-FFF2-40B4-BE49-F238E27FC236}">
              <a16:creationId xmlns="" xmlns:a16="http://schemas.microsoft.com/office/drawing/2014/main" id="{00000000-0008-0000-0600-000015020000}"/>
            </a:ext>
          </a:extLst>
        </xdr:cNvPr>
        <xdr:cNvSpPr txBox="1"/>
      </xdr:nvSpPr>
      <xdr:spPr>
        <a:xfrm>
          <a:off x="16370300" y="6625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159088</xdr:rowOff>
    </xdr:from>
    <xdr:to>
      <xdr:col>81</xdr:col>
      <xdr:colOff>101600</xdr:colOff>
      <xdr:row>39</xdr:row>
      <xdr:rowOff>89238</xdr:rowOff>
    </xdr:to>
    <xdr:sp macro="" textlink="">
      <xdr:nvSpPr>
        <xdr:cNvPr id="534" name="楕円 533">
          <a:extLst>
            <a:ext uri="{FF2B5EF4-FFF2-40B4-BE49-F238E27FC236}">
              <a16:creationId xmlns="" xmlns:a16="http://schemas.microsoft.com/office/drawing/2014/main" id="{00000000-0008-0000-0600-000016020000}"/>
            </a:ext>
          </a:extLst>
        </xdr:cNvPr>
        <xdr:cNvSpPr/>
      </xdr:nvSpPr>
      <xdr:spPr>
        <a:xfrm>
          <a:off x="15430500" y="66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80365</xdr:rowOff>
    </xdr:from>
    <xdr:ext cx="378565"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5292017" y="6766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163088</xdr:rowOff>
    </xdr:from>
    <xdr:to>
      <xdr:col>76</xdr:col>
      <xdr:colOff>165100</xdr:colOff>
      <xdr:row>39</xdr:row>
      <xdr:rowOff>93238</xdr:rowOff>
    </xdr:to>
    <xdr:sp macro="" textlink="">
      <xdr:nvSpPr>
        <xdr:cNvPr id="536" name="楕円 535">
          <a:extLst>
            <a:ext uri="{FF2B5EF4-FFF2-40B4-BE49-F238E27FC236}">
              <a16:creationId xmlns="" xmlns:a16="http://schemas.microsoft.com/office/drawing/2014/main" id="{00000000-0008-0000-0600-000018020000}"/>
            </a:ext>
          </a:extLst>
        </xdr:cNvPr>
        <xdr:cNvSpPr/>
      </xdr:nvSpPr>
      <xdr:spPr>
        <a:xfrm>
          <a:off x="14541500" y="667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84365</xdr:rowOff>
    </xdr:from>
    <xdr:ext cx="378565"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4403017" y="6770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a:extLst>
            <a:ext uri="{FF2B5EF4-FFF2-40B4-BE49-F238E27FC236}">
              <a16:creationId xmlns="" xmlns:a16="http://schemas.microsoft.com/office/drawing/2014/main" id="{00000000-0008-0000-0600-00001A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159735</xdr:rowOff>
    </xdr:from>
    <xdr:to>
      <xdr:col>67</xdr:col>
      <xdr:colOff>101600</xdr:colOff>
      <xdr:row>39</xdr:row>
      <xdr:rowOff>89885</xdr:rowOff>
    </xdr:to>
    <xdr:sp macro="" textlink="">
      <xdr:nvSpPr>
        <xdr:cNvPr id="540" name="楕円 539">
          <a:extLst>
            <a:ext uri="{FF2B5EF4-FFF2-40B4-BE49-F238E27FC236}">
              <a16:creationId xmlns="" xmlns:a16="http://schemas.microsoft.com/office/drawing/2014/main" id="{00000000-0008-0000-0600-00001C020000}"/>
            </a:ext>
          </a:extLst>
        </xdr:cNvPr>
        <xdr:cNvSpPr/>
      </xdr:nvSpPr>
      <xdr:spPr>
        <a:xfrm>
          <a:off x="12763500" y="667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81012</xdr:rowOff>
    </xdr:from>
    <xdr:ext cx="378565"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2625017" y="6767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a:extLst>
            <a:ext uri="{FF2B5EF4-FFF2-40B4-BE49-F238E27FC236}">
              <a16:creationId xmlns="" xmlns:a16="http://schemas.microsoft.com/office/drawing/2014/main" id="{00000000-0008-0000-0600-000067020000}"/>
            </a:ext>
          </a:extLst>
        </xdr:cNvPr>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a:extLst>
            <a:ext uri="{FF2B5EF4-FFF2-40B4-BE49-F238E27FC236}">
              <a16:creationId xmlns="" xmlns:a16="http://schemas.microsoft.com/office/drawing/2014/main" id="{00000000-0008-0000-0600-000069020000}"/>
            </a:ext>
          </a:extLst>
        </xdr:cNvPr>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96456</xdr:rowOff>
    </xdr:from>
    <xdr:to>
      <xdr:col>85</xdr:col>
      <xdr:colOff>127000</xdr:colOff>
      <xdr:row>74</xdr:row>
      <xdr:rowOff>57061</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flipV="1">
          <a:off x="15481300" y="12612306"/>
          <a:ext cx="838200" cy="13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0" name="公債費平均値テキスト">
          <a:extLst>
            <a:ext uri="{FF2B5EF4-FFF2-40B4-BE49-F238E27FC236}">
              <a16:creationId xmlns="" xmlns:a16="http://schemas.microsoft.com/office/drawing/2014/main" id="{00000000-0008-0000-0600-00006C020000}"/>
            </a:ext>
          </a:extLst>
        </xdr:cNvPr>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a:extLst>
            <a:ext uri="{FF2B5EF4-FFF2-40B4-BE49-F238E27FC236}">
              <a16:creationId xmlns="" xmlns:a16="http://schemas.microsoft.com/office/drawing/2014/main" id="{00000000-0008-0000-0600-00006D020000}"/>
            </a:ext>
          </a:extLst>
        </xdr:cNvPr>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30982</xdr:rowOff>
    </xdr:from>
    <xdr:to>
      <xdr:col>81</xdr:col>
      <xdr:colOff>50800</xdr:colOff>
      <xdr:row>74</xdr:row>
      <xdr:rowOff>57061</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a:off x="14592300" y="12718282"/>
          <a:ext cx="889000" cy="2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a:extLst>
            <a:ext uri="{FF2B5EF4-FFF2-40B4-BE49-F238E27FC236}">
              <a16:creationId xmlns="" xmlns:a16="http://schemas.microsoft.com/office/drawing/2014/main" id="{00000000-0008-0000-0600-00006F020000}"/>
            </a:ext>
          </a:extLst>
        </xdr:cNvPr>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3376</xdr:rowOff>
    </xdr:from>
    <xdr:ext cx="534377" cy="259045"/>
    <xdr:sp macro="" textlink="">
      <xdr:nvSpPr>
        <xdr:cNvPr id="624" name="テキスト ボックス 623">
          <a:extLst>
            <a:ext uri="{FF2B5EF4-FFF2-40B4-BE49-F238E27FC236}">
              <a16:creationId xmlns="" xmlns:a16="http://schemas.microsoft.com/office/drawing/2014/main" id="{00000000-0008-0000-0600-000070020000}"/>
            </a:ext>
          </a:extLst>
        </xdr:cNvPr>
        <xdr:cNvSpPr txBox="1"/>
      </xdr:nvSpPr>
      <xdr:spPr>
        <a:xfrm>
          <a:off x="15214111" y="128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5912</xdr:rowOff>
    </xdr:from>
    <xdr:to>
      <xdr:col>76</xdr:col>
      <xdr:colOff>114300</xdr:colOff>
      <xdr:row>74</xdr:row>
      <xdr:rowOff>30982</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a:off x="13703300" y="12693212"/>
          <a:ext cx="8890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a:extLst>
            <a:ext uri="{FF2B5EF4-FFF2-40B4-BE49-F238E27FC236}">
              <a16:creationId xmlns="" xmlns:a16="http://schemas.microsoft.com/office/drawing/2014/main" id="{00000000-0008-0000-0600-000072020000}"/>
            </a:ext>
          </a:extLst>
        </xdr:cNvPr>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163587</xdr:rowOff>
    </xdr:from>
    <xdr:ext cx="534377" cy="259045"/>
    <xdr:sp macro="" textlink="">
      <xdr:nvSpPr>
        <xdr:cNvPr id="627" name="テキスト ボックス 626">
          <a:extLst>
            <a:ext uri="{FF2B5EF4-FFF2-40B4-BE49-F238E27FC236}">
              <a16:creationId xmlns="" xmlns:a16="http://schemas.microsoft.com/office/drawing/2014/main" id="{00000000-0008-0000-0600-000073020000}"/>
            </a:ext>
          </a:extLst>
        </xdr:cNvPr>
        <xdr:cNvSpPr txBox="1"/>
      </xdr:nvSpPr>
      <xdr:spPr>
        <a:xfrm>
          <a:off x="14325111" y="128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144538</xdr:rowOff>
    </xdr:from>
    <xdr:to>
      <xdr:col>71</xdr:col>
      <xdr:colOff>177800</xdr:colOff>
      <xdr:row>74</xdr:row>
      <xdr:rowOff>5912</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a:off x="12814300" y="12660388"/>
          <a:ext cx="889000" cy="3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a:extLst>
            <a:ext uri="{FF2B5EF4-FFF2-40B4-BE49-F238E27FC236}">
              <a16:creationId xmlns="" xmlns:a16="http://schemas.microsoft.com/office/drawing/2014/main" id="{00000000-0008-0000-0600-000075020000}"/>
            </a:ext>
          </a:extLst>
        </xdr:cNvPr>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166635</xdr:rowOff>
    </xdr:from>
    <xdr:ext cx="534377" cy="259045"/>
    <xdr:sp macro="" textlink="">
      <xdr:nvSpPr>
        <xdr:cNvPr id="630" name="テキスト ボックス 629">
          <a:extLst>
            <a:ext uri="{FF2B5EF4-FFF2-40B4-BE49-F238E27FC236}">
              <a16:creationId xmlns="" xmlns:a16="http://schemas.microsoft.com/office/drawing/2014/main" id="{00000000-0008-0000-0600-000076020000}"/>
            </a:ext>
          </a:extLst>
        </xdr:cNvPr>
        <xdr:cNvSpPr txBox="1"/>
      </xdr:nvSpPr>
      <xdr:spPr>
        <a:xfrm>
          <a:off x="13436111" y="12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a:extLst>
            <a:ext uri="{FF2B5EF4-FFF2-40B4-BE49-F238E27FC236}">
              <a16:creationId xmlns="" xmlns:a16="http://schemas.microsoft.com/office/drawing/2014/main" id="{00000000-0008-0000-0600-000077020000}"/>
            </a:ext>
          </a:extLst>
        </xdr:cNvPr>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166844</xdr:rowOff>
    </xdr:from>
    <xdr:ext cx="534377"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2547111" y="12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45656</xdr:rowOff>
    </xdr:from>
    <xdr:to>
      <xdr:col>85</xdr:col>
      <xdr:colOff>177800</xdr:colOff>
      <xdr:row>73</xdr:row>
      <xdr:rowOff>147256</xdr:rowOff>
    </xdr:to>
    <xdr:sp macro="" textlink="">
      <xdr:nvSpPr>
        <xdr:cNvPr id="638" name="楕円 637">
          <a:extLst>
            <a:ext uri="{FF2B5EF4-FFF2-40B4-BE49-F238E27FC236}">
              <a16:creationId xmlns="" xmlns:a16="http://schemas.microsoft.com/office/drawing/2014/main" id="{00000000-0008-0000-0600-00007E020000}"/>
            </a:ext>
          </a:extLst>
        </xdr:cNvPr>
        <xdr:cNvSpPr/>
      </xdr:nvSpPr>
      <xdr:spPr>
        <a:xfrm>
          <a:off x="16268700" y="1256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68533</xdr:rowOff>
    </xdr:from>
    <xdr:ext cx="534377" cy="259045"/>
    <xdr:sp macro="" textlink="">
      <xdr:nvSpPr>
        <xdr:cNvPr id="639" name="公債費該当値テキスト">
          <a:extLst>
            <a:ext uri="{FF2B5EF4-FFF2-40B4-BE49-F238E27FC236}">
              <a16:creationId xmlns="" xmlns:a16="http://schemas.microsoft.com/office/drawing/2014/main" id="{00000000-0008-0000-0600-00007F020000}"/>
            </a:ext>
          </a:extLst>
        </xdr:cNvPr>
        <xdr:cNvSpPr txBox="1"/>
      </xdr:nvSpPr>
      <xdr:spPr>
        <a:xfrm>
          <a:off x="16370300" y="1241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6261</xdr:rowOff>
    </xdr:from>
    <xdr:to>
      <xdr:col>81</xdr:col>
      <xdr:colOff>101600</xdr:colOff>
      <xdr:row>74</xdr:row>
      <xdr:rowOff>107861</xdr:rowOff>
    </xdr:to>
    <xdr:sp macro="" textlink="">
      <xdr:nvSpPr>
        <xdr:cNvPr id="640" name="楕円 639">
          <a:extLst>
            <a:ext uri="{FF2B5EF4-FFF2-40B4-BE49-F238E27FC236}">
              <a16:creationId xmlns="" xmlns:a16="http://schemas.microsoft.com/office/drawing/2014/main" id="{00000000-0008-0000-0600-000080020000}"/>
            </a:ext>
          </a:extLst>
        </xdr:cNvPr>
        <xdr:cNvSpPr/>
      </xdr:nvSpPr>
      <xdr:spPr>
        <a:xfrm>
          <a:off x="15430500" y="1269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124388</xdr:rowOff>
    </xdr:from>
    <xdr:ext cx="534377"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5214111" y="1246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151632</xdr:rowOff>
    </xdr:from>
    <xdr:to>
      <xdr:col>76</xdr:col>
      <xdr:colOff>165100</xdr:colOff>
      <xdr:row>74</xdr:row>
      <xdr:rowOff>81782</xdr:rowOff>
    </xdr:to>
    <xdr:sp macro="" textlink="">
      <xdr:nvSpPr>
        <xdr:cNvPr id="642" name="楕円 641">
          <a:extLst>
            <a:ext uri="{FF2B5EF4-FFF2-40B4-BE49-F238E27FC236}">
              <a16:creationId xmlns="" xmlns:a16="http://schemas.microsoft.com/office/drawing/2014/main" id="{00000000-0008-0000-0600-000082020000}"/>
            </a:ext>
          </a:extLst>
        </xdr:cNvPr>
        <xdr:cNvSpPr/>
      </xdr:nvSpPr>
      <xdr:spPr>
        <a:xfrm>
          <a:off x="14541500" y="1266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98309</xdr:rowOff>
    </xdr:from>
    <xdr:ext cx="534377"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4325111" y="1244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126562</xdr:rowOff>
    </xdr:from>
    <xdr:to>
      <xdr:col>72</xdr:col>
      <xdr:colOff>38100</xdr:colOff>
      <xdr:row>74</xdr:row>
      <xdr:rowOff>56712</xdr:rowOff>
    </xdr:to>
    <xdr:sp macro="" textlink="">
      <xdr:nvSpPr>
        <xdr:cNvPr id="644" name="楕円 643">
          <a:extLst>
            <a:ext uri="{FF2B5EF4-FFF2-40B4-BE49-F238E27FC236}">
              <a16:creationId xmlns="" xmlns:a16="http://schemas.microsoft.com/office/drawing/2014/main" id="{00000000-0008-0000-0600-000084020000}"/>
            </a:ext>
          </a:extLst>
        </xdr:cNvPr>
        <xdr:cNvSpPr/>
      </xdr:nvSpPr>
      <xdr:spPr>
        <a:xfrm>
          <a:off x="13652500" y="1264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73239</xdr:rowOff>
    </xdr:from>
    <xdr:ext cx="534377"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3436111" y="1241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93738</xdr:rowOff>
    </xdr:from>
    <xdr:to>
      <xdr:col>67</xdr:col>
      <xdr:colOff>101600</xdr:colOff>
      <xdr:row>74</xdr:row>
      <xdr:rowOff>23888</xdr:rowOff>
    </xdr:to>
    <xdr:sp macro="" textlink="">
      <xdr:nvSpPr>
        <xdr:cNvPr id="646" name="楕円 645">
          <a:extLst>
            <a:ext uri="{FF2B5EF4-FFF2-40B4-BE49-F238E27FC236}">
              <a16:creationId xmlns="" xmlns:a16="http://schemas.microsoft.com/office/drawing/2014/main" id="{00000000-0008-0000-0600-000086020000}"/>
            </a:ext>
          </a:extLst>
        </xdr:cNvPr>
        <xdr:cNvSpPr/>
      </xdr:nvSpPr>
      <xdr:spPr>
        <a:xfrm>
          <a:off x="12763500" y="12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40415</xdr:rowOff>
    </xdr:from>
    <xdr:ext cx="534377"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2547111" y="1238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a:extLst>
            <a:ext uri="{FF2B5EF4-FFF2-40B4-BE49-F238E27FC236}">
              <a16:creationId xmlns="" xmlns:a16="http://schemas.microsoft.com/office/drawing/2014/main" id="{00000000-0008-0000-0600-0000A0020000}"/>
            </a:ext>
          </a:extLst>
        </xdr:cNvPr>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a:extLst>
            <a:ext uri="{FF2B5EF4-FFF2-40B4-BE49-F238E27FC236}">
              <a16:creationId xmlns="" xmlns:a16="http://schemas.microsoft.com/office/drawing/2014/main" id="{00000000-0008-0000-0600-0000A2020000}"/>
            </a:ext>
          </a:extLst>
        </xdr:cNvPr>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33032</xdr:rowOff>
    </xdr:from>
    <xdr:to>
      <xdr:col>85</xdr:col>
      <xdr:colOff>127000</xdr:colOff>
      <xdr:row>98</xdr:row>
      <xdr:rowOff>105956</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a:off x="15481300" y="16835132"/>
          <a:ext cx="838200" cy="7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a:extLst>
            <a:ext uri="{FF2B5EF4-FFF2-40B4-BE49-F238E27FC236}">
              <a16:creationId xmlns="" xmlns:a16="http://schemas.microsoft.com/office/drawing/2014/main" id="{00000000-0008-0000-0600-0000A5020000}"/>
            </a:ext>
          </a:extLst>
        </xdr:cNvPr>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a:extLst>
            <a:ext uri="{FF2B5EF4-FFF2-40B4-BE49-F238E27FC236}">
              <a16:creationId xmlns="" xmlns:a16="http://schemas.microsoft.com/office/drawing/2014/main" id="{00000000-0008-0000-0600-0000A6020000}"/>
            </a:ext>
          </a:extLst>
        </xdr:cNvPr>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33032</xdr:rowOff>
    </xdr:from>
    <xdr:to>
      <xdr:col>81</xdr:col>
      <xdr:colOff>50800</xdr:colOff>
      <xdr:row>98</xdr:row>
      <xdr:rowOff>48450</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flipV="1">
          <a:off x="14592300" y="16835132"/>
          <a:ext cx="889000" cy="1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a:extLst>
            <a:ext uri="{FF2B5EF4-FFF2-40B4-BE49-F238E27FC236}">
              <a16:creationId xmlns="" xmlns:a16="http://schemas.microsoft.com/office/drawing/2014/main" id="{00000000-0008-0000-0600-0000A8020000}"/>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83938</xdr:rowOff>
    </xdr:from>
    <xdr:ext cx="534377" cy="259045"/>
    <xdr:sp macro="" textlink="">
      <xdr:nvSpPr>
        <xdr:cNvPr id="681" name="テキスト ボックス 680">
          <a:extLst>
            <a:ext uri="{FF2B5EF4-FFF2-40B4-BE49-F238E27FC236}">
              <a16:creationId xmlns="" xmlns:a16="http://schemas.microsoft.com/office/drawing/2014/main" id="{00000000-0008-0000-0600-0000A9020000}"/>
            </a:ext>
          </a:extLst>
        </xdr:cNvPr>
        <xdr:cNvSpPr txBox="1"/>
      </xdr:nvSpPr>
      <xdr:spPr>
        <a:xfrm>
          <a:off x="15214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48450</xdr:rowOff>
    </xdr:from>
    <xdr:to>
      <xdr:col>76</xdr:col>
      <xdr:colOff>114300</xdr:colOff>
      <xdr:row>98</xdr:row>
      <xdr:rowOff>148565</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flipV="1">
          <a:off x="13703300" y="16850550"/>
          <a:ext cx="889000" cy="10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a:extLst>
            <a:ext uri="{FF2B5EF4-FFF2-40B4-BE49-F238E27FC236}">
              <a16:creationId xmlns="" xmlns:a16="http://schemas.microsoft.com/office/drawing/2014/main" id="{00000000-0008-0000-0600-0000AB020000}"/>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a:extLst>
            <a:ext uri="{FF2B5EF4-FFF2-40B4-BE49-F238E27FC236}">
              <a16:creationId xmlns="" xmlns:a16="http://schemas.microsoft.com/office/drawing/2014/main" id="{00000000-0008-0000-0600-0000AC020000}"/>
            </a:ext>
          </a:extLst>
        </xdr:cNvPr>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33883</xdr:rowOff>
    </xdr:from>
    <xdr:to>
      <xdr:col>71</xdr:col>
      <xdr:colOff>177800</xdr:colOff>
      <xdr:row>98</xdr:row>
      <xdr:rowOff>148565</xdr:rowOff>
    </xdr:to>
    <xdr:cxnSp macro="">
      <xdr:nvCxnSpPr>
        <xdr:cNvPr id="685" name="直線コネクタ 684">
          <a:extLst>
            <a:ext uri="{FF2B5EF4-FFF2-40B4-BE49-F238E27FC236}">
              <a16:creationId xmlns="" xmlns:a16="http://schemas.microsoft.com/office/drawing/2014/main" id="{00000000-0008-0000-0600-0000AD020000}"/>
            </a:ext>
          </a:extLst>
        </xdr:cNvPr>
        <xdr:cNvCxnSpPr/>
      </xdr:nvCxnSpPr>
      <xdr:spPr>
        <a:xfrm>
          <a:off x="12814300" y="16664533"/>
          <a:ext cx="889000" cy="28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a:extLst>
            <a:ext uri="{FF2B5EF4-FFF2-40B4-BE49-F238E27FC236}">
              <a16:creationId xmlns="" xmlns:a16="http://schemas.microsoft.com/office/drawing/2014/main" id="{00000000-0008-0000-0600-0000AE020000}"/>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a:extLst>
            <a:ext uri="{FF2B5EF4-FFF2-40B4-BE49-F238E27FC236}">
              <a16:creationId xmlns="" xmlns:a16="http://schemas.microsoft.com/office/drawing/2014/main" id="{00000000-0008-0000-0600-0000B0020000}"/>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70362</xdr:rowOff>
    </xdr:from>
    <xdr:ext cx="534377"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2547111" y="168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55156</xdr:rowOff>
    </xdr:from>
    <xdr:to>
      <xdr:col>85</xdr:col>
      <xdr:colOff>177800</xdr:colOff>
      <xdr:row>98</xdr:row>
      <xdr:rowOff>156756</xdr:rowOff>
    </xdr:to>
    <xdr:sp macro="" textlink="">
      <xdr:nvSpPr>
        <xdr:cNvPr id="695" name="楕円 694">
          <a:extLst>
            <a:ext uri="{FF2B5EF4-FFF2-40B4-BE49-F238E27FC236}">
              <a16:creationId xmlns="" xmlns:a16="http://schemas.microsoft.com/office/drawing/2014/main" id="{00000000-0008-0000-0600-0000B7020000}"/>
            </a:ext>
          </a:extLst>
        </xdr:cNvPr>
        <xdr:cNvSpPr/>
      </xdr:nvSpPr>
      <xdr:spPr>
        <a:xfrm>
          <a:off x="16268700" y="1685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141533</xdr:rowOff>
    </xdr:from>
    <xdr:ext cx="469744" cy="259045"/>
    <xdr:sp macro="" textlink="">
      <xdr:nvSpPr>
        <xdr:cNvPr id="696" name="積立金該当値テキスト">
          <a:extLst>
            <a:ext uri="{FF2B5EF4-FFF2-40B4-BE49-F238E27FC236}">
              <a16:creationId xmlns="" xmlns:a16="http://schemas.microsoft.com/office/drawing/2014/main" id="{00000000-0008-0000-0600-0000B8020000}"/>
            </a:ext>
          </a:extLst>
        </xdr:cNvPr>
        <xdr:cNvSpPr txBox="1"/>
      </xdr:nvSpPr>
      <xdr:spPr>
        <a:xfrm>
          <a:off x="16370300" y="1677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153682</xdr:rowOff>
    </xdr:from>
    <xdr:to>
      <xdr:col>81</xdr:col>
      <xdr:colOff>101600</xdr:colOff>
      <xdr:row>98</xdr:row>
      <xdr:rowOff>83832</xdr:rowOff>
    </xdr:to>
    <xdr:sp macro="" textlink="">
      <xdr:nvSpPr>
        <xdr:cNvPr id="697" name="楕円 696">
          <a:extLst>
            <a:ext uri="{FF2B5EF4-FFF2-40B4-BE49-F238E27FC236}">
              <a16:creationId xmlns="" xmlns:a16="http://schemas.microsoft.com/office/drawing/2014/main" id="{00000000-0008-0000-0600-0000B9020000}"/>
            </a:ext>
          </a:extLst>
        </xdr:cNvPr>
        <xdr:cNvSpPr/>
      </xdr:nvSpPr>
      <xdr:spPr>
        <a:xfrm>
          <a:off x="15430500" y="1678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100359</xdr:rowOff>
    </xdr:from>
    <xdr:ext cx="534377"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5214111" y="1655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169100</xdr:rowOff>
    </xdr:from>
    <xdr:to>
      <xdr:col>76</xdr:col>
      <xdr:colOff>165100</xdr:colOff>
      <xdr:row>98</xdr:row>
      <xdr:rowOff>99250</xdr:rowOff>
    </xdr:to>
    <xdr:sp macro="" textlink="">
      <xdr:nvSpPr>
        <xdr:cNvPr id="699" name="楕円 698">
          <a:extLst>
            <a:ext uri="{FF2B5EF4-FFF2-40B4-BE49-F238E27FC236}">
              <a16:creationId xmlns="" xmlns:a16="http://schemas.microsoft.com/office/drawing/2014/main" id="{00000000-0008-0000-0600-0000BB020000}"/>
            </a:ext>
          </a:extLst>
        </xdr:cNvPr>
        <xdr:cNvSpPr/>
      </xdr:nvSpPr>
      <xdr:spPr>
        <a:xfrm>
          <a:off x="14541500" y="1679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90377</xdr:rowOff>
    </xdr:from>
    <xdr:ext cx="534377"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4325111" y="1689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97765</xdr:rowOff>
    </xdr:from>
    <xdr:to>
      <xdr:col>72</xdr:col>
      <xdr:colOff>38100</xdr:colOff>
      <xdr:row>99</xdr:row>
      <xdr:rowOff>27915</xdr:rowOff>
    </xdr:to>
    <xdr:sp macro="" textlink="">
      <xdr:nvSpPr>
        <xdr:cNvPr id="701" name="楕円 700">
          <a:extLst>
            <a:ext uri="{FF2B5EF4-FFF2-40B4-BE49-F238E27FC236}">
              <a16:creationId xmlns="" xmlns:a16="http://schemas.microsoft.com/office/drawing/2014/main" id="{00000000-0008-0000-0600-0000BD020000}"/>
            </a:ext>
          </a:extLst>
        </xdr:cNvPr>
        <xdr:cNvSpPr/>
      </xdr:nvSpPr>
      <xdr:spPr>
        <a:xfrm>
          <a:off x="13652500" y="1689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19042</xdr:rowOff>
    </xdr:from>
    <xdr:ext cx="469744"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3468428" y="1699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154533</xdr:rowOff>
    </xdr:from>
    <xdr:to>
      <xdr:col>67</xdr:col>
      <xdr:colOff>101600</xdr:colOff>
      <xdr:row>97</xdr:row>
      <xdr:rowOff>84683</xdr:rowOff>
    </xdr:to>
    <xdr:sp macro="" textlink="">
      <xdr:nvSpPr>
        <xdr:cNvPr id="703" name="楕円 702">
          <a:extLst>
            <a:ext uri="{FF2B5EF4-FFF2-40B4-BE49-F238E27FC236}">
              <a16:creationId xmlns="" xmlns:a16="http://schemas.microsoft.com/office/drawing/2014/main" id="{00000000-0008-0000-0600-0000BF020000}"/>
            </a:ext>
          </a:extLst>
        </xdr:cNvPr>
        <xdr:cNvSpPr/>
      </xdr:nvSpPr>
      <xdr:spPr>
        <a:xfrm>
          <a:off x="12763500" y="1661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101210</xdr:rowOff>
    </xdr:from>
    <xdr:ext cx="534377"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2547111" y="1638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a:extLst>
            <a:ext uri="{FF2B5EF4-FFF2-40B4-BE49-F238E27FC236}">
              <a16:creationId xmlns="" xmlns:a16="http://schemas.microsoft.com/office/drawing/2014/main" id="{00000000-0008-0000-0600-0000DB020000}"/>
            </a:ext>
          </a:extLst>
        </xdr:cNvPr>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143243</xdr:rowOff>
    </xdr:from>
    <xdr:to>
      <xdr:col>116</xdr:col>
      <xdr:colOff>63500</xdr:colOff>
      <xdr:row>38</xdr:row>
      <xdr:rowOff>12217</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flipV="1">
          <a:off x="21323300" y="6486893"/>
          <a:ext cx="838200" cy="4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3700</xdr:rowOff>
    </xdr:from>
    <xdr:ext cx="469744" cy="259045"/>
    <xdr:sp macro="" textlink="">
      <xdr:nvSpPr>
        <xdr:cNvPr id="734" name="投資及び出資金平均値テキスト">
          <a:extLst>
            <a:ext uri="{FF2B5EF4-FFF2-40B4-BE49-F238E27FC236}">
              <a16:creationId xmlns="" xmlns:a16="http://schemas.microsoft.com/office/drawing/2014/main" id="{00000000-0008-0000-0600-0000DE020000}"/>
            </a:ext>
          </a:extLst>
        </xdr:cNvPr>
        <xdr:cNvSpPr txBox="1"/>
      </xdr:nvSpPr>
      <xdr:spPr>
        <a:xfrm>
          <a:off x="22212300" y="6518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a:extLst>
            <a:ext uri="{FF2B5EF4-FFF2-40B4-BE49-F238E27FC236}">
              <a16:creationId xmlns="" xmlns:a16="http://schemas.microsoft.com/office/drawing/2014/main" id="{00000000-0008-0000-0600-0000DF020000}"/>
            </a:ext>
          </a:extLst>
        </xdr:cNvPr>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12217</xdr:rowOff>
    </xdr:from>
    <xdr:to>
      <xdr:col>111</xdr:col>
      <xdr:colOff>177800</xdr:colOff>
      <xdr:row>39</xdr:row>
      <xdr:rowOff>44450</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flipV="1">
          <a:off x="20434300" y="6527317"/>
          <a:ext cx="889000" cy="20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a:extLst>
            <a:ext uri="{FF2B5EF4-FFF2-40B4-BE49-F238E27FC236}">
              <a16:creationId xmlns="" xmlns:a16="http://schemas.microsoft.com/office/drawing/2014/main" id="{00000000-0008-0000-0600-0000E1020000}"/>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154462</xdr:rowOff>
    </xdr:from>
    <xdr:ext cx="469744" cy="259045"/>
    <xdr:sp macro="" textlink="">
      <xdr:nvSpPr>
        <xdr:cNvPr id="738" name="テキスト ボックス 737">
          <a:extLst>
            <a:ext uri="{FF2B5EF4-FFF2-40B4-BE49-F238E27FC236}">
              <a16:creationId xmlns="" xmlns:a16="http://schemas.microsoft.com/office/drawing/2014/main" id="{00000000-0008-0000-0600-0000E2020000}"/>
            </a:ext>
          </a:extLst>
        </xdr:cNvPr>
        <xdr:cNvSpPr txBox="1"/>
      </xdr:nvSpPr>
      <xdr:spPr>
        <a:xfrm>
          <a:off x="21088428" y="66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38697</xdr:rowOff>
    </xdr:from>
    <xdr:to>
      <xdr:col>107</xdr:col>
      <xdr:colOff>50800</xdr:colOff>
      <xdr:row>39</xdr:row>
      <xdr:rowOff>44450</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a:off x="19545300" y="6725247"/>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a:extLst>
            <a:ext uri="{FF2B5EF4-FFF2-40B4-BE49-F238E27FC236}">
              <a16:creationId xmlns="" xmlns:a16="http://schemas.microsoft.com/office/drawing/2014/main" id="{00000000-0008-0000-0600-0000E4020000}"/>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30467</xdr:rowOff>
    </xdr:from>
    <xdr:to>
      <xdr:col>102</xdr:col>
      <xdr:colOff>114300</xdr:colOff>
      <xdr:row>39</xdr:row>
      <xdr:rowOff>38697</xdr:rowOff>
    </xdr:to>
    <xdr:cxnSp macro="">
      <xdr:nvCxnSpPr>
        <xdr:cNvPr id="742" name="直線コネクタ 741">
          <a:extLst>
            <a:ext uri="{FF2B5EF4-FFF2-40B4-BE49-F238E27FC236}">
              <a16:creationId xmlns="" xmlns:a16="http://schemas.microsoft.com/office/drawing/2014/main" id="{00000000-0008-0000-0600-0000E6020000}"/>
            </a:ext>
          </a:extLst>
        </xdr:cNvPr>
        <xdr:cNvCxnSpPr/>
      </xdr:nvCxnSpPr>
      <xdr:spPr>
        <a:xfrm>
          <a:off x="18656300" y="6717017"/>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a:extLst>
            <a:ext uri="{FF2B5EF4-FFF2-40B4-BE49-F238E27FC236}">
              <a16:creationId xmlns="" xmlns:a16="http://schemas.microsoft.com/office/drawing/2014/main" id="{00000000-0008-0000-0600-0000E7020000}"/>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a:extLst>
            <a:ext uri="{FF2B5EF4-FFF2-40B4-BE49-F238E27FC236}">
              <a16:creationId xmlns="" xmlns:a16="http://schemas.microsoft.com/office/drawing/2014/main" id="{00000000-0008-0000-0600-0000E9020000}"/>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92443</xdr:rowOff>
    </xdr:from>
    <xdr:to>
      <xdr:col>116</xdr:col>
      <xdr:colOff>114300</xdr:colOff>
      <xdr:row>38</xdr:row>
      <xdr:rowOff>22593</xdr:rowOff>
    </xdr:to>
    <xdr:sp macro="" textlink="">
      <xdr:nvSpPr>
        <xdr:cNvPr id="752" name="楕円 751">
          <a:extLst>
            <a:ext uri="{FF2B5EF4-FFF2-40B4-BE49-F238E27FC236}">
              <a16:creationId xmlns="" xmlns:a16="http://schemas.microsoft.com/office/drawing/2014/main" id="{00000000-0008-0000-0600-0000F0020000}"/>
            </a:ext>
          </a:extLst>
        </xdr:cNvPr>
        <xdr:cNvSpPr/>
      </xdr:nvSpPr>
      <xdr:spPr>
        <a:xfrm>
          <a:off x="22110700" y="643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115320</xdr:rowOff>
    </xdr:from>
    <xdr:ext cx="469744" cy="259045"/>
    <xdr:sp macro="" textlink="">
      <xdr:nvSpPr>
        <xdr:cNvPr id="753" name="投資及び出資金該当値テキスト">
          <a:extLst>
            <a:ext uri="{FF2B5EF4-FFF2-40B4-BE49-F238E27FC236}">
              <a16:creationId xmlns="" xmlns:a16="http://schemas.microsoft.com/office/drawing/2014/main" id="{00000000-0008-0000-0600-0000F1020000}"/>
            </a:ext>
          </a:extLst>
        </xdr:cNvPr>
        <xdr:cNvSpPr txBox="1"/>
      </xdr:nvSpPr>
      <xdr:spPr>
        <a:xfrm>
          <a:off x="22212300" y="628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132867</xdr:rowOff>
    </xdr:from>
    <xdr:to>
      <xdr:col>112</xdr:col>
      <xdr:colOff>38100</xdr:colOff>
      <xdr:row>38</xdr:row>
      <xdr:rowOff>63018</xdr:rowOff>
    </xdr:to>
    <xdr:sp macro="" textlink="">
      <xdr:nvSpPr>
        <xdr:cNvPr id="754" name="楕円 753">
          <a:extLst>
            <a:ext uri="{FF2B5EF4-FFF2-40B4-BE49-F238E27FC236}">
              <a16:creationId xmlns="" xmlns:a16="http://schemas.microsoft.com/office/drawing/2014/main" id="{00000000-0008-0000-0600-0000F2020000}"/>
            </a:ext>
          </a:extLst>
        </xdr:cNvPr>
        <xdr:cNvSpPr/>
      </xdr:nvSpPr>
      <xdr:spPr>
        <a:xfrm>
          <a:off x="21272500" y="64765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79544</xdr:rowOff>
    </xdr:from>
    <xdr:ext cx="469744"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21088428" y="625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159347</xdr:rowOff>
    </xdr:from>
    <xdr:to>
      <xdr:col>102</xdr:col>
      <xdr:colOff>165100</xdr:colOff>
      <xdr:row>39</xdr:row>
      <xdr:rowOff>89497</xdr:rowOff>
    </xdr:to>
    <xdr:sp macro="" textlink="">
      <xdr:nvSpPr>
        <xdr:cNvPr id="758" name="楕円 757">
          <a:extLst>
            <a:ext uri="{FF2B5EF4-FFF2-40B4-BE49-F238E27FC236}">
              <a16:creationId xmlns="" xmlns:a16="http://schemas.microsoft.com/office/drawing/2014/main" id="{00000000-0008-0000-0600-0000F6020000}"/>
            </a:ext>
          </a:extLst>
        </xdr:cNvPr>
        <xdr:cNvSpPr/>
      </xdr:nvSpPr>
      <xdr:spPr>
        <a:xfrm>
          <a:off x="19494500" y="66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80624</xdr:rowOff>
    </xdr:from>
    <xdr:ext cx="378565"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19356017" y="6767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151117</xdr:rowOff>
    </xdr:from>
    <xdr:to>
      <xdr:col>98</xdr:col>
      <xdr:colOff>38100</xdr:colOff>
      <xdr:row>39</xdr:row>
      <xdr:rowOff>81267</xdr:rowOff>
    </xdr:to>
    <xdr:sp macro="" textlink="">
      <xdr:nvSpPr>
        <xdr:cNvPr id="760" name="楕円 759">
          <a:extLst>
            <a:ext uri="{FF2B5EF4-FFF2-40B4-BE49-F238E27FC236}">
              <a16:creationId xmlns="" xmlns:a16="http://schemas.microsoft.com/office/drawing/2014/main" id="{00000000-0008-0000-0600-0000F8020000}"/>
            </a:ext>
          </a:extLst>
        </xdr:cNvPr>
        <xdr:cNvSpPr/>
      </xdr:nvSpPr>
      <xdr:spPr>
        <a:xfrm>
          <a:off x="18605500" y="666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72394</xdr:rowOff>
    </xdr:from>
    <xdr:ext cx="378565"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18467017" y="675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a:extLst>
            <a:ext uri="{FF2B5EF4-FFF2-40B4-BE49-F238E27FC236}">
              <a16:creationId xmlns="" xmlns:a16="http://schemas.microsoft.com/office/drawing/2014/main" id="{00000000-0008-0000-0600-000014030000}"/>
            </a:ext>
          </a:extLst>
        </xdr:cNvPr>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113602</xdr:rowOff>
    </xdr:from>
    <xdr:to>
      <xdr:col>116</xdr:col>
      <xdr:colOff>63500</xdr:colOff>
      <xdr:row>58</xdr:row>
      <xdr:rowOff>115126</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flipV="1">
          <a:off x="21323300" y="1005770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a:extLst>
            <a:ext uri="{FF2B5EF4-FFF2-40B4-BE49-F238E27FC236}">
              <a16:creationId xmlns="" xmlns:a16="http://schemas.microsoft.com/office/drawing/2014/main" id="{00000000-0008-0000-0600-000017030000}"/>
            </a:ext>
          </a:extLst>
        </xdr:cNvPr>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a:extLst>
            <a:ext uri="{FF2B5EF4-FFF2-40B4-BE49-F238E27FC236}">
              <a16:creationId xmlns="" xmlns:a16="http://schemas.microsoft.com/office/drawing/2014/main" id="{00000000-0008-0000-0600-000018030000}"/>
            </a:ext>
          </a:extLst>
        </xdr:cNvPr>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115126</xdr:rowOff>
    </xdr:from>
    <xdr:to>
      <xdr:col>111</xdr:col>
      <xdr:colOff>177800</xdr:colOff>
      <xdr:row>58</xdr:row>
      <xdr:rowOff>122403</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flipV="1">
          <a:off x="20434300" y="10059226"/>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a:extLst>
            <a:ext uri="{FF2B5EF4-FFF2-40B4-BE49-F238E27FC236}">
              <a16:creationId xmlns="" xmlns:a16="http://schemas.microsoft.com/office/drawing/2014/main" id="{00000000-0008-0000-0600-00001A030000}"/>
            </a:ext>
          </a:extLst>
        </xdr:cNvPr>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a:extLst>
            <a:ext uri="{FF2B5EF4-FFF2-40B4-BE49-F238E27FC236}">
              <a16:creationId xmlns="" xmlns:a16="http://schemas.microsoft.com/office/drawing/2014/main" id="{00000000-0008-0000-0600-00001B030000}"/>
            </a:ext>
          </a:extLst>
        </xdr:cNvPr>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122403</xdr:rowOff>
    </xdr:from>
    <xdr:to>
      <xdr:col>107</xdr:col>
      <xdr:colOff>50800</xdr:colOff>
      <xdr:row>58</xdr:row>
      <xdr:rowOff>131470</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flipV="1">
          <a:off x="19545300" y="10066503"/>
          <a:ext cx="8890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a:extLst>
            <a:ext uri="{FF2B5EF4-FFF2-40B4-BE49-F238E27FC236}">
              <a16:creationId xmlns="" xmlns:a16="http://schemas.microsoft.com/office/drawing/2014/main" id="{00000000-0008-0000-0600-00001D030000}"/>
            </a:ext>
          </a:extLst>
        </xdr:cNvPr>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131470</xdr:rowOff>
    </xdr:from>
    <xdr:to>
      <xdr:col>102</xdr:col>
      <xdr:colOff>114300</xdr:colOff>
      <xdr:row>58</xdr:row>
      <xdr:rowOff>139929</xdr:rowOff>
    </xdr:to>
    <xdr:cxnSp macro="">
      <xdr:nvCxnSpPr>
        <xdr:cNvPr id="799" name="直線コネクタ 798">
          <a:extLst>
            <a:ext uri="{FF2B5EF4-FFF2-40B4-BE49-F238E27FC236}">
              <a16:creationId xmlns="" xmlns:a16="http://schemas.microsoft.com/office/drawing/2014/main" id="{00000000-0008-0000-0600-00001F030000}"/>
            </a:ext>
          </a:extLst>
        </xdr:cNvPr>
        <xdr:cNvCxnSpPr/>
      </xdr:nvCxnSpPr>
      <xdr:spPr>
        <a:xfrm flipV="1">
          <a:off x="18656300" y="10075570"/>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a:extLst>
            <a:ext uri="{FF2B5EF4-FFF2-40B4-BE49-F238E27FC236}">
              <a16:creationId xmlns="" xmlns:a16="http://schemas.microsoft.com/office/drawing/2014/main" id="{00000000-0008-0000-0600-000020030000}"/>
            </a:ext>
          </a:extLst>
        </xdr:cNvPr>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a:extLst>
            <a:ext uri="{FF2B5EF4-FFF2-40B4-BE49-F238E27FC236}">
              <a16:creationId xmlns="" xmlns:a16="http://schemas.microsoft.com/office/drawing/2014/main" id="{00000000-0008-0000-0600-000022030000}"/>
            </a:ext>
          </a:extLst>
        </xdr:cNvPr>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62802</xdr:rowOff>
    </xdr:from>
    <xdr:to>
      <xdr:col>116</xdr:col>
      <xdr:colOff>114300</xdr:colOff>
      <xdr:row>58</xdr:row>
      <xdr:rowOff>164402</xdr:rowOff>
    </xdr:to>
    <xdr:sp macro="" textlink="">
      <xdr:nvSpPr>
        <xdr:cNvPr id="809" name="楕円 808">
          <a:extLst>
            <a:ext uri="{FF2B5EF4-FFF2-40B4-BE49-F238E27FC236}">
              <a16:creationId xmlns="" xmlns:a16="http://schemas.microsoft.com/office/drawing/2014/main" id="{00000000-0008-0000-0600-000029030000}"/>
            </a:ext>
          </a:extLst>
        </xdr:cNvPr>
        <xdr:cNvSpPr/>
      </xdr:nvSpPr>
      <xdr:spPr>
        <a:xfrm>
          <a:off x="22110700" y="1000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149179</xdr:rowOff>
    </xdr:from>
    <xdr:ext cx="469744" cy="259045"/>
    <xdr:sp macro="" textlink="">
      <xdr:nvSpPr>
        <xdr:cNvPr id="810" name="貸付金該当値テキスト">
          <a:extLst>
            <a:ext uri="{FF2B5EF4-FFF2-40B4-BE49-F238E27FC236}">
              <a16:creationId xmlns="" xmlns:a16="http://schemas.microsoft.com/office/drawing/2014/main" id="{00000000-0008-0000-0600-00002A030000}"/>
            </a:ext>
          </a:extLst>
        </xdr:cNvPr>
        <xdr:cNvSpPr txBox="1"/>
      </xdr:nvSpPr>
      <xdr:spPr>
        <a:xfrm>
          <a:off x="22212300" y="992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64326</xdr:rowOff>
    </xdr:from>
    <xdr:to>
      <xdr:col>112</xdr:col>
      <xdr:colOff>38100</xdr:colOff>
      <xdr:row>58</xdr:row>
      <xdr:rowOff>165926</xdr:rowOff>
    </xdr:to>
    <xdr:sp macro="" textlink="">
      <xdr:nvSpPr>
        <xdr:cNvPr id="811" name="楕円 810">
          <a:extLst>
            <a:ext uri="{FF2B5EF4-FFF2-40B4-BE49-F238E27FC236}">
              <a16:creationId xmlns="" xmlns:a16="http://schemas.microsoft.com/office/drawing/2014/main" id="{00000000-0008-0000-0600-00002B030000}"/>
            </a:ext>
          </a:extLst>
        </xdr:cNvPr>
        <xdr:cNvSpPr/>
      </xdr:nvSpPr>
      <xdr:spPr>
        <a:xfrm>
          <a:off x="21272500" y="1000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157053</xdr:rowOff>
    </xdr:from>
    <xdr:ext cx="469744"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21088428" y="1010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71603</xdr:rowOff>
    </xdr:from>
    <xdr:to>
      <xdr:col>107</xdr:col>
      <xdr:colOff>101600</xdr:colOff>
      <xdr:row>59</xdr:row>
      <xdr:rowOff>1753</xdr:rowOff>
    </xdr:to>
    <xdr:sp macro="" textlink="">
      <xdr:nvSpPr>
        <xdr:cNvPr id="813" name="楕円 812">
          <a:extLst>
            <a:ext uri="{FF2B5EF4-FFF2-40B4-BE49-F238E27FC236}">
              <a16:creationId xmlns="" xmlns:a16="http://schemas.microsoft.com/office/drawing/2014/main" id="{00000000-0008-0000-0600-00002D030000}"/>
            </a:ext>
          </a:extLst>
        </xdr:cNvPr>
        <xdr:cNvSpPr/>
      </xdr:nvSpPr>
      <xdr:spPr>
        <a:xfrm>
          <a:off x="20383500" y="1001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164330</xdr:rowOff>
    </xdr:from>
    <xdr:ext cx="469744"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20199428" y="1010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80670</xdr:rowOff>
    </xdr:from>
    <xdr:to>
      <xdr:col>102</xdr:col>
      <xdr:colOff>165100</xdr:colOff>
      <xdr:row>59</xdr:row>
      <xdr:rowOff>10820</xdr:rowOff>
    </xdr:to>
    <xdr:sp macro="" textlink="">
      <xdr:nvSpPr>
        <xdr:cNvPr id="815" name="楕円 814">
          <a:extLst>
            <a:ext uri="{FF2B5EF4-FFF2-40B4-BE49-F238E27FC236}">
              <a16:creationId xmlns="" xmlns:a16="http://schemas.microsoft.com/office/drawing/2014/main" id="{00000000-0008-0000-0600-00002F030000}"/>
            </a:ext>
          </a:extLst>
        </xdr:cNvPr>
        <xdr:cNvSpPr/>
      </xdr:nvSpPr>
      <xdr:spPr>
        <a:xfrm>
          <a:off x="19494500" y="100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1947</xdr:rowOff>
    </xdr:from>
    <xdr:ext cx="469744"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19310428" y="101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89129</xdr:rowOff>
    </xdr:from>
    <xdr:to>
      <xdr:col>98</xdr:col>
      <xdr:colOff>38100</xdr:colOff>
      <xdr:row>59</xdr:row>
      <xdr:rowOff>19279</xdr:rowOff>
    </xdr:to>
    <xdr:sp macro="" textlink="">
      <xdr:nvSpPr>
        <xdr:cNvPr id="817" name="楕円 816">
          <a:extLst>
            <a:ext uri="{FF2B5EF4-FFF2-40B4-BE49-F238E27FC236}">
              <a16:creationId xmlns="" xmlns:a16="http://schemas.microsoft.com/office/drawing/2014/main" id="{00000000-0008-0000-0600-000031030000}"/>
            </a:ext>
          </a:extLst>
        </xdr:cNvPr>
        <xdr:cNvSpPr/>
      </xdr:nvSpPr>
      <xdr:spPr>
        <a:xfrm>
          <a:off x="18605500" y="1003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10406</xdr:rowOff>
    </xdr:from>
    <xdr:ext cx="469744"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18421428" y="1012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a:extLst>
            <a:ext uri="{FF2B5EF4-FFF2-40B4-BE49-F238E27FC236}">
              <a16:creationId xmlns="" xmlns:a16="http://schemas.microsoft.com/office/drawing/2014/main" id="{00000000-0008-0000-0600-00004D030000}"/>
            </a:ext>
          </a:extLst>
        </xdr:cNvPr>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a:extLst>
            <a:ext uri="{FF2B5EF4-FFF2-40B4-BE49-F238E27FC236}">
              <a16:creationId xmlns="" xmlns:a16="http://schemas.microsoft.com/office/drawing/2014/main" id="{00000000-0008-0000-0600-00004E030000}"/>
            </a:ext>
          </a:extLst>
        </xdr:cNvPr>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a:extLst>
            <a:ext uri="{FF2B5EF4-FFF2-40B4-BE49-F238E27FC236}">
              <a16:creationId xmlns="" xmlns:a16="http://schemas.microsoft.com/office/drawing/2014/main" id="{00000000-0008-0000-0600-000050030000}"/>
            </a:ext>
          </a:extLst>
        </xdr:cNvPr>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168569</xdr:rowOff>
    </xdr:from>
    <xdr:to>
      <xdr:col>116</xdr:col>
      <xdr:colOff>63500</xdr:colOff>
      <xdr:row>73</xdr:row>
      <xdr:rowOff>38202</xdr:rowOff>
    </xdr:to>
    <xdr:cxnSp macro="">
      <xdr:nvCxnSpPr>
        <xdr:cNvPr id="850" name="直線コネクタ 849">
          <a:extLst>
            <a:ext uri="{FF2B5EF4-FFF2-40B4-BE49-F238E27FC236}">
              <a16:creationId xmlns="" xmlns:a16="http://schemas.microsoft.com/office/drawing/2014/main" id="{00000000-0008-0000-0600-000052030000}"/>
            </a:ext>
          </a:extLst>
        </xdr:cNvPr>
        <xdr:cNvCxnSpPr/>
      </xdr:nvCxnSpPr>
      <xdr:spPr>
        <a:xfrm flipV="1">
          <a:off x="21323300" y="12512969"/>
          <a:ext cx="838200" cy="4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73891</xdr:rowOff>
    </xdr:from>
    <xdr:ext cx="534377" cy="259045"/>
    <xdr:sp macro="" textlink="">
      <xdr:nvSpPr>
        <xdr:cNvPr id="851" name="繰出金平均値テキスト">
          <a:extLst>
            <a:ext uri="{FF2B5EF4-FFF2-40B4-BE49-F238E27FC236}">
              <a16:creationId xmlns="" xmlns:a16="http://schemas.microsoft.com/office/drawing/2014/main" id="{00000000-0008-0000-0600-000053030000}"/>
            </a:ext>
          </a:extLst>
        </xdr:cNvPr>
        <xdr:cNvSpPr txBox="1"/>
      </xdr:nvSpPr>
      <xdr:spPr>
        <a:xfrm>
          <a:off x="22212300" y="12761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a:extLst>
            <a:ext uri="{FF2B5EF4-FFF2-40B4-BE49-F238E27FC236}">
              <a16:creationId xmlns="" xmlns:a16="http://schemas.microsoft.com/office/drawing/2014/main" id="{00000000-0008-0000-0600-000054030000}"/>
            </a:ext>
          </a:extLst>
        </xdr:cNvPr>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19652</xdr:rowOff>
    </xdr:from>
    <xdr:to>
      <xdr:col>111</xdr:col>
      <xdr:colOff>177800</xdr:colOff>
      <xdr:row>73</xdr:row>
      <xdr:rowOff>38202</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a:off x="20434300" y="12021152"/>
          <a:ext cx="889000" cy="53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a:extLst>
            <a:ext uri="{FF2B5EF4-FFF2-40B4-BE49-F238E27FC236}">
              <a16:creationId xmlns="" xmlns:a16="http://schemas.microsoft.com/office/drawing/2014/main" id="{00000000-0008-0000-0600-000056030000}"/>
            </a:ext>
          </a:extLst>
        </xdr:cNvPr>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706</xdr:rowOff>
    </xdr:from>
    <xdr:ext cx="534377" cy="259045"/>
    <xdr:sp macro="" textlink="">
      <xdr:nvSpPr>
        <xdr:cNvPr id="855" name="テキスト ボックス 854">
          <a:extLst>
            <a:ext uri="{FF2B5EF4-FFF2-40B4-BE49-F238E27FC236}">
              <a16:creationId xmlns="" xmlns:a16="http://schemas.microsoft.com/office/drawing/2014/main" id="{00000000-0008-0000-0600-000057030000}"/>
            </a:ext>
          </a:extLst>
        </xdr:cNvPr>
        <xdr:cNvSpPr txBox="1"/>
      </xdr:nvSpPr>
      <xdr:spPr>
        <a:xfrm>
          <a:off x="21056111" y="1268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19652</xdr:rowOff>
    </xdr:from>
    <xdr:to>
      <xdr:col>107</xdr:col>
      <xdr:colOff>50800</xdr:colOff>
      <xdr:row>70</xdr:row>
      <xdr:rowOff>54857</xdr:rowOff>
    </xdr:to>
    <xdr:cxnSp macro="">
      <xdr:nvCxnSpPr>
        <xdr:cNvPr id="856" name="直線コネクタ 855">
          <a:extLst>
            <a:ext uri="{FF2B5EF4-FFF2-40B4-BE49-F238E27FC236}">
              <a16:creationId xmlns="" xmlns:a16="http://schemas.microsoft.com/office/drawing/2014/main" id="{00000000-0008-0000-0600-000058030000}"/>
            </a:ext>
          </a:extLst>
        </xdr:cNvPr>
        <xdr:cNvCxnSpPr/>
      </xdr:nvCxnSpPr>
      <xdr:spPr>
        <a:xfrm flipV="1">
          <a:off x="19545300" y="12021152"/>
          <a:ext cx="8890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a:extLst>
            <a:ext uri="{FF2B5EF4-FFF2-40B4-BE49-F238E27FC236}">
              <a16:creationId xmlns="" xmlns:a16="http://schemas.microsoft.com/office/drawing/2014/main" id="{00000000-0008-0000-0600-000059030000}"/>
            </a:ext>
          </a:extLst>
        </xdr:cNvPr>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129147</xdr:rowOff>
    </xdr:from>
    <xdr:ext cx="534377" cy="259045"/>
    <xdr:sp macro=""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20167111" y="1264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54857</xdr:rowOff>
    </xdr:from>
    <xdr:to>
      <xdr:col>102</xdr:col>
      <xdr:colOff>114300</xdr:colOff>
      <xdr:row>70</xdr:row>
      <xdr:rowOff>89375</xdr:rowOff>
    </xdr:to>
    <xdr:cxnSp macro="">
      <xdr:nvCxnSpPr>
        <xdr:cNvPr id="859" name="直線コネクタ 858">
          <a:extLst>
            <a:ext uri="{FF2B5EF4-FFF2-40B4-BE49-F238E27FC236}">
              <a16:creationId xmlns="" xmlns:a16="http://schemas.microsoft.com/office/drawing/2014/main" id="{00000000-0008-0000-0600-00005B030000}"/>
            </a:ext>
          </a:extLst>
        </xdr:cNvPr>
        <xdr:cNvCxnSpPr/>
      </xdr:nvCxnSpPr>
      <xdr:spPr>
        <a:xfrm flipV="1">
          <a:off x="18656300" y="12056357"/>
          <a:ext cx="8890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a:extLst>
            <a:ext uri="{FF2B5EF4-FFF2-40B4-BE49-F238E27FC236}">
              <a16:creationId xmlns="" xmlns:a16="http://schemas.microsoft.com/office/drawing/2014/main" id="{00000000-0008-0000-0600-00005C030000}"/>
            </a:ext>
          </a:extLst>
        </xdr:cNvPr>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118436</xdr:rowOff>
    </xdr:from>
    <xdr:ext cx="534377"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19278111" y="1263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a:extLst>
            <a:ext uri="{FF2B5EF4-FFF2-40B4-BE49-F238E27FC236}">
              <a16:creationId xmlns="" xmlns:a16="http://schemas.microsoft.com/office/drawing/2014/main" id="{00000000-0008-0000-0600-00005E030000}"/>
            </a:ext>
          </a:extLst>
        </xdr:cNvPr>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94335</xdr:rowOff>
    </xdr:from>
    <xdr:ext cx="534377"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18389111" y="126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117769</xdr:rowOff>
    </xdr:from>
    <xdr:to>
      <xdr:col>116</xdr:col>
      <xdr:colOff>114300</xdr:colOff>
      <xdr:row>73</xdr:row>
      <xdr:rowOff>47919</xdr:rowOff>
    </xdr:to>
    <xdr:sp macro="" textlink="">
      <xdr:nvSpPr>
        <xdr:cNvPr id="869" name="楕円 868">
          <a:extLst>
            <a:ext uri="{FF2B5EF4-FFF2-40B4-BE49-F238E27FC236}">
              <a16:creationId xmlns="" xmlns:a16="http://schemas.microsoft.com/office/drawing/2014/main" id="{00000000-0008-0000-0600-000065030000}"/>
            </a:ext>
          </a:extLst>
        </xdr:cNvPr>
        <xdr:cNvSpPr/>
      </xdr:nvSpPr>
      <xdr:spPr>
        <a:xfrm>
          <a:off x="22110700" y="1246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140646</xdr:rowOff>
    </xdr:from>
    <xdr:ext cx="534377" cy="259045"/>
    <xdr:sp macro="" textlink="">
      <xdr:nvSpPr>
        <xdr:cNvPr id="870" name="繰出金該当値テキスト">
          <a:extLst>
            <a:ext uri="{FF2B5EF4-FFF2-40B4-BE49-F238E27FC236}">
              <a16:creationId xmlns="" xmlns:a16="http://schemas.microsoft.com/office/drawing/2014/main" id="{00000000-0008-0000-0600-000066030000}"/>
            </a:ext>
          </a:extLst>
        </xdr:cNvPr>
        <xdr:cNvSpPr txBox="1"/>
      </xdr:nvSpPr>
      <xdr:spPr>
        <a:xfrm>
          <a:off x="22212300" y="1231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158852</xdr:rowOff>
    </xdr:from>
    <xdr:to>
      <xdr:col>112</xdr:col>
      <xdr:colOff>38100</xdr:colOff>
      <xdr:row>73</xdr:row>
      <xdr:rowOff>89002</xdr:rowOff>
    </xdr:to>
    <xdr:sp macro="" textlink="">
      <xdr:nvSpPr>
        <xdr:cNvPr id="871" name="楕円 870">
          <a:extLst>
            <a:ext uri="{FF2B5EF4-FFF2-40B4-BE49-F238E27FC236}">
              <a16:creationId xmlns="" xmlns:a16="http://schemas.microsoft.com/office/drawing/2014/main" id="{00000000-0008-0000-0600-000067030000}"/>
            </a:ext>
          </a:extLst>
        </xdr:cNvPr>
        <xdr:cNvSpPr/>
      </xdr:nvSpPr>
      <xdr:spPr>
        <a:xfrm>
          <a:off x="21272500" y="1250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105529</xdr:rowOff>
    </xdr:from>
    <xdr:ext cx="534377"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21056111" y="1227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69</xdr:row>
      <xdr:rowOff>140302</xdr:rowOff>
    </xdr:from>
    <xdr:to>
      <xdr:col>107</xdr:col>
      <xdr:colOff>101600</xdr:colOff>
      <xdr:row>70</xdr:row>
      <xdr:rowOff>70452</xdr:rowOff>
    </xdr:to>
    <xdr:sp macro="" textlink="">
      <xdr:nvSpPr>
        <xdr:cNvPr id="873" name="楕円 872">
          <a:extLst>
            <a:ext uri="{FF2B5EF4-FFF2-40B4-BE49-F238E27FC236}">
              <a16:creationId xmlns="" xmlns:a16="http://schemas.microsoft.com/office/drawing/2014/main" id="{00000000-0008-0000-0600-000069030000}"/>
            </a:ext>
          </a:extLst>
        </xdr:cNvPr>
        <xdr:cNvSpPr/>
      </xdr:nvSpPr>
      <xdr:spPr>
        <a:xfrm>
          <a:off x="20383500" y="119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68</xdr:row>
      <xdr:rowOff>86979</xdr:rowOff>
    </xdr:from>
    <xdr:ext cx="534377"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20167111" y="1174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4057</xdr:rowOff>
    </xdr:from>
    <xdr:to>
      <xdr:col>102</xdr:col>
      <xdr:colOff>165100</xdr:colOff>
      <xdr:row>70</xdr:row>
      <xdr:rowOff>105657</xdr:rowOff>
    </xdr:to>
    <xdr:sp macro="" textlink="">
      <xdr:nvSpPr>
        <xdr:cNvPr id="875" name="楕円 874">
          <a:extLst>
            <a:ext uri="{FF2B5EF4-FFF2-40B4-BE49-F238E27FC236}">
              <a16:creationId xmlns="" xmlns:a16="http://schemas.microsoft.com/office/drawing/2014/main" id="{00000000-0008-0000-0600-00006B030000}"/>
            </a:ext>
          </a:extLst>
        </xdr:cNvPr>
        <xdr:cNvSpPr/>
      </xdr:nvSpPr>
      <xdr:spPr>
        <a:xfrm>
          <a:off x="19494500" y="1200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122184</xdr:rowOff>
    </xdr:from>
    <xdr:ext cx="534377"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19278111" y="1178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38575</xdr:rowOff>
    </xdr:from>
    <xdr:to>
      <xdr:col>98</xdr:col>
      <xdr:colOff>38100</xdr:colOff>
      <xdr:row>70</xdr:row>
      <xdr:rowOff>140175</xdr:rowOff>
    </xdr:to>
    <xdr:sp macro="" textlink="">
      <xdr:nvSpPr>
        <xdr:cNvPr id="877" name="楕円 876">
          <a:extLst>
            <a:ext uri="{FF2B5EF4-FFF2-40B4-BE49-F238E27FC236}">
              <a16:creationId xmlns="" xmlns:a16="http://schemas.microsoft.com/office/drawing/2014/main" id="{00000000-0008-0000-0600-00006D030000}"/>
            </a:ext>
          </a:extLst>
        </xdr:cNvPr>
        <xdr:cNvSpPr/>
      </xdr:nvSpPr>
      <xdr:spPr>
        <a:xfrm>
          <a:off x="18605500" y="1204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68</xdr:row>
      <xdr:rowOff>156702</xdr:rowOff>
    </xdr:from>
    <xdr:ext cx="534377" cy="259045"/>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18389111" y="1181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576,804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人件費及び物件費などは、類似団体と比較して、低くなっているものの、扶助費、補助費等、公債費及び繰出金において、類似団体を上回る水準となっている。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は、住民の医療費負担が高く、これが、国民健康保険特別会計、後期高齢者医療特別会計に対する繰出金や扶助費の水準を引上げている原因と考えられる。また、下水道事業会計に対する補助費等などについては、地理的要因により建設費用が割高となっていることなどを要因として、繰出金として計上していた過年度から、類似団体を上回る水準で推移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前年度との比較においては、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新型コロナウイルス感染症対策による特別定額給付金の給付に伴い、補助費等が大きく増加した。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補助費等については、類似団体との比較においては、下水道事業会計に対する負担金等に加えて、市立山口東京理科大学に係る運営費交付金などにより高い水準となっている。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普通建設事業費については、前年度との比較においては、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空調機器等整備事業の完了などにより、普通建設事業費（うち新規整備）が減となり、また、埴生小・中学校整備事業や市民館改修事業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などの大型建設事業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進捗などにより、普通建設事業費（うち更新整備）が大きく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公債費については、合併特例債を活用した事業に係る地方債の償還額の増に加えて、過去の大型建設事業に係る地方債の一部償還開始に伴う償還額の増などにより、類似団体を上回る水準となっている。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61,565
60,788
133.09
36,132,030
35,510,953
452,594
18,300,829
40,362,964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a:extLst>
            <a:ext uri="{FF2B5EF4-FFF2-40B4-BE49-F238E27FC236}">
              <a16:creationId xmlns="" xmlns:a16="http://schemas.microsoft.com/office/drawing/2014/main" id="{00000000-0008-0000-0700-000036000000}"/>
            </a:ext>
          </a:extLst>
        </xdr:cNvPr>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a:extLst>
            <a:ext uri="{FF2B5EF4-FFF2-40B4-BE49-F238E27FC236}">
              <a16:creationId xmlns="" xmlns:a16="http://schemas.microsoft.com/office/drawing/2014/main" id="{00000000-0008-0000-0700-000037000000}"/>
            </a:ext>
          </a:extLst>
        </xdr:cNvPr>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a:extLst>
            <a:ext uri="{FF2B5EF4-FFF2-40B4-BE49-F238E27FC236}">
              <a16:creationId xmlns="" xmlns:a16="http://schemas.microsoft.com/office/drawing/2014/main" id="{00000000-0008-0000-0700-000039000000}"/>
            </a:ext>
          </a:extLst>
        </xdr:cNvPr>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159817</xdr:rowOff>
    </xdr:from>
    <xdr:to>
      <xdr:col>24</xdr:col>
      <xdr:colOff>63500</xdr:colOff>
      <xdr:row>34</xdr:row>
      <xdr:rowOff>33630</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a:off x="3797300" y="5817667"/>
          <a:ext cx="8382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a:extLst>
            <a:ext uri="{FF2B5EF4-FFF2-40B4-BE49-F238E27FC236}">
              <a16:creationId xmlns="" xmlns:a16="http://schemas.microsoft.com/office/drawing/2014/main" id="{00000000-0008-0000-0700-00003C000000}"/>
            </a:ext>
          </a:extLst>
        </xdr:cNvPr>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a:extLst>
            <a:ext uri="{FF2B5EF4-FFF2-40B4-BE49-F238E27FC236}">
              <a16:creationId xmlns="" xmlns:a16="http://schemas.microsoft.com/office/drawing/2014/main" id="{00000000-0008-0000-0700-00003D000000}"/>
            </a:ext>
          </a:extLst>
        </xdr:cNvPr>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159817</xdr:rowOff>
    </xdr:from>
    <xdr:to>
      <xdr:col>19</xdr:col>
      <xdr:colOff>177800</xdr:colOff>
      <xdr:row>34</xdr:row>
      <xdr:rowOff>66091</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flipV="1">
          <a:off x="2908300" y="5817667"/>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90644</xdr:rowOff>
    </xdr:from>
    <xdr:ext cx="469744" cy="259045"/>
    <xdr:sp macro="" textlink="">
      <xdr:nvSpPr>
        <xdr:cNvPr id="64" name="テキスト ボックス 63">
          <a:extLst>
            <a:ext uri="{FF2B5EF4-FFF2-40B4-BE49-F238E27FC236}">
              <a16:creationId xmlns="" xmlns:a16="http://schemas.microsoft.com/office/drawing/2014/main" id="{00000000-0008-0000-0700-000040000000}"/>
            </a:ext>
          </a:extLst>
        </xdr:cNvPr>
        <xdr:cNvSpPr txBox="1"/>
      </xdr:nvSpPr>
      <xdr:spPr>
        <a:xfrm>
          <a:off x="3562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66091</xdr:rowOff>
    </xdr:from>
    <xdr:to>
      <xdr:col>15</xdr:col>
      <xdr:colOff>50800</xdr:colOff>
      <xdr:row>35</xdr:row>
      <xdr:rowOff>101295</xdr:rowOff>
    </xdr:to>
    <xdr:cxnSp macro="">
      <xdr:nvCxnSpPr>
        <xdr:cNvPr id="65" name="直線コネクタ 64">
          <a:extLst>
            <a:ext uri="{FF2B5EF4-FFF2-40B4-BE49-F238E27FC236}">
              <a16:creationId xmlns="" xmlns:a16="http://schemas.microsoft.com/office/drawing/2014/main" id="{00000000-0008-0000-0700-000041000000}"/>
            </a:ext>
          </a:extLst>
        </xdr:cNvPr>
        <xdr:cNvCxnSpPr/>
      </xdr:nvCxnSpPr>
      <xdr:spPr>
        <a:xfrm flipV="1">
          <a:off x="2019300" y="5895391"/>
          <a:ext cx="889000" cy="20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a:extLst>
            <a:ext uri="{FF2B5EF4-FFF2-40B4-BE49-F238E27FC236}">
              <a16:creationId xmlns="" xmlns:a16="http://schemas.microsoft.com/office/drawing/2014/main" id="{00000000-0008-0000-0700-000042000000}"/>
            </a:ext>
          </a:extLst>
        </xdr:cNvPr>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89273</xdr:rowOff>
    </xdr:from>
    <xdr:ext cx="469744" cy="259045"/>
    <xdr:sp macro="" textlink="">
      <xdr:nvSpPr>
        <xdr:cNvPr id="67" name="テキスト ボックス 66">
          <a:extLst>
            <a:ext uri="{FF2B5EF4-FFF2-40B4-BE49-F238E27FC236}">
              <a16:creationId xmlns="" xmlns:a16="http://schemas.microsoft.com/office/drawing/2014/main" id="{00000000-0008-0000-0700-000043000000}"/>
            </a:ext>
          </a:extLst>
        </xdr:cNvPr>
        <xdr:cNvSpPr txBox="1"/>
      </xdr:nvSpPr>
      <xdr:spPr>
        <a:xfrm>
          <a:off x="2673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90322</xdr:rowOff>
    </xdr:from>
    <xdr:to>
      <xdr:col>10</xdr:col>
      <xdr:colOff>114300</xdr:colOff>
      <xdr:row>35</xdr:row>
      <xdr:rowOff>101295</xdr:rowOff>
    </xdr:to>
    <xdr:cxnSp macro="">
      <xdr:nvCxnSpPr>
        <xdr:cNvPr id="68" name="直線コネクタ 67">
          <a:extLst>
            <a:ext uri="{FF2B5EF4-FFF2-40B4-BE49-F238E27FC236}">
              <a16:creationId xmlns="" xmlns:a16="http://schemas.microsoft.com/office/drawing/2014/main" id="{00000000-0008-0000-0700-000044000000}"/>
            </a:ext>
          </a:extLst>
        </xdr:cNvPr>
        <xdr:cNvCxnSpPr/>
      </xdr:nvCxnSpPr>
      <xdr:spPr>
        <a:xfrm>
          <a:off x="1130300" y="6091072"/>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a:extLst>
            <a:ext uri="{FF2B5EF4-FFF2-40B4-BE49-F238E27FC236}">
              <a16:creationId xmlns="" xmlns:a16="http://schemas.microsoft.com/office/drawing/2014/main" id="{00000000-0008-0000-0700-000045000000}"/>
            </a:ext>
          </a:extLst>
        </xdr:cNvPr>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a:extLst>
            <a:ext uri="{FF2B5EF4-FFF2-40B4-BE49-F238E27FC236}">
              <a16:creationId xmlns="" xmlns:a16="http://schemas.microsoft.com/office/drawing/2014/main" id="{00000000-0008-0000-0700-000046000000}"/>
            </a:ext>
          </a:extLst>
        </xdr:cNvPr>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154280</xdr:rowOff>
    </xdr:from>
    <xdr:to>
      <xdr:col>24</xdr:col>
      <xdr:colOff>114300</xdr:colOff>
      <xdr:row>34</xdr:row>
      <xdr:rowOff>84430</xdr:rowOff>
    </xdr:to>
    <xdr:sp macro="" textlink="">
      <xdr:nvSpPr>
        <xdr:cNvPr id="78" name="楕円 77">
          <a:extLst>
            <a:ext uri="{FF2B5EF4-FFF2-40B4-BE49-F238E27FC236}">
              <a16:creationId xmlns="" xmlns:a16="http://schemas.microsoft.com/office/drawing/2014/main" id="{00000000-0008-0000-0700-00004E000000}"/>
            </a:ext>
          </a:extLst>
        </xdr:cNvPr>
        <xdr:cNvSpPr/>
      </xdr:nvSpPr>
      <xdr:spPr>
        <a:xfrm>
          <a:off x="4584700" y="581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5707</xdr:rowOff>
    </xdr:from>
    <xdr:ext cx="469744" cy="259045"/>
    <xdr:sp macro="" textlink="">
      <xdr:nvSpPr>
        <xdr:cNvPr id="79" name="議会費該当値テキスト">
          <a:extLst>
            <a:ext uri="{FF2B5EF4-FFF2-40B4-BE49-F238E27FC236}">
              <a16:creationId xmlns="" xmlns:a16="http://schemas.microsoft.com/office/drawing/2014/main" id="{00000000-0008-0000-0700-00004F000000}"/>
            </a:ext>
          </a:extLst>
        </xdr:cNvPr>
        <xdr:cNvSpPr txBox="1"/>
      </xdr:nvSpPr>
      <xdr:spPr>
        <a:xfrm>
          <a:off x="4686300" y="566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109017</xdr:rowOff>
    </xdr:from>
    <xdr:to>
      <xdr:col>20</xdr:col>
      <xdr:colOff>38100</xdr:colOff>
      <xdr:row>34</xdr:row>
      <xdr:rowOff>39167</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3746500" y="576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55694</xdr:rowOff>
    </xdr:from>
    <xdr:ext cx="469744" cy="259045"/>
    <xdr:sp macro="" textlink="">
      <xdr:nvSpPr>
        <xdr:cNvPr id="81" name="テキスト ボックス 80">
          <a:extLst>
            <a:ext uri="{FF2B5EF4-FFF2-40B4-BE49-F238E27FC236}">
              <a16:creationId xmlns="" xmlns:a16="http://schemas.microsoft.com/office/drawing/2014/main" id="{00000000-0008-0000-0700-000051000000}"/>
            </a:ext>
          </a:extLst>
        </xdr:cNvPr>
        <xdr:cNvSpPr txBox="1"/>
      </xdr:nvSpPr>
      <xdr:spPr>
        <a:xfrm>
          <a:off x="3562428" y="554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15291</xdr:rowOff>
    </xdr:from>
    <xdr:to>
      <xdr:col>15</xdr:col>
      <xdr:colOff>101600</xdr:colOff>
      <xdr:row>34</xdr:row>
      <xdr:rowOff>116891</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2857500" y="584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133418</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2673428" y="561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50495</xdr:rowOff>
    </xdr:from>
    <xdr:to>
      <xdr:col>10</xdr:col>
      <xdr:colOff>165100</xdr:colOff>
      <xdr:row>35</xdr:row>
      <xdr:rowOff>152095</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1968500" y="60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143222</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1784428" y="614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39522</xdr:rowOff>
    </xdr:from>
    <xdr:to>
      <xdr:col>6</xdr:col>
      <xdr:colOff>38100</xdr:colOff>
      <xdr:row>35</xdr:row>
      <xdr:rowOff>141122</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079500" y="604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132249</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895428" y="613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a:extLst>
            <a:ext uri="{FF2B5EF4-FFF2-40B4-BE49-F238E27FC236}">
              <a16:creationId xmlns="" xmlns:a16="http://schemas.microsoft.com/office/drawing/2014/main" id="{00000000-0008-0000-0700-000070000000}"/>
            </a:ext>
          </a:extLst>
        </xdr:cNvPr>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a:extLst>
            <a:ext uri="{FF2B5EF4-FFF2-40B4-BE49-F238E27FC236}">
              <a16:creationId xmlns="" xmlns:a16="http://schemas.microsoft.com/office/drawing/2014/main" id="{00000000-0008-0000-0700-000072000000}"/>
            </a:ext>
          </a:extLst>
        </xdr:cNvPr>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134538</xdr:rowOff>
    </xdr:from>
    <xdr:to>
      <xdr:col>24</xdr:col>
      <xdr:colOff>63500</xdr:colOff>
      <xdr:row>57</xdr:row>
      <xdr:rowOff>123793</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flipV="1">
          <a:off x="3797300" y="9564288"/>
          <a:ext cx="838200" cy="33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a:extLst>
            <a:ext uri="{FF2B5EF4-FFF2-40B4-BE49-F238E27FC236}">
              <a16:creationId xmlns="" xmlns:a16="http://schemas.microsoft.com/office/drawing/2014/main" id="{00000000-0008-0000-0700-000075000000}"/>
            </a:ext>
          </a:extLst>
        </xdr:cNvPr>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a:extLst>
            <a:ext uri="{FF2B5EF4-FFF2-40B4-BE49-F238E27FC236}">
              <a16:creationId xmlns="" xmlns:a16="http://schemas.microsoft.com/office/drawing/2014/main" id="{00000000-0008-0000-0700-000076000000}"/>
            </a:ext>
          </a:extLst>
        </xdr:cNvPr>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123793</xdr:rowOff>
    </xdr:from>
    <xdr:to>
      <xdr:col>19</xdr:col>
      <xdr:colOff>177800</xdr:colOff>
      <xdr:row>58</xdr:row>
      <xdr:rowOff>27214</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flipV="1">
          <a:off x="2908300" y="9896443"/>
          <a:ext cx="889000" cy="7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23954</xdr:rowOff>
    </xdr:from>
    <xdr:ext cx="534377" cy="259045"/>
    <xdr:sp macro="" textlink="">
      <xdr:nvSpPr>
        <xdr:cNvPr id="121" name="テキスト ボックス 120">
          <a:extLst>
            <a:ext uri="{FF2B5EF4-FFF2-40B4-BE49-F238E27FC236}">
              <a16:creationId xmlns="" xmlns:a16="http://schemas.microsoft.com/office/drawing/2014/main" id="{00000000-0008-0000-0700-000079000000}"/>
            </a:ext>
          </a:extLst>
        </xdr:cNvPr>
        <xdr:cNvSpPr txBox="1"/>
      </xdr:nvSpPr>
      <xdr:spPr>
        <a:xfrm>
          <a:off x="3530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27214</xdr:rowOff>
    </xdr:from>
    <xdr:to>
      <xdr:col>15</xdr:col>
      <xdr:colOff>50800</xdr:colOff>
      <xdr:row>58</xdr:row>
      <xdr:rowOff>52634</xdr:rowOff>
    </xdr:to>
    <xdr:cxnSp macro="">
      <xdr:nvCxnSpPr>
        <xdr:cNvPr id="122" name="直線コネクタ 121">
          <a:extLst>
            <a:ext uri="{FF2B5EF4-FFF2-40B4-BE49-F238E27FC236}">
              <a16:creationId xmlns="" xmlns:a16="http://schemas.microsoft.com/office/drawing/2014/main" id="{00000000-0008-0000-0700-00007A000000}"/>
            </a:ext>
          </a:extLst>
        </xdr:cNvPr>
        <xdr:cNvCxnSpPr/>
      </xdr:nvCxnSpPr>
      <xdr:spPr>
        <a:xfrm flipV="1">
          <a:off x="2019300" y="9971314"/>
          <a:ext cx="889000" cy="2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a:extLst>
            <a:ext uri="{FF2B5EF4-FFF2-40B4-BE49-F238E27FC236}">
              <a16:creationId xmlns="" xmlns:a16="http://schemas.microsoft.com/office/drawing/2014/main" id="{00000000-0008-0000-0700-00007B000000}"/>
            </a:ext>
          </a:extLst>
        </xdr:cNvPr>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a:extLst>
            <a:ext uri="{FF2B5EF4-FFF2-40B4-BE49-F238E27FC236}">
              <a16:creationId xmlns="" xmlns:a16="http://schemas.microsoft.com/office/drawing/2014/main" id="{00000000-0008-0000-0700-00007C000000}"/>
            </a:ext>
          </a:extLst>
        </xdr:cNvPr>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46865</xdr:rowOff>
    </xdr:from>
    <xdr:to>
      <xdr:col>10</xdr:col>
      <xdr:colOff>114300</xdr:colOff>
      <xdr:row>58</xdr:row>
      <xdr:rowOff>52634</xdr:rowOff>
    </xdr:to>
    <xdr:cxnSp macro="">
      <xdr:nvCxnSpPr>
        <xdr:cNvPr id="125" name="直線コネクタ 124">
          <a:extLst>
            <a:ext uri="{FF2B5EF4-FFF2-40B4-BE49-F238E27FC236}">
              <a16:creationId xmlns="" xmlns:a16="http://schemas.microsoft.com/office/drawing/2014/main" id="{00000000-0008-0000-0700-00007D000000}"/>
            </a:ext>
          </a:extLst>
        </xdr:cNvPr>
        <xdr:cNvCxnSpPr/>
      </xdr:nvCxnSpPr>
      <xdr:spPr>
        <a:xfrm>
          <a:off x="1130300" y="9990965"/>
          <a:ext cx="889000" cy="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a:extLst>
            <a:ext uri="{FF2B5EF4-FFF2-40B4-BE49-F238E27FC236}">
              <a16:creationId xmlns="" xmlns:a16="http://schemas.microsoft.com/office/drawing/2014/main" id="{00000000-0008-0000-0700-00007E000000}"/>
            </a:ext>
          </a:extLst>
        </xdr:cNvPr>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a:extLst>
            <a:ext uri="{FF2B5EF4-FFF2-40B4-BE49-F238E27FC236}">
              <a16:creationId xmlns="" xmlns:a16="http://schemas.microsoft.com/office/drawing/2014/main" id="{00000000-0008-0000-0700-00007F000000}"/>
            </a:ext>
          </a:extLst>
        </xdr:cNvPr>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83738</xdr:rowOff>
    </xdr:from>
    <xdr:to>
      <xdr:col>24</xdr:col>
      <xdr:colOff>114300</xdr:colOff>
      <xdr:row>56</xdr:row>
      <xdr:rowOff>13888</xdr:rowOff>
    </xdr:to>
    <xdr:sp macro="" textlink="">
      <xdr:nvSpPr>
        <xdr:cNvPr id="135" name="楕円 134">
          <a:extLst>
            <a:ext uri="{FF2B5EF4-FFF2-40B4-BE49-F238E27FC236}">
              <a16:creationId xmlns="" xmlns:a16="http://schemas.microsoft.com/office/drawing/2014/main" id="{00000000-0008-0000-0700-000087000000}"/>
            </a:ext>
          </a:extLst>
        </xdr:cNvPr>
        <xdr:cNvSpPr/>
      </xdr:nvSpPr>
      <xdr:spPr>
        <a:xfrm>
          <a:off x="4584700" y="951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20571</xdr:rowOff>
    </xdr:from>
    <xdr:ext cx="599010" cy="259045"/>
    <xdr:sp macro="" textlink="">
      <xdr:nvSpPr>
        <xdr:cNvPr id="136" name="総務費該当値テキスト">
          <a:extLst>
            <a:ext uri="{FF2B5EF4-FFF2-40B4-BE49-F238E27FC236}">
              <a16:creationId xmlns="" xmlns:a16="http://schemas.microsoft.com/office/drawing/2014/main" id="{00000000-0008-0000-0700-000088000000}"/>
            </a:ext>
          </a:extLst>
        </xdr:cNvPr>
        <xdr:cNvSpPr txBox="1"/>
      </xdr:nvSpPr>
      <xdr:spPr>
        <a:xfrm>
          <a:off x="4686300" y="945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72993</xdr:rowOff>
    </xdr:from>
    <xdr:to>
      <xdr:col>20</xdr:col>
      <xdr:colOff>38100</xdr:colOff>
      <xdr:row>58</xdr:row>
      <xdr:rowOff>3143</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3746500" y="98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19670</xdr:rowOff>
    </xdr:from>
    <xdr:ext cx="534377"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3530111" y="96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147864</xdr:rowOff>
    </xdr:from>
    <xdr:to>
      <xdr:col>15</xdr:col>
      <xdr:colOff>101600</xdr:colOff>
      <xdr:row>58</xdr:row>
      <xdr:rowOff>78014</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2857500" y="992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69141</xdr:rowOff>
    </xdr:from>
    <xdr:ext cx="534377"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2641111" y="1001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1834</xdr:rowOff>
    </xdr:from>
    <xdr:to>
      <xdr:col>10</xdr:col>
      <xdr:colOff>165100</xdr:colOff>
      <xdr:row>58</xdr:row>
      <xdr:rowOff>103434</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1968500" y="994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94561</xdr:rowOff>
    </xdr:from>
    <xdr:ext cx="534377"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1752111" y="1003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167515</xdr:rowOff>
    </xdr:from>
    <xdr:to>
      <xdr:col>6</xdr:col>
      <xdr:colOff>38100</xdr:colOff>
      <xdr:row>58</xdr:row>
      <xdr:rowOff>97665</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079500" y="994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88792</xdr:rowOff>
    </xdr:from>
    <xdr:ext cx="534377"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863111" y="1003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a:extLst>
            <a:ext uri="{FF2B5EF4-FFF2-40B4-BE49-F238E27FC236}">
              <a16:creationId xmlns="" xmlns:a16="http://schemas.microsoft.com/office/drawing/2014/main" id="{00000000-0008-0000-0700-0000AC000000}"/>
            </a:ext>
          </a:extLst>
        </xdr:cNvPr>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a:extLst>
            <a:ext uri="{FF2B5EF4-FFF2-40B4-BE49-F238E27FC236}">
              <a16:creationId xmlns="" xmlns:a16="http://schemas.microsoft.com/office/drawing/2014/main" id="{00000000-0008-0000-0700-0000AE000000}"/>
            </a:ext>
          </a:extLst>
        </xdr:cNvPr>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101458</xdr:rowOff>
    </xdr:from>
    <xdr:to>
      <xdr:col>24</xdr:col>
      <xdr:colOff>63500</xdr:colOff>
      <xdr:row>75</xdr:row>
      <xdr:rowOff>5947</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flipV="1">
          <a:off x="3797300" y="12788758"/>
          <a:ext cx="838200" cy="7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55277</xdr:rowOff>
    </xdr:from>
    <xdr:ext cx="599010" cy="259045"/>
    <xdr:sp macro="" textlink="">
      <xdr:nvSpPr>
        <xdr:cNvPr id="177" name="民生費平均値テキスト">
          <a:extLst>
            <a:ext uri="{FF2B5EF4-FFF2-40B4-BE49-F238E27FC236}">
              <a16:creationId xmlns="" xmlns:a16="http://schemas.microsoft.com/office/drawing/2014/main" id="{00000000-0008-0000-0700-0000B1000000}"/>
            </a:ext>
          </a:extLst>
        </xdr:cNvPr>
        <xdr:cNvSpPr txBox="1"/>
      </xdr:nvSpPr>
      <xdr:spPr>
        <a:xfrm>
          <a:off x="4686300" y="12914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a:extLst>
            <a:ext uri="{FF2B5EF4-FFF2-40B4-BE49-F238E27FC236}">
              <a16:creationId xmlns="" xmlns:a16="http://schemas.microsoft.com/office/drawing/2014/main" id="{00000000-0008-0000-0700-0000B2000000}"/>
            </a:ext>
          </a:extLst>
        </xdr:cNvPr>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5947</xdr:rowOff>
    </xdr:from>
    <xdr:to>
      <xdr:col>19</xdr:col>
      <xdr:colOff>177800</xdr:colOff>
      <xdr:row>75</xdr:row>
      <xdr:rowOff>84052</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flipV="1">
          <a:off x="2908300" y="12864697"/>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56616</xdr:rowOff>
    </xdr:from>
    <xdr:ext cx="599010" cy="259045"/>
    <xdr:sp macro="" textlink="">
      <xdr:nvSpPr>
        <xdr:cNvPr id="181" name="テキスト ボックス 180">
          <a:extLst>
            <a:ext uri="{FF2B5EF4-FFF2-40B4-BE49-F238E27FC236}">
              <a16:creationId xmlns="" xmlns:a16="http://schemas.microsoft.com/office/drawing/2014/main" id="{00000000-0008-0000-0700-0000B5000000}"/>
            </a:ext>
          </a:extLst>
        </xdr:cNvPr>
        <xdr:cNvSpPr txBox="1"/>
      </xdr:nvSpPr>
      <xdr:spPr>
        <a:xfrm>
          <a:off x="3497795" y="1308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22864</xdr:rowOff>
    </xdr:from>
    <xdr:to>
      <xdr:col>15</xdr:col>
      <xdr:colOff>50800</xdr:colOff>
      <xdr:row>75</xdr:row>
      <xdr:rowOff>84052</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a:off x="2019300" y="12881614"/>
          <a:ext cx="889000" cy="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a:extLst>
            <a:ext uri="{FF2B5EF4-FFF2-40B4-BE49-F238E27FC236}">
              <a16:creationId xmlns="" xmlns:a16="http://schemas.microsoft.com/office/drawing/2014/main" id="{00000000-0008-0000-0700-0000B7000000}"/>
            </a:ext>
          </a:extLst>
        </xdr:cNvPr>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117423</xdr:rowOff>
    </xdr:from>
    <xdr:ext cx="599010" cy="259045"/>
    <xdr:sp macro=""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2608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22864</xdr:rowOff>
    </xdr:from>
    <xdr:to>
      <xdr:col>10</xdr:col>
      <xdr:colOff>114300</xdr:colOff>
      <xdr:row>75</xdr:row>
      <xdr:rowOff>62085</xdr:rowOff>
    </xdr:to>
    <xdr:cxnSp macro="">
      <xdr:nvCxnSpPr>
        <xdr:cNvPr id="185" name="直線コネクタ 184">
          <a:extLst>
            <a:ext uri="{FF2B5EF4-FFF2-40B4-BE49-F238E27FC236}">
              <a16:creationId xmlns="" xmlns:a16="http://schemas.microsoft.com/office/drawing/2014/main" id="{00000000-0008-0000-0700-0000B9000000}"/>
            </a:ext>
          </a:extLst>
        </xdr:cNvPr>
        <xdr:cNvCxnSpPr/>
      </xdr:nvCxnSpPr>
      <xdr:spPr>
        <a:xfrm flipV="1">
          <a:off x="1130300" y="12881614"/>
          <a:ext cx="889000" cy="3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95173</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1719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41854</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830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50658</xdr:rowOff>
    </xdr:from>
    <xdr:to>
      <xdr:col>24</xdr:col>
      <xdr:colOff>114300</xdr:colOff>
      <xdr:row>74</xdr:row>
      <xdr:rowOff>152258</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4584700" y="1273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73535</xdr:rowOff>
    </xdr:from>
    <xdr:ext cx="599010" cy="259045"/>
    <xdr:sp macro="" textlink="">
      <xdr:nvSpPr>
        <xdr:cNvPr id="196" name="民生費該当値テキスト">
          <a:extLst>
            <a:ext uri="{FF2B5EF4-FFF2-40B4-BE49-F238E27FC236}">
              <a16:creationId xmlns="" xmlns:a16="http://schemas.microsoft.com/office/drawing/2014/main" id="{00000000-0008-0000-0700-0000C4000000}"/>
            </a:ext>
          </a:extLst>
        </xdr:cNvPr>
        <xdr:cNvSpPr txBox="1"/>
      </xdr:nvSpPr>
      <xdr:spPr>
        <a:xfrm>
          <a:off x="4686300" y="1258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126597</xdr:rowOff>
    </xdr:from>
    <xdr:to>
      <xdr:col>20</xdr:col>
      <xdr:colOff>38100</xdr:colOff>
      <xdr:row>75</xdr:row>
      <xdr:rowOff>56747</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3746500" y="1281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73274</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3497795" y="125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33252</xdr:rowOff>
    </xdr:from>
    <xdr:to>
      <xdr:col>15</xdr:col>
      <xdr:colOff>101600</xdr:colOff>
      <xdr:row>75</xdr:row>
      <xdr:rowOff>134852</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2857500" y="1289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151379</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2608795" y="12667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143514</xdr:rowOff>
    </xdr:from>
    <xdr:to>
      <xdr:col>10</xdr:col>
      <xdr:colOff>165100</xdr:colOff>
      <xdr:row>75</xdr:row>
      <xdr:rowOff>73664</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1968500" y="1283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90191</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1719795" y="1260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11285</xdr:rowOff>
    </xdr:from>
    <xdr:to>
      <xdr:col>6</xdr:col>
      <xdr:colOff>38100</xdr:colOff>
      <xdr:row>75</xdr:row>
      <xdr:rowOff>112885</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079500" y="1287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129412</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830795" y="1264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a:extLst>
            <a:ext uri="{FF2B5EF4-FFF2-40B4-BE49-F238E27FC236}">
              <a16:creationId xmlns="" xmlns:a16="http://schemas.microsoft.com/office/drawing/2014/main" id="{00000000-0008-0000-0700-0000E5000000}"/>
            </a:ext>
          </a:extLst>
        </xdr:cNvPr>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a:extLst>
            <a:ext uri="{FF2B5EF4-FFF2-40B4-BE49-F238E27FC236}">
              <a16:creationId xmlns="" xmlns:a16="http://schemas.microsoft.com/office/drawing/2014/main" id="{00000000-0008-0000-0700-0000E7000000}"/>
            </a:ext>
          </a:extLst>
        </xdr:cNvPr>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80363</xdr:rowOff>
    </xdr:from>
    <xdr:to>
      <xdr:col>24</xdr:col>
      <xdr:colOff>63500</xdr:colOff>
      <xdr:row>97</xdr:row>
      <xdr:rowOff>124383</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a:off x="3797300" y="16711013"/>
          <a:ext cx="838200" cy="4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a:extLst>
            <a:ext uri="{FF2B5EF4-FFF2-40B4-BE49-F238E27FC236}">
              <a16:creationId xmlns="" xmlns:a16="http://schemas.microsoft.com/office/drawing/2014/main" id="{00000000-0008-0000-0700-0000EA000000}"/>
            </a:ext>
          </a:extLst>
        </xdr:cNvPr>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a:extLst>
            <a:ext uri="{FF2B5EF4-FFF2-40B4-BE49-F238E27FC236}">
              <a16:creationId xmlns="" xmlns:a16="http://schemas.microsoft.com/office/drawing/2014/main" id="{00000000-0008-0000-0700-0000EB000000}"/>
            </a:ext>
          </a:extLst>
        </xdr:cNvPr>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35602</xdr:rowOff>
    </xdr:from>
    <xdr:to>
      <xdr:col>19</xdr:col>
      <xdr:colOff>177800</xdr:colOff>
      <xdr:row>97</xdr:row>
      <xdr:rowOff>80363</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a:off x="2908300" y="16666252"/>
          <a:ext cx="889000" cy="4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a:extLst>
            <a:ext uri="{FF2B5EF4-FFF2-40B4-BE49-F238E27FC236}">
              <a16:creationId xmlns="" xmlns:a16="http://schemas.microsoft.com/office/drawing/2014/main" id="{00000000-0008-0000-0700-0000ED000000}"/>
            </a:ext>
          </a:extLst>
        </xdr:cNvPr>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137568</xdr:rowOff>
    </xdr:from>
    <xdr:ext cx="534377" cy="259045"/>
    <xdr:sp macro="" textlink="">
      <xdr:nvSpPr>
        <xdr:cNvPr id="238" name="テキスト ボックス 237">
          <a:extLst>
            <a:ext uri="{FF2B5EF4-FFF2-40B4-BE49-F238E27FC236}">
              <a16:creationId xmlns="" xmlns:a16="http://schemas.microsoft.com/office/drawing/2014/main" id="{00000000-0008-0000-0700-0000EE000000}"/>
            </a:ext>
          </a:extLst>
        </xdr:cNvPr>
        <xdr:cNvSpPr txBox="1"/>
      </xdr:nvSpPr>
      <xdr:spPr>
        <a:xfrm>
          <a:off x="3530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35602</xdr:rowOff>
    </xdr:from>
    <xdr:to>
      <xdr:col>15</xdr:col>
      <xdr:colOff>50800</xdr:colOff>
      <xdr:row>97</xdr:row>
      <xdr:rowOff>48436</xdr:rowOff>
    </xdr:to>
    <xdr:cxnSp macro="">
      <xdr:nvCxnSpPr>
        <xdr:cNvPr id="239" name="直線コネクタ 238">
          <a:extLst>
            <a:ext uri="{FF2B5EF4-FFF2-40B4-BE49-F238E27FC236}">
              <a16:creationId xmlns="" xmlns:a16="http://schemas.microsoft.com/office/drawing/2014/main" id="{00000000-0008-0000-0700-0000EF000000}"/>
            </a:ext>
          </a:extLst>
        </xdr:cNvPr>
        <xdr:cNvCxnSpPr/>
      </xdr:nvCxnSpPr>
      <xdr:spPr>
        <a:xfrm flipV="1">
          <a:off x="2019300" y="16666252"/>
          <a:ext cx="889000" cy="1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a:extLst>
            <a:ext uri="{FF2B5EF4-FFF2-40B4-BE49-F238E27FC236}">
              <a16:creationId xmlns="" xmlns:a16="http://schemas.microsoft.com/office/drawing/2014/main" id="{00000000-0008-0000-0700-0000F0000000}"/>
            </a:ext>
          </a:extLst>
        </xdr:cNvPr>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140516</xdr:rowOff>
    </xdr:from>
    <xdr:ext cx="534377" cy="259045"/>
    <xdr:sp macro="" textlink="">
      <xdr:nvSpPr>
        <xdr:cNvPr id="241" name="テキスト ボックス 240">
          <a:extLst>
            <a:ext uri="{FF2B5EF4-FFF2-40B4-BE49-F238E27FC236}">
              <a16:creationId xmlns="" xmlns:a16="http://schemas.microsoft.com/office/drawing/2014/main" id="{00000000-0008-0000-0700-0000F1000000}"/>
            </a:ext>
          </a:extLst>
        </xdr:cNvPr>
        <xdr:cNvSpPr txBox="1"/>
      </xdr:nvSpPr>
      <xdr:spPr>
        <a:xfrm>
          <a:off x="2641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48436</xdr:rowOff>
    </xdr:from>
    <xdr:to>
      <xdr:col>10</xdr:col>
      <xdr:colOff>114300</xdr:colOff>
      <xdr:row>97</xdr:row>
      <xdr:rowOff>118951</xdr:rowOff>
    </xdr:to>
    <xdr:cxnSp macro="">
      <xdr:nvCxnSpPr>
        <xdr:cNvPr id="242" name="直線コネクタ 241">
          <a:extLst>
            <a:ext uri="{FF2B5EF4-FFF2-40B4-BE49-F238E27FC236}">
              <a16:creationId xmlns="" xmlns:a16="http://schemas.microsoft.com/office/drawing/2014/main" id="{00000000-0008-0000-0700-0000F2000000}"/>
            </a:ext>
          </a:extLst>
        </xdr:cNvPr>
        <xdr:cNvCxnSpPr/>
      </xdr:nvCxnSpPr>
      <xdr:spPr>
        <a:xfrm flipV="1">
          <a:off x="1130300" y="16679086"/>
          <a:ext cx="889000" cy="7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a:extLst>
            <a:ext uri="{FF2B5EF4-FFF2-40B4-BE49-F238E27FC236}">
              <a16:creationId xmlns="" xmlns:a16="http://schemas.microsoft.com/office/drawing/2014/main" id="{00000000-0008-0000-0700-0000F3000000}"/>
            </a:ext>
          </a:extLst>
        </xdr:cNvPr>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a:extLst>
            <a:ext uri="{FF2B5EF4-FFF2-40B4-BE49-F238E27FC236}">
              <a16:creationId xmlns="" xmlns:a16="http://schemas.microsoft.com/office/drawing/2014/main" id="{00000000-0008-0000-0700-0000F5000000}"/>
            </a:ext>
          </a:extLst>
        </xdr:cNvPr>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73583</xdr:rowOff>
    </xdr:from>
    <xdr:to>
      <xdr:col>24</xdr:col>
      <xdr:colOff>114300</xdr:colOff>
      <xdr:row>98</xdr:row>
      <xdr:rowOff>3733</xdr:rowOff>
    </xdr:to>
    <xdr:sp macro="" textlink="">
      <xdr:nvSpPr>
        <xdr:cNvPr id="252" name="楕円 251">
          <a:extLst>
            <a:ext uri="{FF2B5EF4-FFF2-40B4-BE49-F238E27FC236}">
              <a16:creationId xmlns="" xmlns:a16="http://schemas.microsoft.com/office/drawing/2014/main" id="{00000000-0008-0000-0700-0000FC000000}"/>
            </a:ext>
          </a:extLst>
        </xdr:cNvPr>
        <xdr:cNvSpPr/>
      </xdr:nvSpPr>
      <xdr:spPr>
        <a:xfrm>
          <a:off x="4584700" y="1670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159960</xdr:rowOff>
    </xdr:from>
    <xdr:ext cx="534377" cy="259045"/>
    <xdr:sp macro="" textlink="">
      <xdr:nvSpPr>
        <xdr:cNvPr id="253" name="衛生費該当値テキスト">
          <a:extLst>
            <a:ext uri="{FF2B5EF4-FFF2-40B4-BE49-F238E27FC236}">
              <a16:creationId xmlns="" xmlns:a16="http://schemas.microsoft.com/office/drawing/2014/main" id="{00000000-0008-0000-0700-0000FD000000}"/>
            </a:ext>
          </a:extLst>
        </xdr:cNvPr>
        <xdr:cNvSpPr txBox="1"/>
      </xdr:nvSpPr>
      <xdr:spPr>
        <a:xfrm>
          <a:off x="4686300" y="1661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29563</xdr:rowOff>
    </xdr:from>
    <xdr:to>
      <xdr:col>20</xdr:col>
      <xdr:colOff>38100</xdr:colOff>
      <xdr:row>97</xdr:row>
      <xdr:rowOff>131163</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3746500" y="1666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147690</xdr:rowOff>
    </xdr:from>
    <xdr:ext cx="534377"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3530111" y="1643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156252</xdr:rowOff>
    </xdr:from>
    <xdr:to>
      <xdr:col>15</xdr:col>
      <xdr:colOff>101600</xdr:colOff>
      <xdr:row>97</xdr:row>
      <xdr:rowOff>86402</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2857500" y="1661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102929</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2641111" y="1639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169086</xdr:rowOff>
    </xdr:from>
    <xdr:to>
      <xdr:col>10</xdr:col>
      <xdr:colOff>165100</xdr:colOff>
      <xdr:row>97</xdr:row>
      <xdr:rowOff>99236</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1968500" y="1662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115763</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1752111" y="1640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68151</xdr:rowOff>
    </xdr:from>
    <xdr:to>
      <xdr:col>6</xdr:col>
      <xdr:colOff>38100</xdr:colOff>
      <xdr:row>97</xdr:row>
      <xdr:rowOff>169751</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1079500" y="1669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160878</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863111" y="167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a:extLst>
            <a:ext uri="{FF2B5EF4-FFF2-40B4-BE49-F238E27FC236}">
              <a16:creationId xmlns="" xmlns:a16="http://schemas.microsoft.com/office/drawing/2014/main" id="{00000000-0008-0000-0700-00001A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a:extLst>
            <a:ext uri="{FF2B5EF4-FFF2-40B4-BE49-F238E27FC236}">
              <a16:creationId xmlns="" xmlns:a16="http://schemas.microsoft.com/office/drawing/2014/main" id="{00000000-0008-0000-0700-00001C010000}"/>
            </a:ext>
          </a:extLst>
        </xdr:cNvPr>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147930</xdr:rowOff>
    </xdr:from>
    <xdr:to>
      <xdr:col>55</xdr:col>
      <xdr:colOff>0</xdr:colOff>
      <xdr:row>37</xdr:row>
      <xdr:rowOff>149187</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flipV="1">
          <a:off x="9639300" y="6491580"/>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a:extLst>
            <a:ext uri="{FF2B5EF4-FFF2-40B4-BE49-F238E27FC236}">
              <a16:creationId xmlns="" xmlns:a16="http://schemas.microsoft.com/office/drawing/2014/main" id="{00000000-0008-0000-0700-00001F010000}"/>
            </a:ext>
          </a:extLst>
        </xdr:cNvPr>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a:extLst>
            <a:ext uri="{FF2B5EF4-FFF2-40B4-BE49-F238E27FC236}">
              <a16:creationId xmlns="" xmlns:a16="http://schemas.microsoft.com/office/drawing/2014/main" id="{00000000-0008-0000-0700-000020010000}"/>
            </a:ext>
          </a:extLst>
        </xdr:cNvPr>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145872</xdr:rowOff>
    </xdr:from>
    <xdr:to>
      <xdr:col>50</xdr:col>
      <xdr:colOff>114300</xdr:colOff>
      <xdr:row>37</xdr:row>
      <xdr:rowOff>149187</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8750300" y="6489522"/>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a:extLst>
            <a:ext uri="{FF2B5EF4-FFF2-40B4-BE49-F238E27FC236}">
              <a16:creationId xmlns="" xmlns:a16="http://schemas.microsoft.com/office/drawing/2014/main" id="{00000000-0008-0000-0700-000022010000}"/>
            </a:ext>
          </a:extLst>
        </xdr:cNvPr>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a:extLst>
            <a:ext uri="{FF2B5EF4-FFF2-40B4-BE49-F238E27FC236}">
              <a16:creationId xmlns="" xmlns:a16="http://schemas.microsoft.com/office/drawing/2014/main" id="{00000000-0008-0000-0700-000023010000}"/>
            </a:ext>
          </a:extLst>
        </xdr:cNvPr>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144101</xdr:rowOff>
    </xdr:from>
    <xdr:to>
      <xdr:col>45</xdr:col>
      <xdr:colOff>177800</xdr:colOff>
      <xdr:row>37</xdr:row>
      <xdr:rowOff>145872</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7861300" y="6487751"/>
          <a:ext cx="889000" cy="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a:extLst>
            <a:ext uri="{FF2B5EF4-FFF2-40B4-BE49-F238E27FC236}">
              <a16:creationId xmlns="" xmlns:a16="http://schemas.microsoft.com/office/drawing/2014/main" id="{00000000-0008-0000-0700-000025010000}"/>
            </a:ext>
          </a:extLst>
        </xdr:cNvPr>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a:extLst>
            <a:ext uri="{FF2B5EF4-FFF2-40B4-BE49-F238E27FC236}">
              <a16:creationId xmlns="" xmlns:a16="http://schemas.microsoft.com/office/drawing/2014/main" id="{00000000-0008-0000-0700-000026010000}"/>
            </a:ext>
          </a:extLst>
        </xdr:cNvPr>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122727</xdr:rowOff>
    </xdr:from>
    <xdr:to>
      <xdr:col>41</xdr:col>
      <xdr:colOff>50800</xdr:colOff>
      <xdr:row>37</xdr:row>
      <xdr:rowOff>144101</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6972300" y="6466377"/>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a:extLst>
            <a:ext uri="{FF2B5EF4-FFF2-40B4-BE49-F238E27FC236}">
              <a16:creationId xmlns="" xmlns:a16="http://schemas.microsoft.com/office/drawing/2014/main" id="{00000000-0008-0000-0700-000028010000}"/>
            </a:ext>
          </a:extLst>
        </xdr:cNvPr>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a:extLst>
            <a:ext uri="{FF2B5EF4-FFF2-40B4-BE49-F238E27FC236}">
              <a16:creationId xmlns="" xmlns:a16="http://schemas.microsoft.com/office/drawing/2014/main" id="{00000000-0008-0000-0700-00002A010000}"/>
            </a:ext>
          </a:extLst>
        </xdr:cNvPr>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97130</xdr:rowOff>
    </xdr:from>
    <xdr:to>
      <xdr:col>55</xdr:col>
      <xdr:colOff>50800</xdr:colOff>
      <xdr:row>38</xdr:row>
      <xdr:rowOff>27280</xdr:rowOff>
    </xdr:to>
    <xdr:sp macro="" textlink="">
      <xdr:nvSpPr>
        <xdr:cNvPr id="305" name="楕円 304">
          <a:extLst>
            <a:ext uri="{FF2B5EF4-FFF2-40B4-BE49-F238E27FC236}">
              <a16:creationId xmlns="" xmlns:a16="http://schemas.microsoft.com/office/drawing/2014/main" id="{00000000-0008-0000-0700-000031010000}"/>
            </a:ext>
          </a:extLst>
        </xdr:cNvPr>
        <xdr:cNvSpPr/>
      </xdr:nvSpPr>
      <xdr:spPr>
        <a:xfrm>
          <a:off x="10426700" y="64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53840</xdr:rowOff>
    </xdr:from>
    <xdr:ext cx="378565" cy="259045"/>
    <xdr:sp macro="" textlink="">
      <xdr:nvSpPr>
        <xdr:cNvPr id="306" name="労働費該当値テキスト">
          <a:extLst>
            <a:ext uri="{FF2B5EF4-FFF2-40B4-BE49-F238E27FC236}">
              <a16:creationId xmlns="" xmlns:a16="http://schemas.microsoft.com/office/drawing/2014/main" id="{00000000-0008-0000-0700-000032010000}"/>
            </a:ext>
          </a:extLst>
        </xdr:cNvPr>
        <xdr:cNvSpPr txBox="1"/>
      </xdr:nvSpPr>
      <xdr:spPr>
        <a:xfrm>
          <a:off x="10528300" y="6397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98387</xdr:rowOff>
    </xdr:from>
    <xdr:to>
      <xdr:col>50</xdr:col>
      <xdr:colOff>165100</xdr:colOff>
      <xdr:row>38</xdr:row>
      <xdr:rowOff>28537</xdr:rowOff>
    </xdr:to>
    <xdr:sp macro="" textlink="">
      <xdr:nvSpPr>
        <xdr:cNvPr id="307" name="楕円 306">
          <a:extLst>
            <a:ext uri="{FF2B5EF4-FFF2-40B4-BE49-F238E27FC236}">
              <a16:creationId xmlns="" xmlns:a16="http://schemas.microsoft.com/office/drawing/2014/main" id="{00000000-0008-0000-0700-000033010000}"/>
            </a:ext>
          </a:extLst>
        </xdr:cNvPr>
        <xdr:cNvSpPr/>
      </xdr:nvSpPr>
      <xdr:spPr>
        <a:xfrm>
          <a:off x="9588500" y="64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19664</xdr:rowOff>
    </xdr:from>
    <xdr:ext cx="378565"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9450017" y="6534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95072</xdr:rowOff>
    </xdr:from>
    <xdr:to>
      <xdr:col>46</xdr:col>
      <xdr:colOff>38100</xdr:colOff>
      <xdr:row>38</xdr:row>
      <xdr:rowOff>25222</xdr:rowOff>
    </xdr:to>
    <xdr:sp macro="" textlink="">
      <xdr:nvSpPr>
        <xdr:cNvPr id="309" name="楕円 308">
          <a:extLst>
            <a:ext uri="{FF2B5EF4-FFF2-40B4-BE49-F238E27FC236}">
              <a16:creationId xmlns="" xmlns:a16="http://schemas.microsoft.com/office/drawing/2014/main" id="{00000000-0008-0000-0700-000035010000}"/>
            </a:ext>
          </a:extLst>
        </xdr:cNvPr>
        <xdr:cNvSpPr/>
      </xdr:nvSpPr>
      <xdr:spPr>
        <a:xfrm>
          <a:off x="8699500" y="64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16349</xdr:rowOff>
    </xdr:from>
    <xdr:ext cx="378565"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8561017" y="653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93301</xdr:rowOff>
    </xdr:from>
    <xdr:to>
      <xdr:col>41</xdr:col>
      <xdr:colOff>101600</xdr:colOff>
      <xdr:row>38</xdr:row>
      <xdr:rowOff>23451</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7810500" y="64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14578</xdr:rowOff>
    </xdr:from>
    <xdr:ext cx="378565"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7672017" y="6529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71927</xdr:rowOff>
    </xdr:from>
    <xdr:to>
      <xdr:col>36</xdr:col>
      <xdr:colOff>165100</xdr:colOff>
      <xdr:row>38</xdr:row>
      <xdr:rowOff>2077</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6921500" y="64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164654</xdr:rowOff>
    </xdr:from>
    <xdr:ext cx="469744"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6737428" y="650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a:extLst>
            <a:ext uri="{FF2B5EF4-FFF2-40B4-BE49-F238E27FC236}">
              <a16:creationId xmlns="" xmlns:a16="http://schemas.microsoft.com/office/drawing/2014/main" id="{00000000-0008-0000-0700-000051010000}"/>
            </a:ext>
          </a:extLst>
        </xdr:cNvPr>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a:extLst>
            <a:ext uri="{FF2B5EF4-FFF2-40B4-BE49-F238E27FC236}">
              <a16:creationId xmlns="" xmlns:a16="http://schemas.microsoft.com/office/drawing/2014/main" id="{00000000-0008-0000-0700-000053010000}"/>
            </a:ext>
          </a:extLst>
        </xdr:cNvPr>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72958</xdr:rowOff>
    </xdr:from>
    <xdr:to>
      <xdr:col>55</xdr:col>
      <xdr:colOff>0</xdr:colOff>
      <xdr:row>58</xdr:row>
      <xdr:rowOff>77685</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flipV="1">
          <a:off x="9639300" y="10017058"/>
          <a:ext cx="838200" cy="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a:extLst>
            <a:ext uri="{FF2B5EF4-FFF2-40B4-BE49-F238E27FC236}">
              <a16:creationId xmlns="" xmlns:a16="http://schemas.microsoft.com/office/drawing/2014/main" id="{00000000-0008-0000-0700-000056010000}"/>
            </a:ext>
          </a:extLst>
        </xdr:cNvPr>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a:extLst>
            <a:ext uri="{FF2B5EF4-FFF2-40B4-BE49-F238E27FC236}">
              <a16:creationId xmlns="" xmlns:a16="http://schemas.microsoft.com/office/drawing/2014/main" id="{00000000-0008-0000-0700-000057010000}"/>
            </a:ext>
          </a:extLst>
        </xdr:cNvPr>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75628</xdr:rowOff>
    </xdr:from>
    <xdr:to>
      <xdr:col>50</xdr:col>
      <xdr:colOff>114300</xdr:colOff>
      <xdr:row>58</xdr:row>
      <xdr:rowOff>77685</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8750300" y="10019728"/>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a:extLst>
            <a:ext uri="{FF2B5EF4-FFF2-40B4-BE49-F238E27FC236}">
              <a16:creationId xmlns="" xmlns:a16="http://schemas.microsoft.com/office/drawing/2014/main" id="{00000000-0008-0000-0700-000059010000}"/>
            </a:ext>
          </a:extLst>
        </xdr:cNvPr>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a:extLst>
            <a:ext uri="{FF2B5EF4-FFF2-40B4-BE49-F238E27FC236}">
              <a16:creationId xmlns="" xmlns:a16="http://schemas.microsoft.com/office/drawing/2014/main" id="{00000000-0008-0000-0700-00005A010000}"/>
            </a:ext>
          </a:extLst>
        </xdr:cNvPr>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65816</xdr:rowOff>
    </xdr:from>
    <xdr:to>
      <xdr:col>45</xdr:col>
      <xdr:colOff>177800</xdr:colOff>
      <xdr:row>58</xdr:row>
      <xdr:rowOff>75628</xdr:rowOff>
    </xdr:to>
    <xdr:cxnSp macro="">
      <xdr:nvCxnSpPr>
        <xdr:cNvPr id="347" name="直線コネクタ 346">
          <a:extLst>
            <a:ext uri="{FF2B5EF4-FFF2-40B4-BE49-F238E27FC236}">
              <a16:creationId xmlns="" xmlns:a16="http://schemas.microsoft.com/office/drawing/2014/main" id="{00000000-0008-0000-0700-00005B010000}"/>
            </a:ext>
          </a:extLst>
        </xdr:cNvPr>
        <xdr:cNvCxnSpPr/>
      </xdr:nvCxnSpPr>
      <xdr:spPr>
        <a:xfrm>
          <a:off x="7861300" y="10009916"/>
          <a:ext cx="8890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a:extLst>
            <a:ext uri="{FF2B5EF4-FFF2-40B4-BE49-F238E27FC236}">
              <a16:creationId xmlns="" xmlns:a16="http://schemas.microsoft.com/office/drawing/2014/main" id="{00000000-0008-0000-0700-00005C010000}"/>
            </a:ext>
          </a:extLst>
        </xdr:cNvPr>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a:extLst>
            <a:ext uri="{FF2B5EF4-FFF2-40B4-BE49-F238E27FC236}">
              <a16:creationId xmlns="" xmlns:a16="http://schemas.microsoft.com/office/drawing/2014/main" id="{00000000-0008-0000-0700-00005D010000}"/>
            </a:ext>
          </a:extLst>
        </xdr:cNvPr>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65816</xdr:rowOff>
    </xdr:from>
    <xdr:to>
      <xdr:col>41</xdr:col>
      <xdr:colOff>50800</xdr:colOff>
      <xdr:row>58</xdr:row>
      <xdr:rowOff>77832</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flipV="1">
          <a:off x="6972300" y="10009916"/>
          <a:ext cx="889000" cy="1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a:extLst>
            <a:ext uri="{FF2B5EF4-FFF2-40B4-BE49-F238E27FC236}">
              <a16:creationId xmlns="" xmlns:a16="http://schemas.microsoft.com/office/drawing/2014/main" id="{00000000-0008-0000-0700-000060010000}"/>
            </a:ext>
          </a:extLst>
        </xdr:cNvPr>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a:extLst>
            <a:ext uri="{FF2B5EF4-FFF2-40B4-BE49-F238E27FC236}">
              <a16:creationId xmlns="" xmlns:a16="http://schemas.microsoft.com/office/drawing/2014/main" id="{00000000-0008-0000-0700-000061010000}"/>
            </a:ext>
          </a:extLst>
        </xdr:cNvPr>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22158</xdr:rowOff>
    </xdr:from>
    <xdr:to>
      <xdr:col>55</xdr:col>
      <xdr:colOff>50800</xdr:colOff>
      <xdr:row>58</xdr:row>
      <xdr:rowOff>123758</xdr:rowOff>
    </xdr:to>
    <xdr:sp macro="" textlink="">
      <xdr:nvSpPr>
        <xdr:cNvPr id="360" name="楕円 359">
          <a:extLst>
            <a:ext uri="{FF2B5EF4-FFF2-40B4-BE49-F238E27FC236}">
              <a16:creationId xmlns="" xmlns:a16="http://schemas.microsoft.com/office/drawing/2014/main" id="{00000000-0008-0000-0700-000068010000}"/>
            </a:ext>
          </a:extLst>
        </xdr:cNvPr>
        <xdr:cNvSpPr/>
      </xdr:nvSpPr>
      <xdr:spPr>
        <a:xfrm>
          <a:off x="10426700" y="996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122502</xdr:rowOff>
    </xdr:from>
    <xdr:ext cx="469744" cy="259045"/>
    <xdr:sp macro="" textlink="">
      <xdr:nvSpPr>
        <xdr:cNvPr id="361" name="農林水産業費該当値テキスト">
          <a:extLst>
            <a:ext uri="{FF2B5EF4-FFF2-40B4-BE49-F238E27FC236}">
              <a16:creationId xmlns="" xmlns:a16="http://schemas.microsoft.com/office/drawing/2014/main" id="{00000000-0008-0000-0700-000069010000}"/>
            </a:ext>
          </a:extLst>
        </xdr:cNvPr>
        <xdr:cNvSpPr txBox="1"/>
      </xdr:nvSpPr>
      <xdr:spPr>
        <a:xfrm>
          <a:off x="10528300" y="98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26885</xdr:rowOff>
    </xdr:from>
    <xdr:to>
      <xdr:col>50</xdr:col>
      <xdr:colOff>165100</xdr:colOff>
      <xdr:row>58</xdr:row>
      <xdr:rowOff>128485</xdr:rowOff>
    </xdr:to>
    <xdr:sp macro="" textlink="">
      <xdr:nvSpPr>
        <xdr:cNvPr id="362" name="楕円 361">
          <a:extLst>
            <a:ext uri="{FF2B5EF4-FFF2-40B4-BE49-F238E27FC236}">
              <a16:creationId xmlns="" xmlns:a16="http://schemas.microsoft.com/office/drawing/2014/main" id="{00000000-0008-0000-0700-00006A010000}"/>
            </a:ext>
          </a:extLst>
        </xdr:cNvPr>
        <xdr:cNvSpPr/>
      </xdr:nvSpPr>
      <xdr:spPr>
        <a:xfrm>
          <a:off x="9588500" y="9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119612</xdr:rowOff>
    </xdr:from>
    <xdr:ext cx="469744"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9404428" y="10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24828</xdr:rowOff>
    </xdr:from>
    <xdr:to>
      <xdr:col>46</xdr:col>
      <xdr:colOff>38100</xdr:colOff>
      <xdr:row>58</xdr:row>
      <xdr:rowOff>126428</xdr:rowOff>
    </xdr:to>
    <xdr:sp macro="" textlink="">
      <xdr:nvSpPr>
        <xdr:cNvPr id="364" name="楕円 363">
          <a:extLst>
            <a:ext uri="{FF2B5EF4-FFF2-40B4-BE49-F238E27FC236}">
              <a16:creationId xmlns="" xmlns:a16="http://schemas.microsoft.com/office/drawing/2014/main" id="{00000000-0008-0000-0700-00006C010000}"/>
            </a:ext>
          </a:extLst>
        </xdr:cNvPr>
        <xdr:cNvSpPr/>
      </xdr:nvSpPr>
      <xdr:spPr>
        <a:xfrm>
          <a:off x="8699500" y="996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117555</xdr:rowOff>
    </xdr:from>
    <xdr:ext cx="469744"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8515428" y="1006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15016</xdr:rowOff>
    </xdr:from>
    <xdr:to>
      <xdr:col>41</xdr:col>
      <xdr:colOff>101600</xdr:colOff>
      <xdr:row>58</xdr:row>
      <xdr:rowOff>116616</xdr:rowOff>
    </xdr:to>
    <xdr:sp macro="" textlink="">
      <xdr:nvSpPr>
        <xdr:cNvPr id="366" name="楕円 365">
          <a:extLst>
            <a:ext uri="{FF2B5EF4-FFF2-40B4-BE49-F238E27FC236}">
              <a16:creationId xmlns="" xmlns:a16="http://schemas.microsoft.com/office/drawing/2014/main" id="{00000000-0008-0000-0700-00006E010000}"/>
            </a:ext>
          </a:extLst>
        </xdr:cNvPr>
        <xdr:cNvSpPr/>
      </xdr:nvSpPr>
      <xdr:spPr>
        <a:xfrm>
          <a:off x="7810500" y="995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107743</xdr:rowOff>
    </xdr:from>
    <xdr:ext cx="469744"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7626428" y="1005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27032</xdr:rowOff>
    </xdr:from>
    <xdr:to>
      <xdr:col>36</xdr:col>
      <xdr:colOff>165100</xdr:colOff>
      <xdr:row>58</xdr:row>
      <xdr:rowOff>128632</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6921500" y="997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119759</xdr:rowOff>
    </xdr:from>
    <xdr:ext cx="469744"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6737428" y="1006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a:extLst>
            <a:ext uri="{FF2B5EF4-FFF2-40B4-BE49-F238E27FC236}">
              <a16:creationId xmlns="" xmlns:a16="http://schemas.microsoft.com/office/drawing/2014/main" id="{00000000-0008-0000-0700-000087010000}"/>
            </a:ext>
          </a:extLst>
        </xdr:cNvPr>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a:extLst>
            <a:ext uri="{FF2B5EF4-FFF2-40B4-BE49-F238E27FC236}">
              <a16:creationId xmlns="" xmlns:a16="http://schemas.microsoft.com/office/drawing/2014/main" id="{00000000-0008-0000-0700-000088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a:extLst>
            <a:ext uri="{FF2B5EF4-FFF2-40B4-BE49-F238E27FC236}">
              <a16:creationId xmlns="" xmlns:a16="http://schemas.microsoft.com/office/drawing/2014/main" id="{00000000-0008-0000-0700-00008A010000}"/>
            </a:ext>
          </a:extLst>
        </xdr:cNvPr>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133139</xdr:rowOff>
    </xdr:from>
    <xdr:to>
      <xdr:col>55</xdr:col>
      <xdr:colOff>0</xdr:colOff>
      <xdr:row>77</xdr:row>
      <xdr:rowOff>150216</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flipV="1">
          <a:off x="9639300" y="12991889"/>
          <a:ext cx="838200" cy="35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150972</xdr:rowOff>
    </xdr:from>
    <xdr:ext cx="534377" cy="259045"/>
    <xdr:sp macro="" textlink="">
      <xdr:nvSpPr>
        <xdr:cNvPr id="397" name="商工費平均値テキスト">
          <a:extLst>
            <a:ext uri="{FF2B5EF4-FFF2-40B4-BE49-F238E27FC236}">
              <a16:creationId xmlns="" xmlns:a16="http://schemas.microsoft.com/office/drawing/2014/main" id="{00000000-0008-0000-0700-00008D010000}"/>
            </a:ext>
          </a:extLst>
        </xdr:cNvPr>
        <xdr:cNvSpPr txBox="1"/>
      </xdr:nvSpPr>
      <xdr:spPr>
        <a:xfrm>
          <a:off x="10528300" y="1300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a:extLst>
            <a:ext uri="{FF2B5EF4-FFF2-40B4-BE49-F238E27FC236}">
              <a16:creationId xmlns="" xmlns:a16="http://schemas.microsoft.com/office/drawing/2014/main" id="{00000000-0008-0000-0700-00008E010000}"/>
            </a:ext>
          </a:extLst>
        </xdr:cNvPr>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150216</xdr:rowOff>
    </xdr:from>
    <xdr:to>
      <xdr:col>50</xdr:col>
      <xdr:colOff>114300</xdr:colOff>
      <xdr:row>78</xdr:row>
      <xdr:rowOff>38613</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flipV="1">
          <a:off x="8750300" y="13351866"/>
          <a:ext cx="889000" cy="5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a:extLst>
            <a:ext uri="{FF2B5EF4-FFF2-40B4-BE49-F238E27FC236}">
              <a16:creationId xmlns="" xmlns:a16="http://schemas.microsoft.com/office/drawing/2014/main" id="{00000000-0008-0000-0700-000090010000}"/>
            </a:ext>
          </a:extLst>
        </xdr:cNvPr>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a:extLst>
            <a:ext uri="{FF2B5EF4-FFF2-40B4-BE49-F238E27FC236}">
              <a16:creationId xmlns="" xmlns:a16="http://schemas.microsoft.com/office/drawing/2014/main" id="{00000000-0008-0000-0700-000091010000}"/>
            </a:ext>
          </a:extLst>
        </xdr:cNvPr>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19914</xdr:rowOff>
    </xdr:from>
    <xdr:to>
      <xdr:col>45</xdr:col>
      <xdr:colOff>177800</xdr:colOff>
      <xdr:row>78</xdr:row>
      <xdr:rowOff>38613</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a:off x="7861300" y="13393014"/>
          <a:ext cx="8890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a:extLst>
            <a:ext uri="{FF2B5EF4-FFF2-40B4-BE49-F238E27FC236}">
              <a16:creationId xmlns="" xmlns:a16="http://schemas.microsoft.com/office/drawing/2014/main" id="{00000000-0008-0000-0700-000093010000}"/>
            </a:ext>
          </a:extLst>
        </xdr:cNvPr>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a:extLst>
            <a:ext uri="{FF2B5EF4-FFF2-40B4-BE49-F238E27FC236}">
              <a16:creationId xmlns="" xmlns:a16="http://schemas.microsoft.com/office/drawing/2014/main" id="{00000000-0008-0000-0700-000094010000}"/>
            </a:ext>
          </a:extLst>
        </xdr:cNvPr>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168549</xdr:rowOff>
    </xdr:from>
    <xdr:to>
      <xdr:col>41</xdr:col>
      <xdr:colOff>50800</xdr:colOff>
      <xdr:row>78</xdr:row>
      <xdr:rowOff>19914</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a:off x="6972300" y="13370199"/>
          <a:ext cx="889000" cy="2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a:extLst>
            <a:ext uri="{FF2B5EF4-FFF2-40B4-BE49-F238E27FC236}">
              <a16:creationId xmlns="" xmlns:a16="http://schemas.microsoft.com/office/drawing/2014/main" id="{00000000-0008-0000-0700-000096010000}"/>
            </a:ext>
          </a:extLst>
        </xdr:cNvPr>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a:extLst>
            <a:ext uri="{FF2B5EF4-FFF2-40B4-BE49-F238E27FC236}">
              <a16:creationId xmlns="" xmlns:a16="http://schemas.microsoft.com/office/drawing/2014/main" id="{00000000-0008-0000-0700-000097010000}"/>
            </a:ext>
          </a:extLst>
        </xdr:cNvPr>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a:extLst>
            <a:ext uri="{FF2B5EF4-FFF2-40B4-BE49-F238E27FC236}">
              <a16:creationId xmlns="" xmlns:a16="http://schemas.microsoft.com/office/drawing/2014/main" id="{00000000-0008-0000-0700-000098010000}"/>
            </a:ext>
          </a:extLst>
        </xdr:cNvPr>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a:extLst>
            <a:ext uri="{FF2B5EF4-FFF2-40B4-BE49-F238E27FC236}">
              <a16:creationId xmlns="" xmlns:a16="http://schemas.microsoft.com/office/drawing/2014/main" id="{00000000-0008-0000-0700-000099010000}"/>
            </a:ext>
          </a:extLst>
        </xdr:cNvPr>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82339</xdr:rowOff>
    </xdr:from>
    <xdr:to>
      <xdr:col>55</xdr:col>
      <xdr:colOff>50800</xdr:colOff>
      <xdr:row>76</xdr:row>
      <xdr:rowOff>12489</xdr:rowOff>
    </xdr:to>
    <xdr:sp macro="" textlink="">
      <xdr:nvSpPr>
        <xdr:cNvPr id="415" name="楕円 414">
          <a:extLst>
            <a:ext uri="{FF2B5EF4-FFF2-40B4-BE49-F238E27FC236}">
              <a16:creationId xmlns="" xmlns:a16="http://schemas.microsoft.com/office/drawing/2014/main" id="{00000000-0008-0000-0700-00009F010000}"/>
            </a:ext>
          </a:extLst>
        </xdr:cNvPr>
        <xdr:cNvSpPr/>
      </xdr:nvSpPr>
      <xdr:spPr>
        <a:xfrm>
          <a:off x="10426700" y="1294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105216</xdr:rowOff>
    </xdr:from>
    <xdr:ext cx="534377" cy="259045"/>
    <xdr:sp macro="" textlink="">
      <xdr:nvSpPr>
        <xdr:cNvPr id="416" name="商工費該当値テキスト">
          <a:extLst>
            <a:ext uri="{FF2B5EF4-FFF2-40B4-BE49-F238E27FC236}">
              <a16:creationId xmlns="" xmlns:a16="http://schemas.microsoft.com/office/drawing/2014/main" id="{00000000-0008-0000-0700-0000A0010000}"/>
            </a:ext>
          </a:extLst>
        </xdr:cNvPr>
        <xdr:cNvSpPr txBox="1"/>
      </xdr:nvSpPr>
      <xdr:spPr>
        <a:xfrm>
          <a:off x="10528300" y="127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99416</xdr:rowOff>
    </xdr:from>
    <xdr:to>
      <xdr:col>50</xdr:col>
      <xdr:colOff>165100</xdr:colOff>
      <xdr:row>78</xdr:row>
      <xdr:rowOff>29566</xdr:rowOff>
    </xdr:to>
    <xdr:sp macro="" textlink="">
      <xdr:nvSpPr>
        <xdr:cNvPr id="417" name="楕円 416">
          <a:extLst>
            <a:ext uri="{FF2B5EF4-FFF2-40B4-BE49-F238E27FC236}">
              <a16:creationId xmlns="" xmlns:a16="http://schemas.microsoft.com/office/drawing/2014/main" id="{00000000-0008-0000-0700-0000A1010000}"/>
            </a:ext>
          </a:extLst>
        </xdr:cNvPr>
        <xdr:cNvSpPr/>
      </xdr:nvSpPr>
      <xdr:spPr>
        <a:xfrm>
          <a:off x="9588500" y="1330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20693</xdr:rowOff>
    </xdr:from>
    <xdr:ext cx="469744"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9404428" y="1339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159263</xdr:rowOff>
    </xdr:from>
    <xdr:to>
      <xdr:col>46</xdr:col>
      <xdr:colOff>38100</xdr:colOff>
      <xdr:row>78</xdr:row>
      <xdr:rowOff>89413</xdr:rowOff>
    </xdr:to>
    <xdr:sp macro="" textlink="">
      <xdr:nvSpPr>
        <xdr:cNvPr id="419" name="楕円 418">
          <a:extLst>
            <a:ext uri="{FF2B5EF4-FFF2-40B4-BE49-F238E27FC236}">
              <a16:creationId xmlns="" xmlns:a16="http://schemas.microsoft.com/office/drawing/2014/main" id="{00000000-0008-0000-0700-0000A3010000}"/>
            </a:ext>
          </a:extLst>
        </xdr:cNvPr>
        <xdr:cNvSpPr/>
      </xdr:nvSpPr>
      <xdr:spPr>
        <a:xfrm>
          <a:off x="8699500" y="1336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80540</xdr:rowOff>
    </xdr:from>
    <xdr:ext cx="469744"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8515428" y="1345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140564</xdr:rowOff>
    </xdr:from>
    <xdr:to>
      <xdr:col>41</xdr:col>
      <xdr:colOff>101600</xdr:colOff>
      <xdr:row>78</xdr:row>
      <xdr:rowOff>70714</xdr:rowOff>
    </xdr:to>
    <xdr:sp macro="" textlink="">
      <xdr:nvSpPr>
        <xdr:cNvPr id="421" name="楕円 420">
          <a:extLst>
            <a:ext uri="{FF2B5EF4-FFF2-40B4-BE49-F238E27FC236}">
              <a16:creationId xmlns="" xmlns:a16="http://schemas.microsoft.com/office/drawing/2014/main" id="{00000000-0008-0000-0700-0000A5010000}"/>
            </a:ext>
          </a:extLst>
        </xdr:cNvPr>
        <xdr:cNvSpPr/>
      </xdr:nvSpPr>
      <xdr:spPr>
        <a:xfrm>
          <a:off x="7810500" y="133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61841</xdr:rowOff>
    </xdr:from>
    <xdr:ext cx="469744"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7626428" y="1343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117749</xdr:rowOff>
    </xdr:from>
    <xdr:to>
      <xdr:col>36</xdr:col>
      <xdr:colOff>165100</xdr:colOff>
      <xdr:row>78</xdr:row>
      <xdr:rowOff>47899</xdr:rowOff>
    </xdr:to>
    <xdr:sp macro="" textlink="">
      <xdr:nvSpPr>
        <xdr:cNvPr id="423" name="楕円 422">
          <a:extLst>
            <a:ext uri="{FF2B5EF4-FFF2-40B4-BE49-F238E27FC236}">
              <a16:creationId xmlns="" xmlns:a16="http://schemas.microsoft.com/office/drawing/2014/main" id="{00000000-0008-0000-0700-0000A7010000}"/>
            </a:ext>
          </a:extLst>
        </xdr:cNvPr>
        <xdr:cNvSpPr/>
      </xdr:nvSpPr>
      <xdr:spPr>
        <a:xfrm>
          <a:off x="6921500" y="1331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39026</xdr:rowOff>
    </xdr:from>
    <xdr:ext cx="469744"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6737428" y="1341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 xmlns:a16="http://schemas.microsoft.com/office/drawing/2014/main" id="{00000000-0008-0000-07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 xmlns:a16="http://schemas.microsoft.com/office/drawing/2014/main" id="{00000000-0008-0000-07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a:extLst>
            <a:ext uri="{FF2B5EF4-FFF2-40B4-BE49-F238E27FC236}">
              <a16:creationId xmlns="" xmlns:a16="http://schemas.microsoft.com/office/drawing/2014/main" id="{00000000-0008-0000-0700-0000C1010000}"/>
            </a:ext>
          </a:extLst>
        </xdr:cNvPr>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a:extLst>
            <a:ext uri="{FF2B5EF4-FFF2-40B4-BE49-F238E27FC236}">
              <a16:creationId xmlns="" xmlns:a16="http://schemas.microsoft.com/office/drawing/2014/main" id="{00000000-0008-0000-0700-0000C3010000}"/>
            </a:ext>
          </a:extLst>
        </xdr:cNvPr>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51251</xdr:rowOff>
    </xdr:from>
    <xdr:to>
      <xdr:col>55</xdr:col>
      <xdr:colOff>0</xdr:colOff>
      <xdr:row>98</xdr:row>
      <xdr:rowOff>68453</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9639300" y="16853351"/>
          <a:ext cx="838200" cy="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a:extLst>
            <a:ext uri="{FF2B5EF4-FFF2-40B4-BE49-F238E27FC236}">
              <a16:creationId xmlns="" xmlns:a16="http://schemas.microsoft.com/office/drawing/2014/main" id="{00000000-0008-0000-0700-0000C6010000}"/>
            </a:ext>
          </a:extLst>
        </xdr:cNvPr>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a:extLst>
            <a:ext uri="{FF2B5EF4-FFF2-40B4-BE49-F238E27FC236}">
              <a16:creationId xmlns="" xmlns:a16="http://schemas.microsoft.com/office/drawing/2014/main" id="{00000000-0008-0000-0700-0000C7010000}"/>
            </a:ext>
          </a:extLst>
        </xdr:cNvPr>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51251</xdr:rowOff>
    </xdr:from>
    <xdr:to>
      <xdr:col>50</xdr:col>
      <xdr:colOff>114300</xdr:colOff>
      <xdr:row>98</xdr:row>
      <xdr:rowOff>70594</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flipV="1">
          <a:off x="8750300" y="16853351"/>
          <a:ext cx="889000" cy="1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a:extLst>
            <a:ext uri="{FF2B5EF4-FFF2-40B4-BE49-F238E27FC236}">
              <a16:creationId xmlns="" xmlns:a16="http://schemas.microsoft.com/office/drawing/2014/main" id="{00000000-0008-0000-0700-0000C9010000}"/>
            </a:ext>
          </a:extLst>
        </xdr:cNvPr>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a:extLst>
            <a:ext uri="{FF2B5EF4-FFF2-40B4-BE49-F238E27FC236}">
              <a16:creationId xmlns="" xmlns:a16="http://schemas.microsoft.com/office/drawing/2014/main" id="{00000000-0008-0000-0700-0000CA010000}"/>
            </a:ext>
          </a:extLst>
        </xdr:cNvPr>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70594</xdr:rowOff>
    </xdr:from>
    <xdr:to>
      <xdr:col>45</xdr:col>
      <xdr:colOff>177800</xdr:colOff>
      <xdr:row>98</xdr:row>
      <xdr:rowOff>74564</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flipV="1">
          <a:off x="7861300" y="16872694"/>
          <a:ext cx="889000" cy="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a:extLst>
            <a:ext uri="{FF2B5EF4-FFF2-40B4-BE49-F238E27FC236}">
              <a16:creationId xmlns="" xmlns:a16="http://schemas.microsoft.com/office/drawing/2014/main" id="{00000000-0008-0000-0700-0000CC010000}"/>
            </a:ext>
          </a:extLst>
        </xdr:cNvPr>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a:extLst>
            <a:ext uri="{FF2B5EF4-FFF2-40B4-BE49-F238E27FC236}">
              <a16:creationId xmlns="" xmlns:a16="http://schemas.microsoft.com/office/drawing/2014/main" id="{00000000-0008-0000-0700-0000CD010000}"/>
            </a:ext>
          </a:extLst>
        </xdr:cNvPr>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74564</xdr:rowOff>
    </xdr:from>
    <xdr:to>
      <xdr:col>41</xdr:col>
      <xdr:colOff>50800</xdr:colOff>
      <xdr:row>98</xdr:row>
      <xdr:rowOff>94776</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flipV="1">
          <a:off x="6972300" y="16876664"/>
          <a:ext cx="889000" cy="2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a:extLst>
            <a:ext uri="{FF2B5EF4-FFF2-40B4-BE49-F238E27FC236}">
              <a16:creationId xmlns="" xmlns:a16="http://schemas.microsoft.com/office/drawing/2014/main" id="{00000000-0008-0000-0700-0000CF010000}"/>
            </a:ext>
          </a:extLst>
        </xdr:cNvPr>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a:extLst>
            <a:ext uri="{FF2B5EF4-FFF2-40B4-BE49-F238E27FC236}">
              <a16:creationId xmlns="" xmlns:a16="http://schemas.microsoft.com/office/drawing/2014/main" id="{00000000-0008-0000-0700-0000D0010000}"/>
            </a:ext>
          </a:extLst>
        </xdr:cNvPr>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a:extLst>
            <a:ext uri="{FF2B5EF4-FFF2-40B4-BE49-F238E27FC236}">
              <a16:creationId xmlns="" xmlns:a16="http://schemas.microsoft.com/office/drawing/2014/main" id="{00000000-0008-0000-0700-0000D1010000}"/>
            </a:ext>
          </a:extLst>
        </xdr:cNvPr>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a:extLst>
            <a:ext uri="{FF2B5EF4-FFF2-40B4-BE49-F238E27FC236}">
              <a16:creationId xmlns="" xmlns:a16="http://schemas.microsoft.com/office/drawing/2014/main" id="{00000000-0008-0000-0700-0000D2010000}"/>
            </a:ext>
          </a:extLst>
        </xdr:cNvPr>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17653</xdr:rowOff>
    </xdr:from>
    <xdr:to>
      <xdr:col>55</xdr:col>
      <xdr:colOff>50800</xdr:colOff>
      <xdr:row>98</xdr:row>
      <xdr:rowOff>119253</xdr:rowOff>
    </xdr:to>
    <xdr:sp macro="" textlink="">
      <xdr:nvSpPr>
        <xdr:cNvPr id="472" name="楕円 471">
          <a:extLst>
            <a:ext uri="{FF2B5EF4-FFF2-40B4-BE49-F238E27FC236}">
              <a16:creationId xmlns="" xmlns:a16="http://schemas.microsoft.com/office/drawing/2014/main" id="{00000000-0008-0000-0700-0000D8010000}"/>
            </a:ext>
          </a:extLst>
        </xdr:cNvPr>
        <xdr:cNvSpPr/>
      </xdr:nvSpPr>
      <xdr:spPr>
        <a:xfrm>
          <a:off x="10426700" y="1681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144270</xdr:rowOff>
    </xdr:from>
    <xdr:ext cx="534377" cy="259045"/>
    <xdr:sp macro="" textlink="">
      <xdr:nvSpPr>
        <xdr:cNvPr id="473" name="土木費該当値テキスト">
          <a:extLst>
            <a:ext uri="{FF2B5EF4-FFF2-40B4-BE49-F238E27FC236}">
              <a16:creationId xmlns="" xmlns:a16="http://schemas.microsoft.com/office/drawing/2014/main" id="{00000000-0008-0000-0700-0000D9010000}"/>
            </a:ext>
          </a:extLst>
        </xdr:cNvPr>
        <xdr:cNvSpPr txBox="1"/>
      </xdr:nvSpPr>
      <xdr:spPr>
        <a:xfrm>
          <a:off x="10528300" y="167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451</xdr:rowOff>
    </xdr:from>
    <xdr:to>
      <xdr:col>50</xdr:col>
      <xdr:colOff>165100</xdr:colOff>
      <xdr:row>98</xdr:row>
      <xdr:rowOff>102051</xdr:rowOff>
    </xdr:to>
    <xdr:sp macro="" textlink="">
      <xdr:nvSpPr>
        <xdr:cNvPr id="474" name="楕円 473">
          <a:extLst>
            <a:ext uri="{FF2B5EF4-FFF2-40B4-BE49-F238E27FC236}">
              <a16:creationId xmlns="" xmlns:a16="http://schemas.microsoft.com/office/drawing/2014/main" id="{00000000-0008-0000-0700-0000DA010000}"/>
            </a:ext>
          </a:extLst>
        </xdr:cNvPr>
        <xdr:cNvSpPr/>
      </xdr:nvSpPr>
      <xdr:spPr>
        <a:xfrm>
          <a:off x="9588500" y="1680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93178</xdr:rowOff>
    </xdr:from>
    <xdr:ext cx="534377"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9372111" y="1689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19794</xdr:rowOff>
    </xdr:from>
    <xdr:to>
      <xdr:col>46</xdr:col>
      <xdr:colOff>38100</xdr:colOff>
      <xdr:row>98</xdr:row>
      <xdr:rowOff>121394</xdr:rowOff>
    </xdr:to>
    <xdr:sp macro="" textlink="">
      <xdr:nvSpPr>
        <xdr:cNvPr id="476" name="楕円 475">
          <a:extLst>
            <a:ext uri="{FF2B5EF4-FFF2-40B4-BE49-F238E27FC236}">
              <a16:creationId xmlns="" xmlns:a16="http://schemas.microsoft.com/office/drawing/2014/main" id="{00000000-0008-0000-0700-0000DC010000}"/>
            </a:ext>
          </a:extLst>
        </xdr:cNvPr>
        <xdr:cNvSpPr/>
      </xdr:nvSpPr>
      <xdr:spPr>
        <a:xfrm>
          <a:off x="8699500" y="168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112521</xdr:rowOff>
    </xdr:from>
    <xdr:ext cx="534377"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8483111" y="169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23764</xdr:rowOff>
    </xdr:from>
    <xdr:to>
      <xdr:col>41</xdr:col>
      <xdr:colOff>101600</xdr:colOff>
      <xdr:row>98</xdr:row>
      <xdr:rowOff>125364</xdr:rowOff>
    </xdr:to>
    <xdr:sp macro="" textlink="">
      <xdr:nvSpPr>
        <xdr:cNvPr id="478" name="楕円 477">
          <a:extLst>
            <a:ext uri="{FF2B5EF4-FFF2-40B4-BE49-F238E27FC236}">
              <a16:creationId xmlns="" xmlns:a16="http://schemas.microsoft.com/office/drawing/2014/main" id="{00000000-0008-0000-0700-0000DE010000}"/>
            </a:ext>
          </a:extLst>
        </xdr:cNvPr>
        <xdr:cNvSpPr/>
      </xdr:nvSpPr>
      <xdr:spPr>
        <a:xfrm>
          <a:off x="7810500" y="168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116491</xdr:rowOff>
    </xdr:from>
    <xdr:ext cx="534377"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7594111" y="1691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43976</xdr:rowOff>
    </xdr:from>
    <xdr:to>
      <xdr:col>36</xdr:col>
      <xdr:colOff>165100</xdr:colOff>
      <xdr:row>98</xdr:row>
      <xdr:rowOff>145576</xdr:rowOff>
    </xdr:to>
    <xdr:sp macro="" textlink="">
      <xdr:nvSpPr>
        <xdr:cNvPr id="480" name="楕円 479">
          <a:extLst>
            <a:ext uri="{FF2B5EF4-FFF2-40B4-BE49-F238E27FC236}">
              <a16:creationId xmlns="" xmlns:a16="http://schemas.microsoft.com/office/drawing/2014/main" id="{00000000-0008-0000-0700-0000E0010000}"/>
            </a:ext>
          </a:extLst>
        </xdr:cNvPr>
        <xdr:cNvSpPr/>
      </xdr:nvSpPr>
      <xdr:spPr>
        <a:xfrm>
          <a:off x="6921500" y="1684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136703</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6705111" y="1693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a:extLst>
            <a:ext uri="{FF2B5EF4-FFF2-40B4-BE49-F238E27FC236}">
              <a16:creationId xmlns="" xmlns:a16="http://schemas.microsoft.com/office/drawing/2014/main" id="{00000000-0008-0000-0700-0000F9010000}"/>
            </a:ext>
          </a:extLst>
        </xdr:cNvPr>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a:extLst>
            <a:ext uri="{FF2B5EF4-FFF2-40B4-BE49-F238E27FC236}">
              <a16:creationId xmlns="" xmlns:a16="http://schemas.microsoft.com/office/drawing/2014/main" id="{00000000-0008-0000-0700-0000FB010000}"/>
            </a:ext>
          </a:extLst>
        </xdr:cNvPr>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10907</xdr:rowOff>
    </xdr:from>
    <xdr:to>
      <xdr:col>85</xdr:col>
      <xdr:colOff>127000</xdr:colOff>
      <xdr:row>37</xdr:row>
      <xdr:rowOff>41859</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5481300" y="6354557"/>
          <a:ext cx="838200" cy="3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a:extLst>
            <a:ext uri="{FF2B5EF4-FFF2-40B4-BE49-F238E27FC236}">
              <a16:creationId xmlns="" xmlns:a16="http://schemas.microsoft.com/office/drawing/2014/main" id="{00000000-0008-0000-0700-0000FE010000}"/>
            </a:ext>
          </a:extLst>
        </xdr:cNvPr>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a:extLst>
            <a:ext uri="{FF2B5EF4-FFF2-40B4-BE49-F238E27FC236}">
              <a16:creationId xmlns="" xmlns:a16="http://schemas.microsoft.com/office/drawing/2014/main" id="{00000000-0008-0000-0700-0000FF010000}"/>
            </a:ext>
          </a:extLst>
        </xdr:cNvPr>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10907</xdr:rowOff>
    </xdr:from>
    <xdr:to>
      <xdr:col>81</xdr:col>
      <xdr:colOff>50800</xdr:colOff>
      <xdr:row>37</xdr:row>
      <xdr:rowOff>23388</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flipV="1">
          <a:off x="14592300" y="6354557"/>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a:extLst>
            <a:ext uri="{FF2B5EF4-FFF2-40B4-BE49-F238E27FC236}">
              <a16:creationId xmlns="" xmlns:a16="http://schemas.microsoft.com/office/drawing/2014/main" id="{00000000-0008-0000-0700-000001020000}"/>
            </a:ext>
          </a:extLst>
        </xdr:cNvPr>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a:extLst>
            <a:ext uri="{FF2B5EF4-FFF2-40B4-BE49-F238E27FC236}">
              <a16:creationId xmlns="" xmlns:a16="http://schemas.microsoft.com/office/drawing/2014/main" id="{00000000-0008-0000-0700-000002020000}"/>
            </a:ext>
          </a:extLst>
        </xdr:cNvPr>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23388</xdr:rowOff>
    </xdr:from>
    <xdr:to>
      <xdr:col>76</xdr:col>
      <xdr:colOff>114300</xdr:colOff>
      <xdr:row>37</xdr:row>
      <xdr:rowOff>43642</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flipV="1">
          <a:off x="13703300" y="6367038"/>
          <a:ext cx="889000" cy="2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a:extLst>
            <a:ext uri="{FF2B5EF4-FFF2-40B4-BE49-F238E27FC236}">
              <a16:creationId xmlns="" xmlns:a16="http://schemas.microsoft.com/office/drawing/2014/main" id="{00000000-0008-0000-0700-000004020000}"/>
            </a:ext>
          </a:extLst>
        </xdr:cNvPr>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79626</xdr:rowOff>
    </xdr:from>
    <xdr:ext cx="534377" cy="259045"/>
    <xdr:sp macro="" textlink="">
      <xdr:nvSpPr>
        <xdr:cNvPr id="517" name="テキスト ボックス 516">
          <a:extLst>
            <a:ext uri="{FF2B5EF4-FFF2-40B4-BE49-F238E27FC236}">
              <a16:creationId xmlns="" xmlns:a16="http://schemas.microsoft.com/office/drawing/2014/main" id="{00000000-0008-0000-0700-000005020000}"/>
            </a:ext>
          </a:extLst>
        </xdr:cNvPr>
        <xdr:cNvSpPr txBox="1"/>
      </xdr:nvSpPr>
      <xdr:spPr>
        <a:xfrm>
          <a:off x="14325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18953</xdr:rowOff>
    </xdr:from>
    <xdr:to>
      <xdr:col>71</xdr:col>
      <xdr:colOff>177800</xdr:colOff>
      <xdr:row>37</xdr:row>
      <xdr:rowOff>43642</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a:off x="12814300" y="6362603"/>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a:extLst>
            <a:ext uri="{FF2B5EF4-FFF2-40B4-BE49-F238E27FC236}">
              <a16:creationId xmlns="" xmlns:a16="http://schemas.microsoft.com/office/drawing/2014/main" id="{00000000-0008-0000-0700-000007020000}"/>
            </a:ext>
          </a:extLst>
        </xdr:cNvPr>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a:extLst>
            <a:ext uri="{FF2B5EF4-FFF2-40B4-BE49-F238E27FC236}">
              <a16:creationId xmlns="" xmlns:a16="http://schemas.microsoft.com/office/drawing/2014/main" id="{00000000-0008-0000-0700-000008020000}"/>
            </a:ext>
          </a:extLst>
        </xdr:cNvPr>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a:extLst>
            <a:ext uri="{FF2B5EF4-FFF2-40B4-BE49-F238E27FC236}">
              <a16:creationId xmlns="" xmlns:a16="http://schemas.microsoft.com/office/drawing/2014/main" id="{00000000-0008-0000-0700-000009020000}"/>
            </a:ext>
          </a:extLst>
        </xdr:cNvPr>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88175</xdr:rowOff>
    </xdr:from>
    <xdr:ext cx="534377" cy="259045"/>
    <xdr:sp macro="" textlink="">
      <xdr:nvSpPr>
        <xdr:cNvPr id="522" name="テキスト ボックス 521">
          <a:extLst>
            <a:ext uri="{FF2B5EF4-FFF2-40B4-BE49-F238E27FC236}">
              <a16:creationId xmlns="" xmlns:a16="http://schemas.microsoft.com/office/drawing/2014/main" id="{00000000-0008-0000-0700-00000A020000}"/>
            </a:ext>
          </a:extLst>
        </xdr:cNvPr>
        <xdr:cNvSpPr txBox="1"/>
      </xdr:nvSpPr>
      <xdr:spPr>
        <a:xfrm>
          <a:off x="12547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162509</xdr:rowOff>
    </xdr:from>
    <xdr:to>
      <xdr:col>85</xdr:col>
      <xdr:colOff>177800</xdr:colOff>
      <xdr:row>37</xdr:row>
      <xdr:rowOff>92659</xdr:rowOff>
    </xdr:to>
    <xdr:sp macro="" textlink="">
      <xdr:nvSpPr>
        <xdr:cNvPr id="528" name="楕円 527">
          <a:extLst>
            <a:ext uri="{FF2B5EF4-FFF2-40B4-BE49-F238E27FC236}">
              <a16:creationId xmlns="" xmlns:a16="http://schemas.microsoft.com/office/drawing/2014/main" id="{00000000-0008-0000-0700-000010020000}"/>
            </a:ext>
          </a:extLst>
        </xdr:cNvPr>
        <xdr:cNvSpPr/>
      </xdr:nvSpPr>
      <xdr:spPr>
        <a:xfrm>
          <a:off x="16268700" y="633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140936</xdr:rowOff>
    </xdr:from>
    <xdr:ext cx="534377" cy="259045"/>
    <xdr:sp macro="" textlink="">
      <xdr:nvSpPr>
        <xdr:cNvPr id="529" name="消防費該当値テキスト">
          <a:extLst>
            <a:ext uri="{FF2B5EF4-FFF2-40B4-BE49-F238E27FC236}">
              <a16:creationId xmlns="" xmlns:a16="http://schemas.microsoft.com/office/drawing/2014/main" id="{00000000-0008-0000-0700-000011020000}"/>
            </a:ext>
          </a:extLst>
        </xdr:cNvPr>
        <xdr:cNvSpPr txBox="1"/>
      </xdr:nvSpPr>
      <xdr:spPr>
        <a:xfrm>
          <a:off x="16370300" y="631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131557</xdr:rowOff>
    </xdr:from>
    <xdr:to>
      <xdr:col>81</xdr:col>
      <xdr:colOff>101600</xdr:colOff>
      <xdr:row>37</xdr:row>
      <xdr:rowOff>61707</xdr:rowOff>
    </xdr:to>
    <xdr:sp macro="" textlink="">
      <xdr:nvSpPr>
        <xdr:cNvPr id="530" name="楕円 529">
          <a:extLst>
            <a:ext uri="{FF2B5EF4-FFF2-40B4-BE49-F238E27FC236}">
              <a16:creationId xmlns="" xmlns:a16="http://schemas.microsoft.com/office/drawing/2014/main" id="{00000000-0008-0000-0700-000012020000}"/>
            </a:ext>
          </a:extLst>
        </xdr:cNvPr>
        <xdr:cNvSpPr/>
      </xdr:nvSpPr>
      <xdr:spPr>
        <a:xfrm>
          <a:off x="15430500" y="630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52834</xdr:rowOff>
    </xdr:from>
    <xdr:ext cx="534377"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5214111" y="639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144038</xdr:rowOff>
    </xdr:from>
    <xdr:to>
      <xdr:col>76</xdr:col>
      <xdr:colOff>165100</xdr:colOff>
      <xdr:row>37</xdr:row>
      <xdr:rowOff>74188</xdr:rowOff>
    </xdr:to>
    <xdr:sp macro="" textlink="">
      <xdr:nvSpPr>
        <xdr:cNvPr id="532" name="楕円 531">
          <a:extLst>
            <a:ext uri="{FF2B5EF4-FFF2-40B4-BE49-F238E27FC236}">
              <a16:creationId xmlns="" xmlns:a16="http://schemas.microsoft.com/office/drawing/2014/main" id="{00000000-0008-0000-0700-000014020000}"/>
            </a:ext>
          </a:extLst>
        </xdr:cNvPr>
        <xdr:cNvSpPr/>
      </xdr:nvSpPr>
      <xdr:spPr>
        <a:xfrm>
          <a:off x="14541500" y="631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90715</xdr:rowOff>
    </xdr:from>
    <xdr:ext cx="534377"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4325111" y="609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164292</xdr:rowOff>
    </xdr:from>
    <xdr:to>
      <xdr:col>72</xdr:col>
      <xdr:colOff>38100</xdr:colOff>
      <xdr:row>37</xdr:row>
      <xdr:rowOff>94442</xdr:rowOff>
    </xdr:to>
    <xdr:sp macro="" textlink="">
      <xdr:nvSpPr>
        <xdr:cNvPr id="534" name="楕円 533">
          <a:extLst>
            <a:ext uri="{FF2B5EF4-FFF2-40B4-BE49-F238E27FC236}">
              <a16:creationId xmlns="" xmlns:a16="http://schemas.microsoft.com/office/drawing/2014/main" id="{00000000-0008-0000-0700-000016020000}"/>
            </a:ext>
          </a:extLst>
        </xdr:cNvPr>
        <xdr:cNvSpPr/>
      </xdr:nvSpPr>
      <xdr:spPr>
        <a:xfrm>
          <a:off x="13652500" y="633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85569</xdr:rowOff>
    </xdr:from>
    <xdr:ext cx="534377"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3436111" y="642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139603</xdr:rowOff>
    </xdr:from>
    <xdr:to>
      <xdr:col>67</xdr:col>
      <xdr:colOff>101600</xdr:colOff>
      <xdr:row>37</xdr:row>
      <xdr:rowOff>69753</xdr:rowOff>
    </xdr:to>
    <xdr:sp macro="" textlink="">
      <xdr:nvSpPr>
        <xdr:cNvPr id="536" name="楕円 535">
          <a:extLst>
            <a:ext uri="{FF2B5EF4-FFF2-40B4-BE49-F238E27FC236}">
              <a16:creationId xmlns="" xmlns:a16="http://schemas.microsoft.com/office/drawing/2014/main" id="{00000000-0008-0000-0700-000018020000}"/>
            </a:ext>
          </a:extLst>
        </xdr:cNvPr>
        <xdr:cNvSpPr/>
      </xdr:nvSpPr>
      <xdr:spPr>
        <a:xfrm>
          <a:off x="12763500" y="631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86280</xdr:rowOff>
    </xdr:from>
    <xdr:ext cx="534377"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2547111" y="60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a:extLst>
            <a:ext uri="{FF2B5EF4-FFF2-40B4-BE49-F238E27FC236}">
              <a16:creationId xmlns="" xmlns:a16="http://schemas.microsoft.com/office/drawing/2014/main" id="{00000000-0008-0000-0700-00002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a:extLst>
            <a:ext uri="{FF2B5EF4-FFF2-40B4-BE49-F238E27FC236}">
              <a16:creationId xmlns="" xmlns:a16="http://schemas.microsoft.com/office/drawing/2014/main" id="{00000000-0008-0000-0700-00002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a:extLst>
            <a:ext uri="{FF2B5EF4-FFF2-40B4-BE49-F238E27FC236}">
              <a16:creationId xmlns="" xmlns:a16="http://schemas.microsoft.com/office/drawing/2014/main" id="{00000000-0008-0000-0700-000028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a:extLst>
            <a:ext uri="{FF2B5EF4-FFF2-40B4-BE49-F238E27FC236}">
              <a16:creationId xmlns="" xmlns:a16="http://schemas.microsoft.com/office/drawing/2014/main" id="{00000000-0008-0000-0700-00002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4" name="テキスト ボックス 553">
          <a:extLst>
            <a:ext uri="{FF2B5EF4-FFF2-40B4-BE49-F238E27FC236}">
              <a16:creationId xmlns="" xmlns:a16="http://schemas.microsoft.com/office/drawing/2014/main" id="{00000000-0008-0000-0700-00002A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a:extLst>
            <a:ext uri="{FF2B5EF4-FFF2-40B4-BE49-F238E27FC236}">
              <a16:creationId xmlns="" xmlns:a16="http://schemas.microsoft.com/office/drawing/2014/main" id="{00000000-0008-0000-0700-00002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6" name="テキスト ボックス 555">
          <a:extLst>
            <a:ext uri="{FF2B5EF4-FFF2-40B4-BE49-F238E27FC236}">
              <a16:creationId xmlns="" xmlns:a16="http://schemas.microsoft.com/office/drawing/2014/main" id="{00000000-0008-0000-0700-00002C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a:extLst>
            <a:ext uri="{FF2B5EF4-FFF2-40B4-BE49-F238E27FC236}">
              <a16:creationId xmlns="" xmlns:a16="http://schemas.microsoft.com/office/drawing/2014/main" id="{00000000-0008-0000-0700-00002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47803</xdr:rowOff>
    </xdr:from>
    <xdr:to>
      <xdr:col>85</xdr:col>
      <xdr:colOff>126364</xdr:colOff>
      <xdr:row>59</xdr:row>
      <xdr:rowOff>166887</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flipV="1">
          <a:off x="16317595" y="9134653"/>
          <a:ext cx="1269" cy="114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170714</xdr:rowOff>
    </xdr:from>
    <xdr:ext cx="534377" cy="259045"/>
    <xdr:sp macro="" textlink="">
      <xdr:nvSpPr>
        <xdr:cNvPr id="565" name="教育費最小値テキスト">
          <a:extLst>
            <a:ext uri="{FF2B5EF4-FFF2-40B4-BE49-F238E27FC236}">
              <a16:creationId xmlns="" xmlns:a16="http://schemas.microsoft.com/office/drawing/2014/main" id="{00000000-0008-0000-0700-000035020000}"/>
            </a:ext>
          </a:extLst>
        </xdr:cNvPr>
        <xdr:cNvSpPr txBox="1"/>
      </xdr:nvSpPr>
      <xdr:spPr>
        <a:xfrm>
          <a:off x="16370300" y="1028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166887</xdr:rowOff>
    </xdr:from>
    <xdr:to>
      <xdr:col>86</xdr:col>
      <xdr:colOff>25400</xdr:colOff>
      <xdr:row>59</xdr:row>
      <xdr:rowOff>166887</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6230600" y="1028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165930</xdr:rowOff>
    </xdr:from>
    <xdr:ext cx="599010" cy="259045"/>
    <xdr:sp macro="" textlink="">
      <xdr:nvSpPr>
        <xdr:cNvPr id="567" name="教育費最大値テキスト">
          <a:extLst>
            <a:ext uri="{FF2B5EF4-FFF2-40B4-BE49-F238E27FC236}">
              <a16:creationId xmlns="" xmlns:a16="http://schemas.microsoft.com/office/drawing/2014/main" id="{00000000-0008-0000-0700-000037020000}"/>
            </a:ext>
          </a:extLst>
        </xdr:cNvPr>
        <xdr:cNvSpPr txBox="1"/>
      </xdr:nvSpPr>
      <xdr:spPr>
        <a:xfrm>
          <a:off x="16370300" y="890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47803</xdr:rowOff>
    </xdr:from>
    <xdr:to>
      <xdr:col>86</xdr:col>
      <xdr:colOff>25400</xdr:colOff>
      <xdr:row>53</xdr:row>
      <xdr:rowOff>47803</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6230600" y="9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89555</xdr:rowOff>
    </xdr:from>
    <xdr:to>
      <xdr:col>85</xdr:col>
      <xdr:colOff>127000</xdr:colOff>
      <xdr:row>56</xdr:row>
      <xdr:rowOff>13007</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5481300" y="9347855"/>
          <a:ext cx="838200" cy="26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98890</xdr:rowOff>
    </xdr:from>
    <xdr:ext cx="534377" cy="259045"/>
    <xdr:sp macro="" textlink="">
      <xdr:nvSpPr>
        <xdr:cNvPr id="570" name="教育費平均値テキスト">
          <a:extLst>
            <a:ext uri="{FF2B5EF4-FFF2-40B4-BE49-F238E27FC236}">
              <a16:creationId xmlns="" xmlns:a16="http://schemas.microsoft.com/office/drawing/2014/main" id="{00000000-0008-0000-0700-00003A020000}"/>
            </a:ext>
          </a:extLst>
        </xdr:cNvPr>
        <xdr:cNvSpPr txBox="1"/>
      </xdr:nvSpPr>
      <xdr:spPr>
        <a:xfrm>
          <a:off x="16370300" y="9871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120463</xdr:rowOff>
    </xdr:from>
    <xdr:to>
      <xdr:col>85</xdr:col>
      <xdr:colOff>177800</xdr:colOff>
      <xdr:row>58</xdr:row>
      <xdr:rowOff>50613</xdr:rowOff>
    </xdr:to>
    <xdr:sp macro="" textlink="">
      <xdr:nvSpPr>
        <xdr:cNvPr id="571" name="フローチャート: 判断 570">
          <a:extLst>
            <a:ext uri="{FF2B5EF4-FFF2-40B4-BE49-F238E27FC236}">
              <a16:creationId xmlns="" xmlns:a16="http://schemas.microsoft.com/office/drawing/2014/main" id="{00000000-0008-0000-0700-00003B020000}"/>
            </a:ext>
          </a:extLst>
        </xdr:cNvPr>
        <xdr:cNvSpPr/>
      </xdr:nvSpPr>
      <xdr:spPr>
        <a:xfrm>
          <a:off x="16268700" y="989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27392</xdr:rowOff>
    </xdr:from>
    <xdr:to>
      <xdr:col>81</xdr:col>
      <xdr:colOff>50800</xdr:colOff>
      <xdr:row>54</xdr:row>
      <xdr:rowOff>89555</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4592300" y="8771342"/>
          <a:ext cx="889000" cy="57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170053</xdr:rowOff>
    </xdr:from>
    <xdr:to>
      <xdr:col>81</xdr:col>
      <xdr:colOff>101600</xdr:colOff>
      <xdr:row>58</xdr:row>
      <xdr:rowOff>100203</xdr:rowOff>
    </xdr:to>
    <xdr:sp macro="" textlink="">
      <xdr:nvSpPr>
        <xdr:cNvPr id="573" name="フローチャート: 判断 572">
          <a:extLst>
            <a:ext uri="{FF2B5EF4-FFF2-40B4-BE49-F238E27FC236}">
              <a16:creationId xmlns="" xmlns:a16="http://schemas.microsoft.com/office/drawing/2014/main" id="{00000000-0008-0000-0700-00003D020000}"/>
            </a:ext>
          </a:extLst>
        </xdr:cNvPr>
        <xdr:cNvSpPr/>
      </xdr:nvSpPr>
      <xdr:spPr>
        <a:xfrm>
          <a:off x="15430500" y="994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91330</xdr:rowOff>
    </xdr:from>
    <xdr:ext cx="534377" cy="259045"/>
    <xdr:sp macro="" textlink="">
      <xdr:nvSpPr>
        <xdr:cNvPr id="574" name="テキスト ボックス 573">
          <a:extLst>
            <a:ext uri="{FF2B5EF4-FFF2-40B4-BE49-F238E27FC236}">
              <a16:creationId xmlns="" xmlns:a16="http://schemas.microsoft.com/office/drawing/2014/main" id="{00000000-0008-0000-0700-00003E020000}"/>
            </a:ext>
          </a:extLst>
        </xdr:cNvPr>
        <xdr:cNvSpPr txBox="1"/>
      </xdr:nvSpPr>
      <xdr:spPr>
        <a:xfrm>
          <a:off x="15214111" y="1003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95270</xdr:rowOff>
    </xdr:from>
    <xdr:to>
      <xdr:col>76</xdr:col>
      <xdr:colOff>114300</xdr:colOff>
      <xdr:row>51</xdr:row>
      <xdr:rowOff>27392</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a:off x="13703300" y="8667770"/>
          <a:ext cx="889000" cy="10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97505</xdr:rowOff>
    </xdr:from>
    <xdr:to>
      <xdr:col>76</xdr:col>
      <xdr:colOff>165100</xdr:colOff>
      <xdr:row>59</xdr:row>
      <xdr:rowOff>27655</xdr:rowOff>
    </xdr:to>
    <xdr:sp macro="" textlink="">
      <xdr:nvSpPr>
        <xdr:cNvPr id="576" name="フローチャート: 判断 575">
          <a:extLst>
            <a:ext uri="{FF2B5EF4-FFF2-40B4-BE49-F238E27FC236}">
              <a16:creationId xmlns="" xmlns:a16="http://schemas.microsoft.com/office/drawing/2014/main" id="{00000000-0008-0000-0700-000040020000}"/>
            </a:ext>
          </a:extLst>
        </xdr:cNvPr>
        <xdr:cNvSpPr/>
      </xdr:nvSpPr>
      <xdr:spPr>
        <a:xfrm>
          <a:off x="14541500" y="100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18782</xdr:rowOff>
    </xdr:from>
    <xdr:ext cx="534377" cy="259045"/>
    <xdr:sp macro="" textlink="">
      <xdr:nvSpPr>
        <xdr:cNvPr id="577" name="テキスト ボックス 576">
          <a:extLst>
            <a:ext uri="{FF2B5EF4-FFF2-40B4-BE49-F238E27FC236}">
              <a16:creationId xmlns="" xmlns:a16="http://schemas.microsoft.com/office/drawing/2014/main" id="{00000000-0008-0000-0700-000041020000}"/>
            </a:ext>
          </a:extLst>
        </xdr:cNvPr>
        <xdr:cNvSpPr txBox="1"/>
      </xdr:nvSpPr>
      <xdr:spPr>
        <a:xfrm>
          <a:off x="14325111" y="101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95270</xdr:rowOff>
    </xdr:from>
    <xdr:to>
      <xdr:col>71</xdr:col>
      <xdr:colOff>177800</xdr:colOff>
      <xdr:row>51</xdr:row>
      <xdr:rowOff>31197</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flipV="1">
          <a:off x="12814300" y="8667770"/>
          <a:ext cx="889000" cy="10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115336</xdr:rowOff>
    </xdr:from>
    <xdr:to>
      <xdr:col>72</xdr:col>
      <xdr:colOff>38100</xdr:colOff>
      <xdr:row>59</xdr:row>
      <xdr:rowOff>45486</xdr:rowOff>
    </xdr:to>
    <xdr:sp macro="" textlink="">
      <xdr:nvSpPr>
        <xdr:cNvPr id="579" name="フローチャート: 判断 578">
          <a:extLst>
            <a:ext uri="{FF2B5EF4-FFF2-40B4-BE49-F238E27FC236}">
              <a16:creationId xmlns="" xmlns:a16="http://schemas.microsoft.com/office/drawing/2014/main" id="{00000000-0008-0000-0700-000043020000}"/>
            </a:ext>
          </a:extLst>
        </xdr:cNvPr>
        <xdr:cNvSpPr/>
      </xdr:nvSpPr>
      <xdr:spPr>
        <a:xfrm>
          <a:off x="13652500" y="1005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36613</xdr:rowOff>
    </xdr:from>
    <xdr:ext cx="534377" cy="259045"/>
    <xdr:sp macro="" textlink="">
      <xdr:nvSpPr>
        <xdr:cNvPr id="580" name="テキスト ボックス 579">
          <a:extLst>
            <a:ext uri="{FF2B5EF4-FFF2-40B4-BE49-F238E27FC236}">
              <a16:creationId xmlns="" xmlns:a16="http://schemas.microsoft.com/office/drawing/2014/main" id="{00000000-0008-0000-0700-000044020000}"/>
            </a:ext>
          </a:extLst>
        </xdr:cNvPr>
        <xdr:cNvSpPr txBox="1"/>
      </xdr:nvSpPr>
      <xdr:spPr>
        <a:xfrm>
          <a:off x="13436111" y="1015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130521</xdr:rowOff>
    </xdr:from>
    <xdr:to>
      <xdr:col>67</xdr:col>
      <xdr:colOff>101600</xdr:colOff>
      <xdr:row>59</xdr:row>
      <xdr:rowOff>60671</xdr:rowOff>
    </xdr:to>
    <xdr:sp macro="" textlink="">
      <xdr:nvSpPr>
        <xdr:cNvPr id="581" name="フローチャート: 判断 580">
          <a:extLst>
            <a:ext uri="{FF2B5EF4-FFF2-40B4-BE49-F238E27FC236}">
              <a16:creationId xmlns="" xmlns:a16="http://schemas.microsoft.com/office/drawing/2014/main" id="{00000000-0008-0000-0700-000045020000}"/>
            </a:ext>
          </a:extLst>
        </xdr:cNvPr>
        <xdr:cNvSpPr/>
      </xdr:nvSpPr>
      <xdr:spPr>
        <a:xfrm>
          <a:off x="12763500" y="1007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51798</xdr:rowOff>
    </xdr:from>
    <xdr:ext cx="534377" cy="259045"/>
    <xdr:sp macro="" textlink="">
      <xdr:nvSpPr>
        <xdr:cNvPr id="582" name="テキスト ボックス 581">
          <a:extLst>
            <a:ext uri="{FF2B5EF4-FFF2-40B4-BE49-F238E27FC236}">
              <a16:creationId xmlns="" xmlns:a16="http://schemas.microsoft.com/office/drawing/2014/main" id="{00000000-0008-0000-0700-000046020000}"/>
            </a:ext>
          </a:extLst>
        </xdr:cNvPr>
        <xdr:cNvSpPr txBox="1"/>
      </xdr:nvSpPr>
      <xdr:spPr>
        <a:xfrm>
          <a:off x="12547111" y="1016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133657</xdr:rowOff>
    </xdr:from>
    <xdr:to>
      <xdr:col>85</xdr:col>
      <xdr:colOff>177800</xdr:colOff>
      <xdr:row>56</xdr:row>
      <xdr:rowOff>63807</xdr:rowOff>
    </xdr:to>
    <xdr:sp macro="" textlink="">
      <xdr:nvSpPr>
        <xdr:cNvPr id="588" name="楕円 587">
          <a:extLst>
            <a:ext uri="{FF2B5EF4-FFF2-40B4-BE49-F238E27FC236}">
              <a16:creationId xmlns="" xmlns:a16="http://schemas.microsoft.com/office/drawing/2014/main" id="{00000000-0008-0000-0700-00004C020000}"/>
            </a:ext>
          </a:extLst>
        </xdr:cNvPr>
        <xdr:cNvSpPr/>
      </xdr:nvSpPr>
      <xdr:spPr>
        <a:xfrm>
          <a:off x="16268700" y="956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156534</xdr:rowOff>
    </xdr:from>
    <xdr:ext cx="534377" cy="259045"/>
    <xdr:sp macro="" textlink="">
      <xdr:nvSpPr>
        <xdr:cNvPr id="589" name="教育費該当値テキスト">
          <a:extLst>
            <a:ext uri="{FF2B5EF4-FFF2-40B4-BE49-F238E27FC236}">
              <a16:creationId xmlns="" xmlns:a16="http://schemas.microsoft.com/office/drawing/2014/main" id="{00000000-0008-0000-0700-00004D020000}"/>
            </a:ext>
          </a:extLst>
        </xdr:cNvPr>
        <xdr:cNvSpPr txBox="1"/>
      </xdr:nvSpPr>
      <xdr:spPr>
        <a:xfrm>
          <a:off x="16370300" y="941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38755</xdr:rowOff>
    </xdr:from>
    <xdr:to>
      <xdr:col>81</xdr:col>
      <xdr:colOff>101600</xdr:colOff>
      <xdr:row>54</xdr:row>
      <xdr:rowOff>140355</xdr:rowOff>
    </xdr:to>
    <xdr:sp macro="" textlink="">
      <xdr:nvSpPr>
        <xdr:cNvPr id="590" name="楕円 589">
          <a:extLst>
            <a:ext uri="{FF2B5EF4-FFF2-40B4-BE49-F238E27FC236}">
              <a16:creationId xmlns="" xmlns:a16="http://schemas.microsoft.com/office/drawing/2014/main" id="{00000000-0008-0000-0700-00004E020000}"/>
            </a:ext>
          </a:extLst>
        </xdr:cNvPr>
        <xdr:cNvSpPr/>
      </xdr:nvSpPr>
      <xdr:spPr>
        <a:xfrm>
          <a:off x="15430500" y="929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156882</xdr:rowOff>
    </xdr:from>
    <xdr:ext cx="534377"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5214111" y="907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148042</xdr:rowOff>
    </xdr:from>
    <xdr:to>
      <xdr:col>76</xdr:col>
      <xdr:colOff>165100</xdr:colOff>
      <xdr:row>51</xdr:row>
      <xdr:rowOff>78192</xdr:rowOff>
    </xdr:to>
    <xdr:sp macro="" textlink="">
      <xdr:nvSpPr>
        <xdr:cNvPr id="592" name="楕円 591">
          <a:extLst>
            <a:ext uri="{FF2B5EF4-FFF2-40B4-BE49-F238E27FC236}">
              <a16:creationId xmlns="" xmlns:a16="http://schemas.microsoft.com/office/drawing/2014/main" id="{00000000-0008-0000-0700-000050020000}"/>
            </a:ext>
          </a:extLst>
        </xdr:cNvPr>
        <xdr:cNvSpPr/>
      </xdr:nvSpPr>
      <xdr:spPr>
        <a:xfrm>
          <a:off x="14541500" y="872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94719</xdr:rowOff>
    </xdr:from>
    <xdr:ext cx="59901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4292795" y="8495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44470</xdr:rowOff>
    </xdr:from>
    <xdr:to>
      <xdr:col>72</xdr:col>
      <xdr:colOff>38100</xdr:colOff>
      <xdr:row>50</xdr:row>
      <xdr:rowOff>146070</xdr:rowOff>
    </xdr:to>
    <xdr:sp macro="" textlink="">
      <xdr:nvSpPr>
        <xdr:cNvPr id="594" name="楕円 593">
          <a:extLst>
            <a:ext uri="{FF2B5EF4-FFF2-40B4-BE49-F238E27FC236}">
              <a16:creationId xmlns="" xmlns:a16="http://schemas.microsoft.com/office/drawing/2014/main" id="{00000000-0008-0000-0700-000052020000}"/>
            </a:ext>
          </a:extLst>
        </xdr:cNvPr>
        <xdr:cNvSpPr/>
      </xdr:nvSpPr>
      <xdr:spPr>
        <a:xfrm>
          <a:off x="13652500" y="861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48</xdr:row>
      <xdr:rowOff>162597</xdr:rowOff>
    </xdr:from>
    <xdr:ext cx="599010"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3403795" y="8392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151847</xdr:rowOff>
    </xdr:from>
    <xdr:to>
      <xdr:col>67</xdr:col>
      <xdr:colOff>101600</xdr:colOff>
      <xdr:row>51</xdr:row>
      <xdr:rowOff>81997</xdr:rowOff>
    </xdr:to>
    <xdr:sp macro="" textlink="">
      <xdr:nvSpPr>
        <xdr:cNvPr id="596" name="楕円 595">
          <a:extLst>
            <a:ext uri="{FF2B5EF4-FFF2-40B4-BE49-F238E27FC236}">
              <a16:creationId xmlns="" xmlns:a16="http://schemas.microsoft.com/office/drawing/2014/main" id="{00000000-0008-0000-0700-000054020000}"/>
            </a:ext>
          </a:extLst>
        </xdr:cNvPr>
        <xdr:cNvSpPr/>
      </xdr:nvSpPr>
      <xdr:spPr>
        <a:xfrm>
          <a:off x="12763500" y="872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98524</xdr:rowOff>
    </xdr:from>
    <xdr:ext cx="599010"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2514795" y="849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2" name="災害復旧費最小値テキスト">
          <a:extLst>
            <a:ext uri="{FF2B5EF4-FFF2-40B4-BE49-F238E27FC236}">
              <a16:creationId xmlns="" xmlns:a16="http://schemas.microsoft.com/office/drawing/2014/main" id="{00000000-0008-0000-0700-00006E020000}"/>
            </a:ext>
          </a:extLst>
        </xdr:cNvPr>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4" name="災害復旧費最大値テキスト">
          <a:extLst>
            <a:ext uri="{FF2B5EF4-FFF2-40B4-BE49-F238E27FC236}">
              <a16:creationId xmlns="" xmlns:a16="http://schemas.microsoft.com/office/drawing/2014/main" id="{00000000-0008-0000-0700-000070020000}"/>
            </a:ext>
          </a:extLst>
        </xdr:cNvPr>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38438</xdr:rowOff>
    </xdr:from>
    <xdr:to>
      <xdr:col>85</xdr:col>
      <xdr:colOff>127000</xdr:colOff>
      <xdr:row>79</xdr:row>
      <xdr:rowOff>43444</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5481300" y="13582988"/>
          <a:ext cx="8382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7" name="災害復旧費平均値テキスト">
          <a:extLst>
            <a:ext uri="{FF2B5EF4-FFF2-40B4-BE49-F238E27FC236}">
              <a16:creationId xmlns="" xmlns:a16="http://schemas.microsoft.com/office/drawing/2014/main" id="{00000000-0008-0000-0700-000073020000}"/>
            </a:ext>
          </a:extLst>
        </xdr:cNvPr>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8" name="フローチャート: 判断 627">
          <a:extLst>
            <a:ext uri="{FF2B5EF4-FFF2-40B4-BE49-F238E27FC236}">
              <a16:creationId xmlns="" xmlns:a16="http://schemas.microsoft.com/office/drawing/2014/main" id="{00000000-0008-0000-0700-000074020000}"/>
            </a:ext>
          </a:extLst>
        </xdr:cNvPr>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38438</xdr:rowOff>
    </xdr:from>
    <xdr:to>
      <xdr:col>81</xdr:col>
      <xdr:colOff>50800</xdr:colOff>
      <xdr:row>79</xdr:row>
      <xdr:rowOff>42438</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flipV="1">
          <a:off x="14592300" y="13582988"/>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30" name="フローチャート: 判断 629">
          <a:extLst>
            <a:ext uri="{FF2B5EF4-FFF2-40B4-BE49-F238E27FC236}">
              <a16:creationId xmlns="" xmlns:a16="http://schemas.microsoft.com/office/drawing/2014/main" id="{00000000-0008-0000-0700-000076020000}"/>
            </a:ext>
          </a:extLst>
        </xdr:cNvPr>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31" name="テキスト ボックス 630">
          <a:extLst>
            <a:ext uri="{FF2B5EF4-FFF2-40B4-BE49-F238E27FC236}">
              <a16:creationId xmlns="" xmlns:a16="http://schemas.microsoft.com/office/drawing/2014/main" id="{00000000-0008-0000-0700-000077020000}"/>
            </a:ext>
          </a:extLst>
        </xdr:cNvPr>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42438</xdr:rowOff>
    </xdr:from>
    <xdr:to>
      <xdr:col>76</xdr:col>
      <xdr:colOff>114300</xdr:colOff>
      <xdr:row>79</xdr:row>
      <xdr:rowOff>44450</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flipV="1">
          <a:off x="13703300" y="13586988"/>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3" name="フローチャート: 判断 632">
          <a:extLst>
            <a:ext uri="{FF2B5EF4-FFF2-40B4-BE49-F238E27FC236}">
              <a16:creationId xmlns="" xmlns:a16="http://schemas.microsoft.com/office/drawing/2014/main" id="{00000000-0008-0000-0700-000079020000}"/>
            </a:ext>
          </a:extLst>
        </xdr:cNvPr>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4" name="テキスト ボックス 633">
          <a:extLst>
            <a:ext uri="{FF2B5EF4-FFF2-40B4-BE49-F238E27FC236}">
              <a16:creationId xmlns="" xmlns:a16="http://schemas.microsoft.com/office/drawing/2014/main" id="{00000000-0008-0000-0700-00007A020000}"/>
            </a:ext>
          </a:extLst>
        </xdr:cNvPr>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39086</xdr:rowOff>
    </xdr:from>
    <xdr:to>
      <xdr:col>71</xdr:col>
      <xdr:colOff>177800</xdr:colOff>
      <xdr:row>79</xdr:row>
      <xdr:rowOff>44450</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a:off x="12814300" y="13583636"/>
          <a:ext cx="889000" cy="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6" name="フローチャート: 判断 635">
          <a:extLst>
            <a:ext uri="{FF2B5EF4-FFF2-40B4-BE49-F238E27FC236}">
              <a16:creationId xmlns="" xmlns:a16="http://schemas.microsoft.com/office/drawing/2014/main" id="{00000000-0008-0000-0700-00007C020000}"/>
            </a:ext>
          </a:extLst>
        </xdr:cNvPr>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7" name="テキスト ボックス 636">
          <a:extLst>
            <a:ext uri="{FF2B5EF4-FFF2-40B4-BE49-F238E27FC236}">
              <a16:creationId xmlns="" xmlns:a16="http://schemas.microsoft.com/office/drawing/2014/main" id="{00000000-0008-0000-0700-00007D020000}"/>
            </a:ext>
          </a:extLst>
        </xdr:cNvPr>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8" name="フローチャート: 判断 637">
          <a:extLst>
            <a:ext uri="{FF2B5EF4-FFF2-40B4-BE49-F238E27FC236}">
              <a16:creationId xmlns="" xmlns:a16="http://schemas.microsoft.com/office/drawing/2014/main" id="{00000000-0008-0000-0700-00007E020000}"/>
            </a:ext>
          </a:extLst>
        </xdr:cNvPr>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164094</xdr:rowOff>
    </xdr:from>
    <xdr:to>
      <xdr:col>85</xdr:col>
      <xdr:colOff>177800</xdr:colOff>
      <xdr:row>79</xdr:row>
      <xdr:rowOff>94244</xdr:rowOff>
    </xdr:to>
    <xdr:sp macro="" textlink="">
      <xdr:nvSpPr>
        <xdr:cNvPr id="645" name="楕円 644">
          <a:extLst>
            <a:ext uri="{FF2B5EF4-FFF2-40B4-BE49-F238E27FC236}">
              <a16:creationId xmlns="" xmlns:a16="http://schemas.microsoft.com/office/drawing/2014/main" id="{00000000-0008-0000-0700-000085020000}"/>
            </a:ext>
          </a:extLst>
        </xdr:cNvPr>
        <xdr:cNvSpPr/>
      </xdr:nvSpPr>
      <xdr:spPr>
        <a:xfrm>
          <a:off x="16268700" y="135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378565" cy="259045"/>
    <xdr:sp macro="" textlink="">
      <xdr:nvSpPr>
        <xdr:cNvPr id="646" name="災害復旧費該当値テキスト">
          <a:extLst>
            <a:ext uri="{FF2B5EF4-FFF2-40B4-BE49-F238E27FC236}">
              <a16:creationId xmlns="" xmlns:a16="http://schemas.microsoft.com/office/drawing/2014/main" id="{00000000-0008-0000-0700-000086020000}"/>
            </a:ext>
          </a:extLst>
        </xdr:cNvPr>
        <xdr:cNvSpPr txBox="1"/>
      </xdr:nvSpPr>
      <xdr:spPr>
        <a:xfrm>
          <a:off x="16370300" y="13483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159088</xdr:rowOff>
    </xdr:from>
    <xdr:to>
      <xdr:col>81</xdr:col>
      <xdr:colOff>101600</xdr:colOff>
      <xdr:row>79</xdr:row>
      <xdr:rowOff>89238</xdr:rowOff>
    </xdr:to>
    <xdr:sp macro="" textlink="">
      <xdr:nvSpPr>
        <xdr:cNvPr id="647" name="楕円 646">
          <a:extLst>
            <a:ext uri="{FF2B5EF4-FFF2-40B4-BE49-F238E27FC236}">
              <a16:creationId xmlns="" xmlns:a16="http://schemas.microsoft.com/office/drawing/2014/main" id="{00000000-0008-0000-0700-000087020000}"/>
            </a:ext>
          </a:extLst>
        </xdr:cNvPr>
        <xdr:cNvSpPr/>
      </xdr:nvSpPr>
      <xdr:spPr>
        <a:xfrm>
          <a:off x="15430500" y="135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80365</xdr:rowOff>
    </xdr:from>
    <xdr:ext cx="378565"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5292017" y="13624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163088</xdr:rowOff>
    </xdr:from>
    <xdr:to>
      <xdr:col>76</xdr:col>
      <xdr:colOff>165100</xdr:colOff>
      <xdr:row>79</xdr:row>
      <xdr:rowOff>93238</xdr:rowOff>
    </xdr:to>
    <xdr:sp macro="" textlink="">
      <xdr:nvSpPr>
        <xdr:cNvPr id="649" name="楕円 648">
          <a:extLst>
            <a:ext uri="{FF2B5EF4-FFF2-40B4-BE49-F238E27FC236}">
              <a16:creationId xmlns="" xmlns:a16="http://schemas.microsoft.com/office/drawing/2014/main" id="{00000000-0008-0000-0700-000089020000}"/>
            </a:ext>
          </a:extLst>
        </xdr:cNvPr>
        <xdr:cNvSpPr/>
      </xdr:nvSpPr>
      <xdr:spPr>
        <a:xfrm>
          <a:off x="14541500" y="1353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84365</xdr:rowOff>
    </xdr:from>
    <xdr:ext cx="378565"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4403017" y="1362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159736</xdr:rowOff>
    </xdr:from>
    <xdr:to>
      <xdr:col>67</xdr:col>
      <xdr:colOff>101600</xdr:colOff>
      <xdr:row>79</xdr:row>
      <xdr:rowOff>89886</xdr:rowOff>
    </xdr:to>
    <xdr:sp macro="" textlink="">
      <xdr:nvSpPr>
        <xdr:cNvPr id="653" name="楕円 652">
          <a:extLst>
            <a:ext uri="{FF2B5EF4-FFF2-40B4-BE49-F238E27FC236}">
              <a16:creationId xmlns="" xmlns:a16="http://schemas.microsoft.com/office/drawing/2014/main" id="{00000000-0008-0000-0700-00008D020000}"/>
            </a:ext>
          </a:extLst>
        </xdr:cNvPr>
        <xdr:cNvSpPr/>
      </xdr:nvSpPr>
      <xdr:spPr>
        <a:xfrm>
          <a:off x="12763500" y="1353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81013</xdr:rowOff>
    </xdr:from>
    <xdr:ext cx="378565"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2625017" y="13625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9" name="公債費最小値テキスト">
          <a:extLst>
            <a:ext uri="{FF2B5EF4-FFF2-40B4-BE49-F238E27FC236}">
              <a16:creationId xmlns="" xmlns:a16="http://schemas.microsoft.com/office/drawing/2014/main" id="{00000000-0008-0000-0700-0000A7020000}"/>
            </a:ext>
          </a:extLst>
        </xdr:cNvPr>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81" name="公債費最大値テキスト">
          <a:extLst>
            <a:ext uri="{FF2B5EF4-FFF2-40B4-BE49-F238E27FC236}">
              <a16:creationId xmlns="" xmlns:a16="http://schemas.microsoft.com/office/drawing/2014/main" id="{00000000-0008-0000-0700-0000A9020000}"/>
            </a:ext>
          </a:extLst>
        </xdr:cNvPr>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96456</xdr:rowOff>
    </xdr:from>
    <xdr:to>
      <xdr:col>85</xdr:col>
      <xdr:colOff>127000</xdr:colOff>
      <xdr:row>94</xdr:row>
      <xdr:rowOff>57062</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flipV="1">
          <a:off x="15481300" y="16041306"/>
          <a:ext cx="838200" cy="13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4" name="公債費平均値テキスト">
          <a:extLst>
            <a:ext uri="{FF2B5EF4-FFF2-40B4-BE49-F238E27FC236}">
              <a16:creationId xmlns="" xmlns:a16="http://schemas.microsoft.com/office/drawing/2014/main" id="{00000000-0008-0000-0700-0000AC020000}"/>
            </a:ext>
          </a:extLst>
        </xdr:cNvPr>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5" name="フローチャート: 判断 684">
          <a:extLst>
            <a:ext uri="{FF2B5EF4-FFF2-40B4-BE49-F238E27FC236}">
              <a16:creationId xmlns="" xmlns:a16="http://schemas.microsoft.com/office/drawing/2014/main" id="{00000000-0008-0000-0700-0000AD020000}"/>
            </a:ext>
          </a:extLst>
        </xdr:cNvPr>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30981</xdr:rowOff>
    </xdr:from>
    <xdr:to>
      <xdr:col>81</xdr:col>
      <xdr:colOff>50800</xdr:colOff>
      <xdr:row>94</xdr:row>
      <xdr:rowOff>57062</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4592300" y="16147281"/>
          <a:ext cx="889000" cy="2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7" name="フローチャート: 判断 686">
          <a:extLst>
            <a:ext uri="{FF2B5EF4-FFF2-40B4-BE49-F238E27FC236}">
              <a16:creationId xmlns="" xmlns:a16="http://schemas.microsoft.com/office/drawing/2014/main" id="{00000000-0008-0000-0700-0000AF020000}"/>
            </a:ext>
          </a:extLst>
        </xdr:cNvPr>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3357</xdr:rowOff>
    </xdr:from>
    <xdr:ext cx="534377" cy="259045"/>
    <xdr:sp macro="" textlink="">
      <xdr:nvSpPr>
        <xdr:cNvPr id="688" name="テキスト ボックス 687">
          <a:extLst>
            <a:ext uri="{FF2B5EF4-FFF2-40B4-BE49-F238E27FC236}">
              <a16:creationId xmlns="" xmlns:a16="http://schemas.microsoft.com/office/drawing/2014/main" id="{00000000-0008-0000-0700-0000B0020000}"/>
            </a:ext>
          </a:extLst>
        </xdr:cNvPr>
        <xdr:cNvSpPr txBox="1"/>
      </xdr:nvSpPr>
      <xdr:spPr>
        <a:xfrm>
          <a:off x="15214111" y="162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5911</xdr:rowOff>
    </xdr:from>
    <xdr:to>
      <xdr:col>76</xdr:col>
      <xdr:colOff>114300</xdr:colOff>
      <xdr:row>94</xdr:row>
      <xdr:rowOff>30981</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a:off x="13703300" y="16122211"/>
          <a:ext cx="8890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90" name="フローチャート: 判断 689">
          <a:extLst>
            <a:ext uri="{FF2B5EF4-FFF2-40B4-BE49-F238E27FC236}">
              <a16:creationId xmlns="" xmlns:a16="http://schemas.microsoft.com/office/drawing/2014/main" id="{00000000-0008-0000-0700-0000B2020000}"/>
            </a:ext>
          </a:extLst>
        </xdr:cNvPr>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163377</xdr:rowOff>
    </xdr:from>
    <xdr:ext cx="534377" cy="259045"/>
    <xdr:sp macro="" textlink="">
      <xdr:nvSpPr>
        <xdr:cNvPr id="691" name="テキスト ボックス 690">
          <a:extLst>
            <a:ext uri="{FF2B5EF4-FFF2-40B4-BE49-F238E27FC236}">
              <a16:creationId xmlns="" xmlns:a16="http://schemas.microsoft.com/office/drawing/2014/main" id="{00000000-0008-0000-0700-0000B3020000}"/>
            </a:ext>
          </a:extLst>
        </xdr:cNvPr>
        <xdr:cNvSpPr txBox="1"/>
      </xdr:nvSpPr>
      <xdr:spPr>
        <a:xfrm>
          <a:off x="14325111" y="162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144538</xdr:rowOff>
    </xdr:from>
    <xdr:to>
      <xdr:col>71</xdr:col>
      <xdr:colOff>177800</xdr:colOff>
      <xdr:row>94</xdr:row>
      <xdr:rowOff>5911</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a:off x="12814300" y="16089388"/>
          <a:ext cx="889000" cy="3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3" name="フローチャート: 判断 692">
          <a:extLst>
            <a:ext uri="{FF2B5EF4-FFF2-40B4-BE49-F238E27FC236}">
              <a16:creationId xmlns="" xmlns:a16="http://schemas.microsoft.com/office/drawing/2014/main" id="{00000000-0008-0000-0700-0000B5020000}"/>
            </a:ext>
          </a:extLst>
        </xdr:cNvPr>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166616</xdr:rowOff>
    </xdr:from>
    <xdr:ext cx="534377"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3436111" y="162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5" name="フローチャート: 判断 694">
          <a:extLst>
            <a:ext uri="{FF2B5EF4-FFF2-40B4-BE49-F238E27FC236}">
              <a16:creationId xmlns="" xmlns:a16="http://schemas.microsoft.com/office/drawing/2014/main" id="{00000000-0008-0000-0700-0000B7020000}"/>
            </a:ext>
          </a:extLst>
        </xdr:cNvPr>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166825</xdr:rowOff>
    </xdr:from>
    <xdr:ext cx="534377"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2547111" y="162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45656</xdr:rowOff>
    </xdr:from>
    <xdr:to>
      <xdr:col>85</xdr:col>
      <xdr:colOff>177800</xdr:colOff>
      <xdr:row>93</xdr:row>
      <xdr:rowOff>147256</xdr:rowOff>
    </xdr:to>
    <xdr:sp macro="" textlink="">
      <xdr:nvSpPr>
        <xdr:cNvPr id="702" name="楕円 701">
          <a:extLst>
            <a:ext uri="{FF2B5EF4-FFF2-40B4-BE49-F238E27FC236}">
              <a16:creationId xmlns="" xmlns:a16="http://schemas.microsoft.com/office/drawing/2014/main" id="{00000000-0008-0000-0700-0000BE020000}"/>
            </a:ext>
          </a:extLst>
        </xdr:cNvPr>
        <xdr:cNvSpPr/>
      </xdr:nvSpPr>
      <xdr:spPr>
        <a:xfrm>
          <a:off x="16268700" y="1599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68533</xdr:rowOff>
    </xdr:from>
    <xdr:ext cx="534377" cy="259045"/>
    <xdr:sp macro="" textlink="">
      <xdr:nvSpPr>
        <xdr:cNvPr id="703" name="公債費該当値テキスト">
          <a:extLst>
            <a:ext uri="{FF2B5EF4-FFF2-40B4-BE49-F238E27FC236}">
              <a16:creationId xmlns="" xmlns:a16="http://schemas.microsoft.com/office/drawing/2014/main" id="{00000000-0008-0000-0700-0000BF020000}"/>
            </a:ext>
          </a:extLst>
        </xdr:cNvPr>
        <xdr:cNvSpPr txBox="1"/>
      </xdr:nvSpPr>
      <xdr:spPr>
        <a:xfrm>
          <a:off x="16370300" y="1584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6262</xdr:rowOff>
    </xdr:from>
    <xdr:to>
      <xdr:col>81</xdr:col>
      <xdr:colOff>101600</xdr:colOff>
      <xdr:row>94</xdr:row>
      <xdr:rowOff>107862</xdr:rowOff>
    </xdr:to>
    <xdr:sp macro="" textlink="">
      <xdr:nvSpPr>
        <xdr:cNvPr id="704" name="楕円 703">
          <a:extLst>
            <a:ext uri="{FF2B5EF4-FFF2-40B4-BE49-F238E27FC236}">
              <a16:creationId xmlns="" xmlns:a16="http://schemas.microsoft.com/office/drawing/2014/main" id="{00000000-0008-0000-0700-0000C0020000}"/>
            </a:ext>
          </a:extLst>
        </xdr:cNvPr>
        <xdr:cNvSpPr/>
      </xdr:nvSpPr>
      <xdr:spPr>
        <a:xfrm>
          <a:off x="15430500" y="1612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124389</xdr:rowOff>
    </xdr:from>
    <xdr:ext cx="534377"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5214111" y="1589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151631</xdr:rowOff>
    </xdr:from>
    <xdr:to>
      <xdr:col>76</xdr:col>
      <xdr:colOff>165100</xdr:colOff>
      <xdr:row>94</xdr:row>
      <xdr:rowOff>81781</xdr:rowOff>
    </xdr:to>
    <xdr:sp macro="" textlink="">
      <xdr:nvSpPr>
        <xdr:cNvPr id="706" name="楕円 705">
          <a:extLst>
            <a:ext uri="{FF2B5EF4-FFF2-40B4-BE49-F238E27FC236}">
              <a16:creationId xmlns="" xmlns:a16="http://schemas.microsoft.com/office/drawing/2014/main" id="{00000000-0008-0000-0700-0000C2020000}"/>
            </a:ext>
          </a:extLst>
        </xdr:cNvPr>
        <xdr:cNvSpPr/>
      </xdr:nvSpPr>
      <xdr:spPr>
        <a:xfrm>
          <a:off x="14541500" y="160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98308</xdr:rowOff>
    </xdr:from>
    <xdr:ext cx="534377"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4325111" y="1587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126561</xdr:rowOff>
    </xdr:from>
    <xdr:to>
      <xdr:col>72</xdr:col>
      <xdr:colOff>38100</xdr:colOff>
      <xdr:row>94</xdr:row>
      <xdr:rowOff>56711</xdr:rowOff>
    </xdr:to>
    <xdr:sp macro="" textlink="">
      <xdr:nvSpPr>
        <xdr:cNvPr id="708" name="楕円 707">
          <a:extLst>
            <a:ext uri="{FF2B5EF4-FFF2-40B4-BE49-F238E27FC236}">
              <a16:creationId xmlns="" xmlns:a16="http://schemas.microsoft.com/office/drawing/2014/main" id="{00000000-0008-0000-0700-0000C4020000}"/>
            </a:ext>
          </a:extLst>
        </xdr:cNvPr>
        <xdr:cNvSpPr/>
      </xdr:nvSpPr>
      <xdr:spPr>
        <a:xfrm>
          <a:off x="13652500" y="1607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73238</xdr:rowOff>
    </xdr:from>
    <xdr:ext cx="534377"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3436111" y="1584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93738</xdr:rowOff>
    </xdr:from>
    <xdr:to>
      <xdr:col>67</xdr:col>
      <xdr:colOff>101600</xdr:colOff>
      <xdr:row>94</xdr:row>
      <xdr:rowOff>23888</xdr:rowOff>
    </xdr:to>
    <xdr:sp macro="" textlink="">
      <xdr:nvSpPr>
        <xdr:cNvPr id="710" name="楕円 709">
          <a:extLst>
            <a:ext uri="{FF2B5EF4-FFF2-40B4-BE49-F238E27FC236}">
              <a16:creationId xmlns="" xmlns:a16="http://schemas.microsoft.com/office/drawing/2014/main" id="{00000000-0008-0000-0700-0000C6020000}"/>
            </a:ext>
          </a:extLst>
        </xdr:cNvPr>
        <xdr:cNvSpPr/>
      </xdr:nvSpPr>
      <xdr:spPr>
        <a:xfrm>
          <a:off x="12763500" y="160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40415</xdr:rowOff>
    </xdr:from>
    <xdr:ext cx="534377"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2547111" y="1581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a:extLst>
            <a:ext uri="{FF2B5EF4-FFF2-40B4-BE49-F238E27FC236}">
              <a16:creationId xmlns="" xmlns:a16="http://schemas.microsoft.com/office/drawing/2014/main" id="{00000000-0008-0000-0700-0000D5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a:extLst>
            <a:ext uri="{FF2B5EF4-FFF2-40B4-BE49-F238E27FC236}">
              <a16:creationId xmlns="" xmlns:a16="http://schemas.microsoft.com/office/drawing/2014/main" id="{00000000-0008-0000-0700-0000D9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4" name="諸支出金最小値テキスト">
          <a:extLst>
            <a:ext uri="{FF2B5EF4-FFF2-40B4-BE49-F238E27FC236}">
              <a16:creationId xmlns="" xmlns:a16="http://schemas.microsoft.com/office/drawing/2014/main" id="{00000000-0008-0000-0700-0000DE020000}"/>
            </a:ext>
          </a:extLst>
        </xdr:cNvPr>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6" name="諸支出金最大値テキスト">
          <a:extLst>
            <a:ext uri="{FF2B5EF4-FFF2-40B4-BE49-F238E27FC236}">
              <a16:creationId xmlns="" xmlns:a16="http://schemas.microsoft.com/office/drawing/2014/main" id="{00000000-0008-0000-0700-0000E0020000}"/>
            </a:ext>
          </a:extLst>
        </xdr:cNvPr>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9" name="諸支出金平均値テキスト">
          <a:extLst>
            <a:ext uri="{FF2B5EF4-FFF2-40B4-BE49-F238E27FC236}">
              <a16:creationId xmlns="" xmlns:a16="http://schemas.microsoft.com/office/drawing/2014/main" id="{00000000-0008-0000-0700-0000E3020000}"/>
            </a:ext>
          </a:extLst>
        </xdr:cNvPr>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40" name="フローチャート: 判断 739">
          <a:extLst>
            <a:ext uri="{FF2B5EF4-FFF2-40B4-BE49-F238E27FC236}">
              <a16:creationId xmlns="" xmlns:a16="http://schemas.microsoft.com/office/drawing/2014/main" id="{00000000-0008-0000-0700-0000E4020000}"/>
            </a:ext>
          </a:extLst>
        </xdr:cNvPr>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2" name="フローチャート: 判断 741">
          <a:extLst>
            <a:ext uri="{FF2B5EF4-FFF2-40B4-BE49-F238E27FC236}">
              <a16:creationId xmlns="" xmlns:a16="http://schemas.microsoft.com/office/drawing/2014/main" id="{00000000-0008-0000-0700-0000E6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3" name="テキスト ボックス 742">
          <a:extLst>
            <a:ext uri="{FF2B5EF4-FFF2-40B4-BE49-F238E27FC236}">
              <a16:creationId xmlns="" xmlns:a16="http://schemas.microsoft.com/office/drawing/2014/main" id="{00000000-0008-0000-0700-0000E7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5" name="フローチャート: 判断 744">
          <a:extLst>
            <a:ext uri="{FF2B5EF4-FFF2-40B4-BE49-F238E27FC236}">
              <a16:creationId xmlns="" xmlns:a16="http://schemas.microsoft.com/office/drawing/2014/main" id="{00000000-0008-0000-0700-0000E9020000}"/>
            </a:ext>
          </a:extLst>
        </xdr:cNvPr>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6" name="テキスト ボックス 745">
          <a:extLst>
            <a:ext uri="{FF2B5EF4-FFF2-40B4-BE49-F238E27FC236}">
              <a16:creationId xmlns="" xmlns:a16="http://schemas.microsoft.com/office/drawing/2014/main" id="{00000000-0008-0000-0700-0000EA020000}"/>
            </a:ext>
          </a:extLst>
        </xdr:cNvPr>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8" name="フローチャート: 判断 747">
          <a:extLst>
            <a:ext uri="{FF2B5EF4-FFF2-40B4-BE49-F238E27FC236}">
              <a16:creationId xmlns="" xmlns:a16="http://schemas.microsoft.com/office/drawing/2014/main" id="{00000000-0008-0000-0700-0000EC020000}"/>
            </a:ext>
          </a:extLst>
        </xdr:cNvPr>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9" name="テキスト ボックス 748">
          <a:extLst>
            <a:ext uri="{FF2B5EF4-FFF2-40B4-BE49-F238E27FC236}">
              <a16:creationId xmlns="" xmlns:a16="http://schemas.microsoft.com/office/drawing/2014/main" id="{00000000-0008-0000-0700-0000ED020000}"/>
            </a:ext>
          </a:extLst>
        </xdr:cNvPr>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50" name="フローチャート: 判断 749">
          <a:extLst>
            <a:ext uri="{FF2B5EF4-FFF2-40B4-BE49-F238E27FC236}">
              <a16:creationId xmlns="" xmlns:a16="http://schemas.microsoft.com/office/drawing/2014/main" id="{00000000-0008-0000-0700-0000EE020000}"/>
            </a:ext>
          </a:extLst>
        </xdr:cNvPr>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8" name="諸支出金該当値テキスト">
          <a:extLst>
            <a:ext uri="{FF2B5EF4-FFF2-40B4-BE49-F238E27FC236}">
              <a16:creationId xmlns="" xmlns:a16="http://schemas.microsoft.com/office/drawing/2014/main" id="{00000000-0008-0000-0700-0000F6020000}"/>
            </a:ext>
          </a:extLst>
        </xdr:cNvPr>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168,513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構成割合として最も大きい児童福祉費は、今後も、子ども・子育て関連施策の充実により、住民一人当たりのコストの増加が予測されており、また、社会福祉費や老人福祉費については、国民健康保険特別会計や介護保険特別会計に対する繰出金や扶助費が、引き続き高い水準で推移することが見込まれ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商工費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22,787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円となっている。これは、前年度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との比較では、用地取得奨励金の増や、新型コロナウイルス感染症対策による商品券発行事業負担金の皆増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76,759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円となっており、前年度との比較</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16,312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円低くなったものの、類似団体との比較においては、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20,192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円高くなっており、平成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年度から引き続き高い水準となっている。これは、事業の進捗により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埴生小・中学校整備事業や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市立山口東京理科大学薬学部校舎整備費などの減はあるもの、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市立山口東京理科大学において、薬学部を設置したことなどにより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、運営費交付金が多額となったことも、類似団体と比較して高い水準となった要因である。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市町合併以後、財政調整基金残高と実質収支額の合計が標準財政規模比で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％に満たない状況が続いていたが、財政の健全化に向けた取組の結果、比率は改善傾向にある。令和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年度においては、地方税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となったものの、地方交付税が増となったこと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などを要因として、単年度収支が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となったため、実質単年度収支が標準財政規模比で、▲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今後、市税の減少と社会保障経費の増加が同時に進行し、必要な事業を実施するために一定の基金の取崩しを想定せざるを得ないなど、財政状況は厳しさを増していくものと予測されていることから、事業の選択と集中により歳出の重点化を図るとともに、民間活力の活用や公共施設の適正化などを進め、財政基盤の強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小型自動車競走事業特別会計は、平成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包括的民間委託により、民間ノウハウを活用した経営の建て直しに取り組んでおり、ＪＫＡ交付金猶予残額、リース料返済残額及び累積赤字額を３つの累積債務と捉え、その解消に努めているところである。３つの累積債務の合計額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年度にＪＫＡ交付金猶予残高が解消するなど着実に減少しており、４重勝単勝式車券の認知度向上やミッドナイトオートレースの開催、当たるんですの実施などにより売上が増加したことから、令和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年度末の累積赤字額は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1,182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病院事業会計は、平成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年度に、新病院建設期間中の収益の悪化を原因として資金不足が生じ、▲</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％の実質赤字比率となった。病院改革プランに基づき、収支改善に向けた経営改革の取組を行っているが、資金不足に対応するため、平成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百万円、令和元年度に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百万円を一般会計から繰り出している。引き続き、収支に係る課題の改善や業務の効率的な運営を行うことなどにより、経営の健全化に努める。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一方、水道事業会計及び工業用水道事業会計は、安定して実質収支が黒字となっており、また、一般会計及びその他の会計においても実質赤字額は生じていない。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市全体での連結実質収支比率は、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13.73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％の黒字となっており、引き続き適切な財政運営に努める。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93" t="s">
        <v>80</v>
      </c>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393"/>
      <c r="BH1" s="393"/>
      <c r="BI1" s="393"/>
      <c r="BJ1" s="393"/>
      <c r="BK1" s="393"/>
      <c r="BL1" s="393"/>
      <c r="BM1" s="393"/>
      <c r="BN1" s="393"/>
      <c r="BO1" s="393"/>
      <c r="BP1" s="393"/>
      <c r="BQ1" s="393"/>
      <c r="BR1" s="393"/>
      <c r="BS1" s="393"/>
      <c r="BT1" s="393"/>
      <c r="BU1" s="393"/>
      <c r="BV1" s="393"/>
      <c r="BW1" s="393"/>
      <c r="BX1" s="393"/>
      <c r="BY1" s="393"/>
      <c r="BZ1" s="393"/>
      <c r="CA1" s="393"/>
      <c r="CB1" s="393"/>
      <c r="CC1" s="393"/>
      <c r="CD1" s="393"/>
      <c r="CE1" s="393"/>
      <c r="CF1" s="393"/>
      <c r="CG1" s="393"/>
      <c r="CH1" s="393"/>
      <c r="CI1" s="393"/>
      <c r="CJ1" s="393"/>
      <c r="CK1" s="393"/>
      <c r="CL1" s="393"/>
      <c r="CM1" s="393"/>
      <c r="CN1" s="393"/>
      <c r="CO1" s="393"/>
      <c r="CP1" s="393"/>
      <c r="CQ1" s="393"/>
      <c r="CR1" s="393"/>
      <c r="CS1" s="393"/>
      <c r="CT1" s="393"/>
      <c r="CU1" s="393"/>
      <c r="CV1" s="393"/>
      <c r="CW1" s="393"/>
      <c r="CX1" s="393"/>
      <c r="CY1" s="393"/>
      <c r="CZ1" s="393"/>
      <c r="DA1" s="393"/>
      <c r="DB1" s="393"/>
      <c r="DC1" s="393"/>
      <c r="DD1" s="393"/>
      <c r="DE1" s="393"/>
      <c r="DF1" s="393"/>
      <c r="DG1" s="393"/>
      <c r="DH1" s="393"/>
      <c r="DI1" s="393"/>
      <c r="DJ1" s="181"/>
      <c r="DK1" s="181"/>
      <c r="DL1" s="181"/>
      <c r="DM1" s="181"/>
      <c r="DN1" s="181"/>
      <c r="DO1" s="181"/>
    </row>
    <row r="2" spans="1:119" ht="24.75" thickBot="1">
      <c r="B2" s="182" t="s">
        <v>81</v>
      </c>
      <c r="C2" s="182"/>
      <c r="D2" s="183"/>
    </row>
    <row r="3" spans="1:119" ht="18.75" customHeight="1" thickBot="1">
      <c r="A3" s="181"/>
      <c r="B3" s="394" t="s">
        <v>82</v>
      </c>
      <c r="C3" s="395"/>
      <c r="D3" s="395"/>
      <c r="E3" s="396"/>
      <c r="F3" s="396"/>
      <c r="G3" s="396"/>
      <c r="H3" s="396"/>
      <c r="I3" s="396"/>
      <c r="J3" s="396"/>
      <c r="K3" s="396"/>
      <c r="L3" s="396" t="s">
        <v>83</v>
      </c>
      <c r="M3" s="396"/>
      <c r="N3" s="396"/>
      <c r="O3" s="396"/>
      <c r="P3" s="396"/>
      <c r="Q3" s="396"/>
      <c r="R3" s="403"/>
      <c r="S3" s="403"/>
      <c r="T3" s="403"/>
      <c r="U3" s="403"/>
      <c r="V3" s="404"/>
      <c r="W3" s="378" t="s">
        <v>84</v>
      </c>
      <c r="X3" s="379"/>
      <c r="Y3" s="379"/>
      <c r="Z3" s="379"/>
      <c r="AA3" s="379"/>
      <c r="AB3" s="395"/>
      <c r="AC3" s="403" t="s">
        <v>85</v>
      </c>
      <c r="AD3" s="379"/>
      <c r="AE3" s="379"/>
      <c r="AF3" s="379"/>
      <c r="AG3" s="379"/>
      <c r="AH3" s="379"/>
      <c r="AI3" s="379"/>
      <c r="AJ3" s="379"/>
      <c r="AK3" s="379"/>
      <c r="AL3" s="380"/>
      <c r="AM3" s="378" t="s">
        <v>86</v>
      </c>
      <c r="AN3" s="379"/>
      <c r="AO3" s="379"/>
      <c r="AP3" s="379"/>
      <c r="AQ3" s="379"/>
      <c r="AR3" s="379"/>
      <c r="AS3" s="379"/>
      <c r="AT3" s="379"/>
      <c r="AU3" s="379"/>
      <c r="AV3" s="379"/>
      <c r="AW3" s="379"/>
      <c r="AX3" s="380"/>
      <c r="AY3" s="415" t="s">
        <v>1</v>
      </c>
      <c r="AZ3" s="416"/>
      <c r="BA3" s="416"/>
      <c r="BB3" s="416"/>
      <c r="BC3" s="416"/>
      <c r="BD3" s="416"/>
      <c r="BE3" s="416"/>
      <c r="BF3" s="416"/>
      <c r="BG3" s="416"/>
      <c r="BH3" s="416"/>
      <c r="BI3" s="416"/>
      <c r="BJ3" s="416"/>
      <c r="BK3" s="416"/>
      <c r="BL3" s="416"/>
      <c r="BM3" s="417"/>
      <c r="BN3" s="378" t="s">
        <v>87</v>
      </c>
      <c r="BO3" s="379"/>
      <c r="BP3" s="379"/>
      <c r="BQ3" s="379"/>
      <c r="BR3" s="379"/>
      <c r="BS3" s="379"/>
      <c r="BT3" s="379"/>
      <c r="BU3" s="380"/>
      <c r="BV3" s="378" t="s">
        <v>88</v>
      </c>
      <c r="BW3" s="379"/>
      <c r="BX3" s="379"/>
      <c r="BY3" s="379"/>
      <c r="BZ3" s="379"/>
      <c r="CA3" s="379"/>
      <c r="CB3" s="379"/>
      <c r="CC3" s="380"/>
      <c r="CD3" s="415" t="s">
        <v>1</v>
      </c>
      <c r="CE3" s="416"/>
      <c r="CF3" s="416"/>
      <c r="CG3" s="416"/>
      <c r="CH3" s="416"/>
      <c r="CI3" s="416"/>
      <c r="CJ3" s="416"/>
      <c r="CK3" s="416"/>
      <c r="CL3" s="416"/>
      <c r="CM3" s="416"/>
      <c r="CN3" s="416"/>
      <c r="CO3" s="416"/>
      <c r="CP3" s="416"/>
      <c r="CQ3" s="416"/>
      <c r="CR3" s="416"/>
      <c r="CS3" s="417"/>
      <c r="CT3" s="378" t="s">
        <v>89</v>
      </c>
      <c r="CU3" s="379"/>
      <c r="CV3" s="379"/>
      <c r="CW3" s="379"/>
      <c r="CX3" s="379"/>
      <c r="CY3" s="379"/>
      <c r="CZ3" s="379"/>
      <c r="DA3" s="380"/>
      <c r="DB3" s="378" t="s">
        <v>90</v>
      </c>
      <c r="DC3" s="379"/>
      <c r="DD3" s="379"/>
      <c r="DE3" s="379"/>
      <c r="DF3" s="379"/>
      <c r="DG3" s="379"/>
      <c r="DH3" s="379"/>
      <c r="DI3" s="380"/>
    </row>
    <row r="4" spans="1:119" ht="18.75" customHeight="1">
      <c r="A4" s="181"/>
      <c r="B4" s="397"/>
      <c r="C4" s="398"/>
      <c r="D4" s="398"/>
      <c r="E4" s="399"/>
      <c r="F4" s="399"/>
      <c r="G4" s="399"/>
      <c r="H4" s="399"/>
      <c r="I4" s="399"/>
      <c r="J4" s="399"/>
      <c r="K4" s="399"/>
      <c r="L4" s="399"/>
      <c r="M4" s="399"/>
      <c r="N4" s="399"/>
      <c r="O4" s="399"/>
      <c r="P4" s="399"/>
      <c r="Q4" s="399"/>
      <c r="R4" s="405"/>
      <c r="S4" s="405"/>
      <c r="T4" s="405"/>
      <c r="U4" s="405"/>
      <c r="V4" s="406"/>
      <c r="W4" s="409"/>
      <c r="X4" s="410"/>
      <c r="Y4" s="410"/>
      <c r="Z4" s="410"/>
      <c r="AA4" s="410"/>
      <c r="AB4" s="398"/>
      <c r="AC4" s="405"/>
      <c r="AD4" s="410"/>
      <c r="AE4" s="410"/>
      <c r="AF4" s="410"/>
      <c r="AG4" s="410"/>
      <c r="AH4" s="410"/>
      <c r="AI4" s="410"/>
      <c r="AJ4" s="410"/>
      <c r="AK4" s="410"/>
      <c r="AL4" s="413"/>
      <c r="AM4" s="411"/>
      <c r="AN4" s="412"/>
      <c r="AO4" s="412"/>
      <c r="AP4" s="412"/>
      <c r="AQ4" s="412"/>
      <c r="AR4" s="412"/>
      <c r="AS4" s="412"/>
      <c r="AT4" s="412"/>
      <c r="AU4" s="412"/>
      <c r="AV4" s="412"/>
      <c r="AW4" s="412"/>
      <c r="AX4" s="414"/>
      <c r="AY4" s="381" t="s">
        <v>91</v>
      </c>
      <c r="AZ4" s="382"/>
      <c r="BA4" s="382"/>
      <c r="BB4" s="382"/>
      <c r="BC4" s="382"/>
      <c r="BD4" s="382"/>
      <c r="BE4" s="382"/>
      <c r="BF4" s="382"/>
      <c r="BG4" s="382"/>
      <c r="BH4" s="382"/>
      <c r="BI4" s="382"/>
      <c r="BJ4" s="382"/>
      <c r="BK4" s="382"/>
      <c r="BL4" s="382"/>
      <c r="BM4" s="383"/>
      <c r="BN4" s="384">
        <v>36132030</v>
      </c>
      <c r="BO4" s="385"/>
      <c r="BP4" s="385"/>
      <c r="BQ4" s="385"/>
      <c r="BR4" s="385"/>
      <c r="BS4" s="385"/>
      <c r="BT4" s="385"/>
      <c r="BU4" s="386"/>
      <c r="BV4" s="384">
        <v>31104857</v>
      </c>
      <c r="BW4" s="385"/>
      <c r="BX4" s="385"/>
      <c r="BY4" s="385"/>
      <c r="BZ4" s="385"/>
      <c r="CA4" s="385"/>
      <c r="CB4" s="385"/>
      <c r="CC4" s="386"/>
      <c r="CD4" s="387" t="s">
        <v>92</v>
      </c>
      <c r="CE4" s="388"/>
      <c r="CF4" s="388"/>
      <c r="CG4" s="388"/>
      <c r="CH4" s="388"/>
      <c r="CI4" s="388"/>
      <c r="CJ4" s="388"/>
      <c r="CK4" s="388"/>
      <c r="CL4" s="388"/>
      <c r="CM4" s="388"/>
      <c r="CN4" s="388"/>
      <c r="CO4" s="388"/>
      <c r="CP4" s="388"/>
      <c r="CQ4" s="388"/>
      <c r="CR4" s="388"/>
      <c r="CS4" s="389"/>
      <c r="CT4" s="390">
        <v>2.5</v>
      </c>
      <c r="CU4" s="391"/>
      <c r="CV4" s="391"/>
      <c r="CW4" s="391"/>
      <c r="CX4" s="391"/>
      <c r="CY4" s="391"/>
      <c r="CZ4" s="391"/>
      <c r="DA4" s="392"/>
      <c r="DB4" s="390">
        <v>2.5</v>
      </c>
      <c r="DC4" s="391"/>
      <c r="DD4" s="391"/>
      <c r="DE4" s="391"/>
      <c r="DF4" s="391"/>
      <c r="DG4" s="391"/>
      <c r="DH4" s="391"/>
      <c r="DI4" s="392"/>
    </row>
    <row r="5" spans="1:119" ht="18.75" customHeight="1">
      <c r="A5" s="181"/>
      <c r="B5" s="400"/>
      <c r="C5" s="401"/>
      <c r="D5" s="401"/>
      <c r="E5" s="402"/>
      <c r="F5" s="402"/>
      <c r="G5" s="402"/>
      <c r="H5" s="402"/>
      <c r="I5" s="402"/>
      <c r="J5" s="402"/>
      <c r="K5" s="402"/>
      <c r="L5" s="402"/>
      <c r="M5" s="402"/>
      <c r="N5" s="402"/>
      <c r="O5" s="402"/>
      <c r="P5" s="402"/>
      <c r="Q5" s="402"/>
      <c r="R5" s="407"/>
      <c r="S5" s="407"/>
      <c r="T5" s="407"/>
      <c r="U5" s="407"/>
      <c r="V5" s="408"/>
      <c r="W5" s="411"/>
      <c r="X5" s="412"/>
      <c r="Y5" s="412"/>
      <c r="Z5" s="412"/>
      <c r="AA5" s="412"/>
      <c r="AB5" s="401"/>
      <c r="AC5" s="407"/>
      <c r="AD5" s="412"/>
      <c r="AE5" s="412"/>
      <c r="AF5" s="412"/>
      <c r="AG5" s="412"/>
      <c r="AH5" s="412"/>
      <c r="AI5" s="412"/>
      <c r="AJ5" s="412"/>
      <c r="AK5" s="412"/>
      <c r="AL5" s="414"/>
      <c r="AM5" s="450" t="s">
        <v>93</v>
      </c>
      <c r="AN5" s="451"/>
      <c r="AO5" s="451"/>
      <c r="AP5" s="451"/>
      <c r="AQ5" s="451"/>
      <c r="AR5" s="451"/>
      <c r="AS5" s="451"/>
      <c r="AT5" s="452"/>
      <c r="AU5" s="453" t="s">
        <v>94</v>
      </c>
      <c r="AV5" s="454"/>
      <c r="AW5" s="454"/>
      <c r="AX5" s="454"/>
      <c r="AY5" s="455" t="s">
        <v>95</v>
      </c>
      <c r="AZ5" s="456"/>
      <c r="BA5" s="456"/>
      <c r="BB5" s="456"/>
      <c r="BC5" s="456"/>
      <c r="BD5" s="456"/>
      <c r="BE5" s="456"/>
      <c r="BF5" s="456"/>
      <c r="BG5" s="456"/>
      <c r="BH5" s="456"/>
      <c r="BI5" s="456"/>
      <c r="BJ5" s="456"/>
      <c r="BK5" s="456"/>
      <c r="BL5" s="456"/>
      <c r="BM5" s="457"/>
      <c r="BN5" s="421">
        <v>35510953</v>
      </c>
      <c r="BO5" s="422"/>
      <c r="BP5" s="422"/>
      <c r="BQ5" s="422"/>
      <c r="BR5" s="422"/>
      <c r="BS5" s="422"/>
      <c r="BT5" s="422"/>
      <c r="BU5" s="423"/>
      <c r="BV5" s="421">
        <v>30412086</v>
      </c>
      <c r="BW5" s="422"/>
      <c r="BX5" s="422"/>
      <c r="BY5" s="422"/>
      <c r="BZ5" s="422"/>
      <c r="CA5" s="422"/>
      <c r="CB5" s="422"/>
      <c r="CC5" s="423"/>
      <c r="CD5" s="424" t="s">
        <v>96</v>
      </c>
      <c r="CE5" s="425"/>
      <c r="CF5" s="425"/>
      <c r="CG5" s="425"/>
      <c r="CH5" s="425"/>
      <c r="CI5" s="425"/>
      <c r="CJ5" s="425"/>
      <c r="CK5" s="425"/>
      <c r="CL5" s="425"/>
      <c r="CM5" s="425"/>
      <c r="CN5" s="425"/>
      <c r="CO5" s="425"/>
      <c r="CP5" s="425"/>
      <c r="CQ5" s="425"/>
      <c r="CR5" s="425"/>
      <c r="CS5" s="426"/>
      <c r="CT5" s="418">
        <v>95.6</v>
      </c>
      <c r="CU5" s="419"/>
      <c r="CV5" s="419"/>
      <c r="CW5" s="419"/>
      <c r="CX5" s="419"/>
      <c r="CY5" s="419"/>
      <c r="CZ5" s="419"/>
      <c r="DA5" s="420"/>
      <c r="DB5" s="418">
        <v>95.2</v>
      </c>
      <c r="DC5" s="419"/>
      <c r="DD5" s="419"/>
      <c r="DE5" s="419"/>
      <c r="DF5" s="419"/>
      <c r="DG5" s="419"/>
      <c r="DH5" s="419"/>
      <c r="DI5" s="420"/>
    </row>
    <row r="6" spans="1:119" ht="18.75" customHeight="1">
      <c r="A6" s="181"/>
      <c r="B6" s="427" t="s">
        <v>97</v>
      </c>
      <c r="C6" s="428"/>
      <c r="D6" s="428"/>
      <c r="E6" s="429"/>
      <c r="F6" s="429"/>
      <c r="G6" s="429"/>
      <c r="H6" s="429"/>
      <c r="I6" s="429"/>
      <c r="J6" s="429"/>
      <c r="K6" s="429"/>
      <c r="L6" s="429" t="s">
        <v>98</v>
      </c>
      <c r="M6" s="429"/>
      <c r="N6" s="429"/>
      <c r="O6" s="429"/>
      <c r="P6" s="429"/>
      <c r="Q6" s="429"/>
      <c r="R6" s="433"/>
      <c r="S6" s="433"/>
      <c r="T6" s="433"/>
      <c r="U6" s="433"/>
      <c r="V6" s="434"/>
      <c r="W6" s="437" t="s">
        <v>99</v>
      </c>
      <c r="X6" s="438"/>
      <c r="Y6" s="438"/>
      <c r="Z6" s="438"/>
      <c r="AA6" s="438"/>
      <c r="AB6" s="428"/>
      <c r="AC6" s="441" t="s">
        <v>100</v>
      </c>
      <c r="AD6" s="442"/>
      <c r="AE6" s="442"/>
      <c r="AF6" s="442"/>
      <c r="AG6" s="442"/>
      <c r="AH6" s="442"/>
      <c r="AI6" s="442"/>
      <c r="AJ6" s="442"/>
      <c r="AK6" s="442"/>
      <c r="AL6" s="443"/>
      <c r="AM6" s="450" t="s">
        <v>101</v>
      </c>
      <c r="AN6" s="451"/>
      <c r="AO6" s="451"/>
      <c r="AP6" s="451"/>
      <c r="AQ6" s="451"/>
      <c r="AR6" s="451"/>
      <c r="AS6" s="451"/>
      <c r="AT6" s="452"/>
      <c r="AU6" s="453" t="s">
        <v>102</v>
      </c>
      <c r="AV6" s="454"/>
      <c r="AW6" s="454"/>
      <c r="AX6" s="454"/>
      <c r="AY6" s="455" t="s">
        <v>103</v>
      </c>
      <c r="AZ6" s="456"/>
      <c r="BA6" s="456"/>
      <c r="BB6" s="456"/>
      <c r="BC6" s="456"/>
      <c r="BD6" s="456"/>
      <c r="BE6" s="456"/>
      <c r="BF6" s="456"/>
      <c r="BG6" s="456"/>
      <c r="BH6" s="456"/>
      <c r="BI6" s="456"/>
      <c r="BJ6" s="456"/>
      <c r="BK6" s="456"/>
      <c r="BL6" s="456"/>
      <c r="BM6" s="457"/>
      <c r="BN6" s="421">
        <v>621077</v>
      </c>
      <c r="BO6" s="422"/>
      <c r="BP6" s="422"/>
      <c r="BQ6" s="422"/>
      <c r="BR6" s="422"/>
      <c r="BS6" s="422"/>
      <c r="BT6" s="422"/>
      <c r="BU6" s="423"/>
      <c r="BV6" s="421">
        <v>692771</v>
      </c>
      <c r="BW6" s="422"/>
      <c r="BX6" s="422"/>
      <c r="BY6" s="422"/>
      <c r="BZ6" s="422"/>
      <c r="CA6" s="422"/>
      <c r="CB6" s="422"/>
      <c r="CC6" s="423"/>
      <c r="CD6" s="424" t="s">
        <v>104</v>
      </c>
      <c r="CE6" s="425"/>
      <c r="CF6" s="425"/>
      <c r="CG6" s="425"/>
      <c r="CH6" s="425"/>
      <c r="CI6" s="425"/>
      <c r="CJ6" s="425"/>
      <c r="CK6" s="425"/>
      <c r="CL6" s="425"/>
      <c r="CM6" s="425"/>
      <c r="CN6" s="425"/>
      <c r="CO6" s="425"/>
      <c r="CP6" s="425"/>
      <c r="CQ6" s="425"/>
      <c r="CR6" s="425"/>
      <c r="CS6" s="426"/>
      <c r="CT6" s="458">
        <v>101.2</v>
      </c>
      <c r="CU6" s="459"/>
      <c r="CV6" s="459"/>
      <c r="CW6" s="459"/>
      <c r="CX6" s="459"/>
      <c r="CY6" s="459"/>
      <c r="CZ6" s="459"/>
      <c r="DA6" s="460"/>
      <c r="DB6" s="458">
        <v>100.6</v>
      </c>
      <c r="DC6" s="459"/>
      <c r="DD6" s="459"/>
      <c r="DE6" s="459"/>
      <c r="DF6" s="459"/>
      <c r="DG6" s="459"/>
      <c r="DH6" s="459"/>
      <c r="DI6" s="460"/>
    </row>
    <row r="7" spans="1:119" ht="18.75" customHeight="1">
      <c r="A7" s="181"/>
      <c r="B7" s="397"/>
      <c r="C7" s="398"/>
      <c r="D7" s="398"/>
      <c r="E7" s="399"/>
      <c r="F7" s="399"/>
      <c r="G7" s="399"/>
      <c r="H7" s="399"/>
      <c r="I7" s="399"/>
      <c r="J7" s="399"/>
      <c r="K7" s="399"/>
      <c r="L7" s="399"/>
      <c r="M7" s="399"/>
      <c r="N7" s="399"/>
      <c r="O7" s="399"/>
      <c r="P7" s="399"/>
      <c r="Q7" s="399"/>
      <c r="R7" s="405"/>
      <c r="S7" s="405"/>
      <c r="T7" s="405"/>
      <c r="U7" s="405"/>
      <c r="V7" s="406"/>
      <c r="W7" s="409"/>
      <c r="X7" s="410"/>
      <c r="Y7" s="410"/>
      <c r="Z7" s="410"/>
      <c r="AA7" s="410"/>
      <c r="AB7" s="398"/>
      <c r="AC7" s="444"/>
      <c r="AD7" s="445"/>
      <c r="AE7" s="445"/>
      <c r="AF7" s="445"/>
      <c r="AG7" s="445"/>
      <c r="AH7" s="445"/>
      <c r="AI7" s="445"/>
      <c r="AJ7" s="445"/>
      <c r="AK7" s="445"/>
      <c r="AL7" s="446"/>
      <c r="AM7" s="450" t="s">
        <v>105</v>
      </c>
      <c r="AN7" s="451"/>
      <c r="AO7" s="451"/>
      <c r="AP7" s="451"/>
      <c r="AQ7" s="451"/>
      <c r="AR7" s="451"/>
      <c r="AS7" s="451"/>
      <c r="AT7" s="452"/>
      <c r="AU7" s="453" t="s">
        <v>102</v>
      </c>
      <c r="AV7" s="454"/>
      <c r="AW7" s="454"/>
      <c r="AX7" s="454"/>
      <c r="AY7" s="455" t="s">
        <v>106</v>
      </c>
      <c r="AZ7" s="456"/>
      <c r="BA7" s="456"/>
      <c r="BB7" s="456"/>
      <c r="BC7" s="456"/>
      <c r="BD7" s="456"/>
      <c r="BE7" s="456"/>
      <c r="BF7" s="456"/>
      <c r="BG7" s="456"/>
      <c r="BH7" s="456"/>
      <c r="BI7" s="456"/>
      <c r="BJ7" s="456"/>
      <c r="BK7" s="456"/>
      <c r="BL7" s="456"/>
      <c r="BM7" s="457"/>
      <c r="BN7" s="421">
        <v>168483</v>
      </c>
      <c r="BO7" s="422"/>
      <c r="BP7" s="422"/>
      <c r="BQ7" s="422"/>
      <c r="BR7" s="422"/>
      <c r="BS7" s="422"/>
      <c r="BT7" s="422"/>
      <c r="BU7" s="423"/>
      <c r="BV7" s="421">
        <v>261802</v>
      </c>
      <c r="BW7" s="422"/>
      <c r="BX7" s="422"/>
      <c r="BY7" s="422"/>
      <c r="BZ7" s="422"/>
      <c r="CA7" s="422"/>
      <c r="CB7" s="422"/>
      <c r="CC7" s="423"/>
      <c r="CD7" s="424" t="s">
        <v>107</v>
      </c>
      <c r="CE7" s="425"/>
      <c r="CF7" s="425"/>
      <c r="CG7" s="425"/>
      <c r="CH7" s="425"/>
      <c r="CI7" s="425"/>
      <c r="CJ7" s="425"/>
      <c r="CK7" s="425"/>
      <c r="CL7" s="425"/>
      <c r="CM7" s="425"/>
      <c r="CN7" s="425"/>
      <c r="CO7" s="425"/>
      <c r="CP7" s="425"/>
      <c r="CQ7" s="425"/>
      <c r="CR7" s="425"/>
      <c r="CS7" s="426"/>
      <c r="CT7" s="421">
        <v>18300829</v>
      </c>
      <c r="CU7" s="422"/>
      <c r="CV7" s="422"/>
      <c r="CW7" s="422"/>
      <c r="CX7" s="422"/>
      <c r="CY7" s="422"/>
      <c r="CZ7" s="422"/>
      <c r="DA7" s="423"/>
      <c r="DB7" s="421">
        <v>17546058</v>
      </c>
      <c r="DC7" s="422"/>
      <c r="DD7" s="422"/>
      <c r="DE7" s="422"/>
      <c r="DF7" s="422"/>
      <c r="DG7" s="422"/>
      <c r="DH7" s="422"/>
      <c r="DI7" s="423"/>
    </row>
    <row r="8" spans="1:119" ht="18.75" customHeight="1" thickBot="1">
      <c r="A8" s="181"/>
      <c r="B8" s="430"/>
      <c r="C8" s="431"/>
      <c r="D8" s="431"/>
      <c r="E8" s="432"/>
      <c r="F8" s="432"/>
      <c r="G8" s="432"/>
      <c r="H8" s="432"/>
      <c r="I8" s="432"/>
      <c r="J8" s="432"/>
      <c r="K8" s="432"/>
      <c r="L8" s="432"/>
      <c r="M8" s="432"/>
      <c r="N8" s="432"/>
      <c r="O8" s="432"/>
      <c r="P8" s="432"/>
      <c r="Q8" s="432"/>
      <c r="R8" s="435"/>
      <c r="S8" s="435"/>
      <c r="T8" s="435"/>
      <c r="U8" s="435"/>
      <c r="V8" s="436"/>
      <c r="W8" s="439"/>
      <c r="X8" s="440"/>
      <c r="Y8" s="440"/>
      <c r="Z8" s="440"/>
      <c r="AA8" s="440"/>
      <c r="AB8" s="431"/>
      <c r="AC8" s="447"/>
      <c r="AD8" s="448"/>
      <c r="AE8" s="448"/>
      <c r="AF8" s="448"/>
      <c r="AG8" s="448"/>
      <c r="AH8" s="448"/>
      <c r="AI8" s="448"/>
      <c r="AJ8" s="448"/>
      <c r="AK8" s="448"/>
      <c r="AL8" s="449"/>
      <c r="AM8" s="450" t="s">
        <v>108</v>
      </c>
      <c r="AN8" s="451"/>
      <c r="AO8" s="451"/>
      <c r="AP8" s="451"/>
      <c r="AQ8" s="451"/>
      <c r="AR8" s="451"/>
      <c r="AS8" s="451"/>
      <c r="AT8" s="452"/>
      <c r="AU8" s="453" t="s">
        <v>94</v>
      </c>
      <c r="AV8" s="454"/>
      <c r="AW8" s="454"/>
      <c r="AX8" s="454"/>
      <c r="AY8" s="455" t="s">
        <v>109</v>
      </c>
      <c r="AZ8" s="456"/>
      <c r="BA8" s="456"/>
      <c r="BB8" s="456"/>
      <c r="BC8" s="456"/>
      <c r="BD8" s="456"/>
      <c r="BE8" s="456"/>
      <c r="BF8" s="456"/>
      <c r="BG8" s="456"/>
      <c r="BH8" s="456"/>
      <c r="BI8" s="456"/>
      <c r="BJ8" s="456"/>
      <c r="BK8" s="456"/>
      <c r="BL8" s="456"/>
      <c r="BM8" s="457"/>
      <c r="BN8" s="421">
        <v>452594</v>
      </c>
      <c r="BO8" s="422"/>
      <c r="BP8" s="422"/>
      <c r="BQ8" s="422"/>
      <c r="BR8" s="422"/>
      <c r="BS8" s="422"/>
      <c r="BT8" s="422"/>
      <c r="BU8" s="423"/>
      <c r="BV8" s="421">
        <v>430969</v>
      </c>
      <c r="BW8" s="422"/>
      <c r="BX8" s="422"/>
      <c r="BY8" s="422"/>
      <c r="BZ8" s="422"/>
      <c r="CA8" s="422"/>
      <c r="CB8" s="422"/>
      <c r="CC8" s="423"/>
      <c r="CD8" s="424" t="s">
        <v>110</v>
      </c>
      <c r="CE8" s="425"/>
      <c r="CF8" s="425"/>
      <c r="CG8" s="425"/>
      <c r="CH8" s="425"/>
      <c r="CI8" s="425"/>
      <c r="CJ8" s="425"/>
      <c r="CK8" s="425"/>
      <c r="CL8" s="425"/>
      <c r="CM8" s="425"/>
      <c r="CN8" s="425"/>
      <c r="CO8" s="425"/>
      <c r="CP8" s="425"/>
      <c r="CQ8" s="425"/>
      <c r="CR8" s="425"/>
      <c r="CS8" s="426"/>
      <c r="CT8" s="461">
        <v>0.61</v>
      </c>
      <c r="CU8" s="462"/>
      <c r="CV8" s="462"/>
      <c r="CW8" s="462"/>
      <c r="CX8" s="462"/>
      <c r="CY8" s="462"/>
      <c r="CZ8" s="462"/>
      <c r="DA8" s="463"/>
      <c r="DB8" s="461">
        <v>0.62</v>
      </c>
      <c r="DC8" s="462"/>
      <c r="DD8" s="462"/>
      <c r="DE8" s="462"/>
      <c r="DF8" s="462"/>
      <c r="DG8" s="462"/>
      <c r="DH8" s="462"/>
      <c r="DI8" s="463"/>
    </row>
    <row r="9" spans="1:119" ht="18.75" customHeight="1" thickBot="1">
      <c r="A9" s="181"/>
      <c r="B9" s="415" t="s">
        <v>111</v>
      </c>
      <c r="C9" s="416"/>
      <c r="D9" s="416"/>
      <c r="E9" s="416"/>
      <c r="F9" s="416"/>
      <c r="G9" s="416"/>
      <c r="H9" s="416"/>
      <c r="I9" s="416"/>
      <c r="J9" s="416"/>
      <c r="K9" s="464"/>
      <c r="L9" s="465" t="s">
        <v>112</v>
      </c>
      <c r="M9" s="466"/>
      <c r="N9" s="466"/>
      <c r="O9" s="466"/>
      <c r="P9" s="466"/>
      <c r="Q9" s="467"/>
      <c r="R9" s="468">
        <v>60326</v>
      </c>
      <c r="S9" s="469"/>
      <c r="T9" s="469"/>
      <c r="U9" s="469"/>
      <c r="V9" s="470"/>
      <c r="W9" s="378" t="s">
        <v>113</v>
      </c>
      <c r="X9" s="379"/>
      <c r="Y9" s="379"/>
      <c r="Z9" s="379"/>
      <c r="AA9" s="379"/>
      <c r="AB9" s="379"/>
      <c r="AC9" s="379"/>
      <c r="AD9" s="379"/>
      <c r="AE9" s="379"/>
      <c r="AF9" s="379"/>
      <c r="AG9" s="379"/>
      <c r="AH9" s="379"/>
      <c r="AI9" s="379"/>
      <c r="AJ9" s="379"/>
      <c r="AK9" s="379"/>
      <c r="AL9" s="380"/>
      <c r="AM9" s="450" t="s">
        <v>114</v>
      </c>
      <c r="AN9" s="451"/>
      <c r="AO9" s="451"/>
      <c r="AP9" s="451"/>
      <c r="AQ9" s="451"/>
      <c r="AR9" s="451"/>
      <c r="AS9" s="451"/>
      <c r="AT9" s="452"/>
      <c r="AU9" s="453" t="s">
        <v>102</v>
      </c>
      <c r="AV9" s="454"/>
      <c r="AW9" s="454"/>
      <c r="AX9" s="454"/>
      <c r="AY9" s="455" t="s">
        <v>115</v>
      </c>
      <c r="AZ9" s="456"/>
      <c r="BA9" s="456"/>
      <c r="BB9" s="456"/>
      <c r="BC9" s="456"/>
      <c r="BD9" s="456"/>
      <c r="BE9" s="456"/>
      <c r="BF9" s="456"/>
      <c r="BG9" s="456"/>
      <c r="BH9" s="456"/>
      <c r="BI9" s="456"/>
      <c r="BJ9" s="456"/>
      <c r="BK9" s="456"/>
      <c r="BL9" s="456"/>
      <c r="BM9" s="457"/>
      <c r="BN9" s="421">
        <v>21625</v>
      </c>
      <c r="BO9" s="422"/>
      <c r="BP9" s="422"/>
      <c r="BQ9" s="422"/>
      <c r="BR9" s="422"/>
      <c r="BS9" s="422"/>
      <c r="BT9" s="422"/>
      <c r="BU9" s="423"/>
      <c r="BV9" s="421">
        <v>-705858</v>
      </c>
      <c r="BW9" s="422"/>
      <c r="BX9" s="422"/>
      <c r="BY9" s="422"/>
      <c r="BZ9" s="422"/>
      <c r="CA9" s="422"/>
      <c r="CB9" s="422"/>
      <c r="CC9" s="423"/>
      <c r="CD9" s="424" t="s">
        <v>116</v>
      </c>
      <c r="CE9" s="425"/>
      <c r="CF9" s="425"/>
      <c r="CG9" s="425"/>
      <c r="CH9" s="425"/>
      <c r="CI9" s="425"/>
      <c r="CJ9" s="425"/>
      <c r="CK9" s="425"/>
      <c r="CL9" s="425"/>
      <c r="CM9" s="425"/>
      <c r="CN9" s="425"/>
      <c r="CO9" s="425"/>
      <c r="CP9" s="425"/>
      <c r="CQ9" s="425"/>
      <c r="CR9" s="425"/>
      <c r="CS9" s="426"/>
      <c r="CT9" s="418">
        <v>14.4</v>
      </c>
      <c r="CU9" s="419"/>
      <c r="CV9" s="419"/>
      <c r="CW9" s="419"/>
      <c r="CX9" s="419"/>
      <c r="CY9" s="419"/>
      <c r="CZ9" s="419"/>
      <c r="DA9" s="420"/>
      <c r="DB9" s="418">
        <v>12.8</v>
      </c>
      <c r="DC9" s="419"/>
      <c r="DD9" s="419"/>
      <c r="DE9" s="419"/>
      <c r="DF9" s="419"/>
      <c r="DG9" s="419"/>
      <c r="DH9" s="419"/>
      <c r="DI9" s="420"/>
    </row>
    <row r="10" spans="1:119" ht="18.75" customHeight="1" thickBot="1">
      <c r="A10" s="181"/>
      <c r="B10" s="415"/>
      <c r="C10" s="416"/>
      <c r="D10" s="416"/>
      <c r="E10" s="416"/>
      <c r="F10" s="416"/>
      <c r="G10" s="416"/>
      <c r="H10" s="416"/>
      <c r="I10" s="416"/>
      <c r="J10" s="416"/>
      <c r="K10" s="464"/>
      <c r="L10" s="471" t="s">
        <v>117</v>
      </c>
      <c r="M10" s="451"/>
      <c r="N10" s="451"/>
      <c r="O10" s="451"/>
      <c r="P10" s="451"/>
      <c r="Q10" s="452"/>
      <c r="R10" s="472">
        <v>62671</v>
      </c>
      <c r="S10" s="473"/>
      <c r="T10" s="473"/>
      <c r="U10" s="473"/>
      <c r="V10" s="474"/>
      <c r="W10" s="409"/>
      <c r="X10" s="410"/>
      <c r="Y10" s="410"/>
      <c r="Z10" s="410"/>
      <c r="AA10" s="410"/>
      <c r="AB10" s="410"/>
      <c r="AC10" s="410"/>
      <c r="AD10" s="410"/>
      <c r="AE10" s="410"/>
      <c r="AF10" s="410"/>
      <c r="AG10" s="410"/>
      <c r="AH10" s="410"/>
      <c r="AI10" s="410"/>
      <c r="AJ10" s="410"/>
      <c r="AK10" s="410"/>
      <c r="AL10" s="413"/>
      <c r="AM10" s="450" t="s">
        <v>118</v>
      </c>
      <c r="AN10" s="451"/>
      <c r="AO10" s="451"/>
      <c r="AP10" s="451"/>
      <c r="AQ10" s="451"/>
      <c r="AR10" s="451"/>
      <c r="AS10" s="451"/>
      <c r="AT10" s="452"/>
      <c r="AU10" s="453" t="s">
        <v>94</v>
      </c>
      <c r="AV10" s="454"/>
      <c r="AW10" s="454"/>
      <c r="AX10" s="454"/>
      <c r="AY10" s="455" t="s">
        <v>119</v>
      </c>
      <c r="AZ10" s="456"/>
      <c r="BA10" s="456"/>
      <c r="BB10" s="456"/>
      <c r="BC10" s="456"/>
      <c r="BD10" s="456"/>
      <c r="BE10" s="456"/>
      <c r="BF10" s="456"/>
      <c r="BG10" s="456"/>
      <c r="BH10" s="456"/>
      <c r="BI10" s="456"/>
      <c r="BJ10" s="456"/>
      <c r="BK10" s="456"/>
      <c r="BL10" s="456"/>
      <c r="BM10" s="457"/>
      <c r="BN10" s="421">
        <v>281212</v>
      </c>
      <c r="BO10" s="422"/>
      <c r="BP10" s="422"/>
      <c r="BQ10" s="422"/>
      <c r="BR10" s="422"/>
      <c r="BS10" s="422"/>
      <c r="BT10" s="422"/>
      <c r="BU10" s="423"/>
      <c r="BV10" s="421">
        <v>791010</v>
      </c>
      <c r="BW10" s="422"/>
      <c r="BX10" s="422"/>
      <c r="BY10" s="422"/>
      <c r="BZ10" s="422"/>
      <c r="CA10" s="422"/>
      <c r="CB10" s="422"/>
      <c r="CC10" s="423"/>
      <c r="CD10" s="184" t="s">
        <v>120</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15"/>
      <c r="C11" s="416"/>
      <c r="D11" s="416"/>
      <c r="E11" s="416"/>
      <c r="F11" s="416"/>
      <c r="G11" s="416"/>
      <c r="H11" s="416"/>
      <c r="I11" s="416"/>
      <c r="J11" s="416"/>
      <c r="K11" s="464"/>
      <c r="L11" s="475" t="s">
        <v>121</v>
      </c>
      <c r="M11" s="476"/>
      <c r="N11" s="476"/>
      <c r="O11" s="476"/>
      <c r="P11" s="476"/>
      <c r="Q11" s="477"/>
      <c r="R11" s="478" t="s">
        <v>122</v>
      </c>
      <c r="S11" s="479"/>
      <c r="T11" s="479"/>
      <c r="U11" s="479"/>
      <c r="V11" s="480"/>
      <c r="W11" s="409"/>
      <c r="X11" s="410"/>
      <c r="Y11" s="410"/>
      <c r="Z11" s="410"/>
      <c r="AA11" s="410"/>
      <c r="AB11" s="410"/>
      <c r="AC11" s="410"/>
      <c r="AD11" s="410"/>
      <c r="AE11" s="410"/>
      <c r="AF11" s="410"/>
      <c r="AG11" s="410"/>
      <c r="AH11" s="410"/>
      <c r="AI11" s="410"/>
      <c r="AJ11" s="410"/>
      <c r="AK11" s="410"/>
      <c r="AL11" s="413"/>
      <c r="AM11" s="450" t="s">
        <v>123</v>
      </c>
      <c r="AN11" s="451"/>
      <c r="AO11" s="451"/>
      <c r="AP11" s="451"/>
      <c r="AQ11" s="451"/>
      <c r="AR11" s="451"/>
      <c r="AS11" s="451"/>
      <c r="AT11" s="452"/>
      <c r="AU11" s="453" t="s">
        <v>94</v>
      </c>
      <c r="AV11" s="454"/>
      <c r="AW11" s="454"/>
      <c r="AX11" s="454"/>
      <c r="AY11" s="455" t="s">
        <v>124</v>
      </c>
      <c r="AZ11" s="456"/>
      <c r="BA11" s="456"/>
      <c r="BB11" s="456"/>
      <c r="BC11" s="456"/>
      <c r="BD11" s="456"/>
      <c r="BE11" s="456"/>
      <c r="BF11" s="456"/>
      <c r="BG11" s="456"/>
      <c r="BH11" s="456"/>
      <c r="BI11" s="456"/>
      <c r="BJ11" s="456"/>
      <c r="BK11" s="456"/>
      <c r="BL11" s="456"/>
      <c r="BM11" s="457"/>
      <c r="BN11" s="421">
        <v>0</v>
      </c>
      <c r="BO11" s="422"/>
      <c r="BP11" s="422"/>
      <c r="BQ11" s="422"/>
      <c r="BR11" s="422"/>
      <c r="BS11" s="422"/>
      <c r="BT11" s="422"/>
      <c r="BU11" s="423"/>
      <c r="BV11" s="421">
        <v>0</v>
      </c>
      <c r="BW11" s="422"/>
      <c r="BX11" s="422"/>
      <c r="BY11" s="422"/>
      <c r="BZ11" s="422"/>
      <c r="CA11" s="422"/>
      <c r="CB11" s="422"/>
      <c r="CC11" s="423"/>
      <c r="CD11" s="424" t="s">
        <v>125</v>
      </c>
      <c r="CE11" s="425"/>
      <c r="CF11" s="425"/>
      <c r="CG11" s="425"/>
      <c r="CH11" s="425"/>
      <c r="CI11" s="425"/>
      <c r="CJ11" s="425"/>
      <c r="CK11" s="425"/>
      <c r="CL11" s="425"/>
      <c r="CM11" s="425"/>
      <c r="CN11" s="425"/>
      <c r="CO11" s="425"/>
      <c r="CP11" s="425"/>
      <c r="CQ11" s="425"/>
      <c r="CR11" s="425"/>
      <c r="CS11" s="426"/>
      <c r="CT11" s="461" t="s">
        <v>126</v>
      </c>
      <c r="CU11" s="462"/>
      <c r="CV11" s="462"/>
      <c r="CW11" s="462"/>
      <c r="CX11" s="462"/>
      <c r="CY11" s="462"/>
      <c r="CZ11" s="462"/>
      <c r="DA11" s="463"/>
      <c r="DB11" s="461" t="s">
        <v>127</v>
      </c>
      <c r="DC11" s="462"/>
      <c r="DD11" s="462"/>
      <c r="DE11" s="462"/>
      <c r="DF11" s="462"/>
      <c r="DG11" s="462"/>
      <c r="DH11" s="462"/>
      <c r="DI11" s="463"/>
    </row>
    <row r="12" spans="1:119" ht="18.75" customHeight="1">
      <c r="A12" s="181"/>
      <c r="B12" s="481" t="s">
        <v>128</v>
      </c>
      <c r="C12" s="482"/>
      <c r="D12" s="482"/>
      <c r="E12" s="482"/>
      <c r="F12" s="482"/>
      <c r="G12" s="482"/>
      <c r="H12" s="482"/>
      <c r="I12" s="482"/>
      <c r="J12" s="482"/>
      <c r="K12" s="483"/>
      <c r="L12" s="490" t="s">
        <v>129</v>
      </c>
      <c r="M12" s="491"/>
      <c r="N12" s="491"/>
      <c r="O12" s="491"/>
      <c r="P12" s="491"/>
      <c r="Q12" s="492"/>
      <c r="R12" s="493">
        <v>61565</v>
      </c>
      <c r="S12" s="494"/>
      <c r="T12" s="494"/>
      <c r="U12" s="494"/>
      <c r="V12" s="495"/>
      <c r="W12" s="496" t="s">
        <v>1</v>
      </c>
      <c r="X12" s="454"/>
      <c r="Y12" s="454"/>
      <c r="Z12" s="454"/>
      <c r="AA12" s="454"/>
      <c r="AB12" s="497"/>
      <c r="AC12" s="498" t="s">
        <v>130</v>
      </c>
      <c r="AD12" s="499"/>
      <c r="AE12" s="499"/>
      <c r="AF12" s="499"/>
      <c r="AG12" s="500"/>
      <c r="AH12" s="498" t="s">
        <v>131</v>
      </c>
      <c r="AI12" s="499"/>
      <c r="AJ12" s="499"/>
      <c r="AK12" s="499"/>
      <c r="AL12" s="501"/>
      <c r="AM12" s="450" t="s">
        <v>132</v>
      </c>
      <c r="AN12" s="451"/>
      <c r="AO12" s="451"/>
      <c r="AP12" s="451"/>
      <c r="AQ12" s="451"/>
      <c r="AR12" s="451"/>
      <c r="AS12" s="451"/>
      <c r="AT12" s="452"/>
      <c r="AU12" s="453" t="s">
        <v>133</v>
      </c>
      <c r="AV12" s="454"/>
      <c r="AW12" s="454"/>
      <c r="AX12" s="454"/>
      <c r="AY12" s="455" t="s">
        <v>134</v>
      </c>
      <c r="AZ12" s="456"/>
      <c r="BA12" s="456"/>
      <c r="BB12" s="456"/>
      <c r="BC12" s="456"/>
      <c r="BD12" s="456"/>
      <c r="BE12" s="456"/>
      <c r="BF12" s="456"/>
      <c r="BG12" s="456"/>
      <c r="BH12" s="456"/>
      <c r="BI12" s="456"/>
      <c r="BJ12" s="456"/>
      <c r="BK12" s="456"/>
      <c r="BL12" s="456"/>
      <c r="BM12" s="457"/>
      <c r="BN12" s="421">
        <v>350000</v>
      </c>
      <c r="BO12" s="422"/>
      <c r="BP12" s="422"/>
      <c r="BQ12" s="422"/>
      <c r="BR12" s="422"/>
      <c r="BS12" s="422"/>
      <c r="BT12" s="422"/>
      <c r="BU12" s="423"/>
      <c r="BV12" s="421">
        <v>400000</v>
      </c>
      <c r="BW12" s="422"/>
      <c r="BX12" s="422"/>
      <c r="BY12" s="422"/>
      <c r="BZ12" s="422"/>
      <c r="CA12" s="422"/>
      <c r="CB12" s="422"/>
      <c r="CC12" s="423"/>
      <c r="CD12" s="424" t="s">
        <v>135</v>
      </c>
      <c r="CE12" s="425"/>
      <c r="CF12" s="425"/>
      <c r="CG12" s="425"/>
      <c r="CH12" s="425"/>
      <c r="CI12" s="425"/>
      <c r="CJ12" s="425"/>
      <c r="CK12" s="425"/>
      <c r="CL12" s="425"/>
      <c r="CM12" s="425"/>
      <c r="CN12" s="425"/>
      <c r="CO12" s="425"/>
      <c r="CP12" s="425"/>
      <c r="CQ12" s="425"/>
      <c r="CR12" s="425"/>
      <c r="CS12" s="426"/>
      <c r="CT12" s="461" t="s">
        <v>126</v>
      </c>
      <c r="CU12" s="462"/>
      <c r="CV12" s="462"/>
      <c r="CW12" s="462"/>
      <c r="CX12" s="462"/>
      <c r="CY12" s="462"/>
      <c r="CZ12" s="462"/>
      <c r="DA12" s="463"/>
      <c r="DB12" s="461" t="s">
        <v>126</v>
      </c>
      <c r="DC12" s="462"/>
      <c r="DD12" s="462"/>
      <c r="DE12" s="462"/>
      <c r="DF12" s="462"/>
      <c r="DG12" s="462"/>
      <c r="DH12" s="462"/>
      <c r="DI12" s="463"/>
    </row>
    <row r="13" spans="1:119" ht="18.75" customHeight="1">
      <c r="A13" s="181"/>
      <c r="B13" s="484"/>
      <c r="C13" s="485"/>
      <c r="D13" s="485"/>
      <c r="E13" s="485"/>
      <c r="F13" s="485"/>
      <c r="G13" s="485"/>
      <c r="H13" s="485"/>
      <c r="I13" s="485"/>
      <c r="J13" s="485"/>
      <c r="K13" s="486"/>
      <c r="L13" s="190"/>
      <c r="M13" s="512" t="s">
        <v>136</v>
      </c>
      <c r="N13" s="513"/>
      <c r="O13" s="513"/>
      <c r="P13" s="513"/>
      <c r="Q13" s="514"/>
      <c r="R13" s="505">
        <v>60788</v>
      </c>
      <c r="S13" s="506"/>
      <c r="T13" s="506"/>
      <c r="U13" s="506"/>
      <c r="V13" s="507"/>
      <c r="W13" s="437" t="s">
        <v>137</v>
      </c>
      <c r="X13" s="438"/>
      <c r="Y13" s="438"/>
      <c r="Z13" s="438"/>
      <c r="AA13" s="438"/>
      <c r="AB13" s="428"/>
      <c r="AC13" s="472">
        <v>912</v>
      </c>
      <c r="AD13" s="473"/>
      <c r="AE13" s="473"/>
      <c r="AF13" s="473"/>
      <c r="AG13" s="515"/>
      <c r="AH13" s="472">
        <v>936</v>
      </c>
      <c r="AI13" s="473"/>
      <c r="AJ13" s="473"/>
      <c r="AK13" s="473"/>
      <c r="AL13" s="474"/>
      <c r="AM13" s="450" t="s">
        <v>138</v>
      </c>
      <c r="AN13" s="451"/>
      <c r="AO13" s="451"/>
      <c r="AP13" s="451"/>
      <c r="AQ13" s="451"/>
      <c r="AR13" s="451"/>
      <c r="AS13" s="451"/>
      <c r="AT13" s="452"/>
      <c r="AU13" s="453" t="s">
        <v>139</v>
      </c>
      <c r="AV13" s="454"/>
      <c r="AW13" s="454"/>
      <c r="AX13" s="454"/>
      <c r="AY13" s="455" t="s">
        <v>140</v>
      </c>
      <c r="AZ13" s="456"/>
      <c r="BA13" s="456"/>
      <c r="BB13" s="456"/>
      <c r="BC13" s="456"/>
      <c r="BD13" s="456"/>
      <c r="BE13" s="456"/>
      <c r="BF13" s="456"/>
      <c r="BG13" s="456"/>
      <c r="BH13" s="456"/>
      <c r="BI13" s="456"/>
      <c r="BJ13" s="456"/>
      <c r="BK13" s="456"/>
      <c r="BL13" s="456"/>
      <c r="BM13" s="457"/>
      <c r="BN13" s="421">
        <v>-47163</v>
      </c>
      <c r="BO13" s="422"/>
      <c r="BP13" s="422"/>
      <c r="BQ13" s="422"/>
      <c r="BR13" s="422"/>
      <c r="BS13" s="422"/>
      <c r="BT13" s="422"/>
      <c r="BU13" s="423"/>
      <c r="BV13" s="421">
        <v>-314848</v>
      </c>
      <c r="BW13" s="422"/>
      <c r="BX13" s="422"/>
      <c r="BY13" s="422"/>
      <c r="BZ13" s="422"/>
      <c r="CA13" s="422"/>
      <c r="CB13" s="422"/>
      <c r="CC13" s="423"/>
      <c r="CD13" s="424" t="s">
        <v>141</v>
      </c>
      <c r="CE13" s="425"/>
      <c r="CF13" s="425"/>
      <c r="CG13" s="425"/>
      <c r="CH13" s="425"/>
      <c r="CI13" s="425"/>
      <c r="CJ13" s="425"/>
      <c r="CK13" s="425"/>
      <c r="CL13" s="425"/>
      <c r="CM13" s="425"/>
      <c r="CN13" s="425"/>
      <c r="CO13" s="425"/>
      <c r="CP13" s="425"/>
      <c r="CQ13" s="425"/>
      <c r="CR13" s="425"/>
      <c r="CS13" s="426"/>
      <c r="CT13" s="418">
        <v>7.9</v>
      </c>
      <c r="CU13" s="419"/>
      <c r="CV13" s="419"/>
      <c r="CW13" s="419"/>
      <c r="CX13" s="419"/>
      <c r="CY13" s="419"/>
      <c r="CZ13" s="419"/>
      <c r="DA13" s="420"/>
      <c r="DB13" s="418">
        <v>8.1</v>
      </c>
      <c r="DC13" s="419"/>
      <c r="DD13" s="419"/>
      <c r="DE13" s="419"/>
      <c r="DF13" s="419"/>
      <c r="DG13" s="419"/>
      <c r="DH13" s="419"/>
      <c r="DI13" s="420"/>
    </row>
    <row r="14" spans="1:119" ht="18.75" customHeight="1" thickBot="1">
      <c r="A14" s="181"/>
      <c r="B14" s="484"/>
      <c r="C14" s="485"/>
      <c r="D14" s="485"/>
      <c r="E14" s="485"/>
      <c r="F14" s="485"/>
      <c r="G14" s="485"/>
      <c r="H14" s="485"/>
      <c r="I14" s="485"/>
      <c r="J14" s="485"/>
      <c r="K14" s="486"/>
      <c r="L14" s="502" t="s">
        <v>142</v>
      </c>
      <c r="M14" s="503"/>
      <c r="N14" s="503"/>
      <c r="O14" s="503"/>
      <c r="P14" s="503"/>
      <c r="Q14" s="504"/>
      <c r="R14" s="505">
        <v>62388</v>
      </c>
      <c r="S14" s="506"/>
      <c r="T14" s="506"/>
      <c r="U14" s="506"/>
      <c r="V14" s="507"/>
      <c r="W14" s="411"/>
      <c r="X14" s="412"/>
      <c r="Y14" s="412"/>
      <c r="Z14" s="412"/>
      <c r="AA14" s="412"/>
      <c r="AB14" s="401"/>
      <c r="AC14" s="508">
        <v>3.3</v>
      </c>
      <c r="AD14" s="509"/>
      <c r="AE14" s="509"/>
      <c r="AF14" s="509"/>
      <c r="AG14" s="510"/>
      <c r="AH14" s="508">
        <v>3.3</v>
      </c>
      <c r="AI14" s="509"/>
      <c r="AJ14" s="509"/>
      <c r="AK14" s="509"/>
      <c r="AL14" s="511"/>
      <c r="AM14" s="450"/>
      <c r="AN14" s="451"/>
      <c r="AO14" s="451"/>
      <c r="AP14" s="451"/>
      <c r="AQ14" s="451"/>
      <c r="AR14" s="451"/>
      <c r="AS14" s="451"/>
      <c r="AT14" s="452"/>
      <c r="AU14" s="453"/>
      <c r="AV14" s="454"/>
      <c r="AW14" s="454"/>
      <c r="AX14" s="454"/>
      <c r="AY14" s="455"/>
      <c r="AZ14" s="456"/>
      <c r="BA14" s="456"/>
      <c r="BB14" s="456"/>
      <c r="BC14" s="456"/>
      <c r="BD14" s="456"/>
      <c r="BE14" s="456"/>
      <c r="BF14" s="456"/>
      <c r="BG14" s="456"/>
      <c r="BH14" s="456"/>
      <c r="BI14" s="456"/>
      <c r="BJ14" s="456"/>
      <c r="BK14" s="456"/>
      <c r="BL14" s="456"/>
      <c r="BM14" s="457"/>
      <c r="BN14" s="421"/>
      <c r="BO14" s="422"/>
      <c r="BP14" s="422"/>
      <c r="BQ14" s="422"/>
      <c r="BR14" s="422"/>
      <c r="BS14" s="422"/>
      <c r="BT14" s="422"/>
      <c r="BU14" s="423"/>
      <c r="BV14" s="421"/>
      <c r="BW14" s="422"/>
      <c r="BX14" s="422"/>
      <c r="BY14" s="422"/>
      <c r="BZ14" s="422"/>
      <c r="CA14" s="422"/>
      <c r="CB14" s="422"/>
      <c r="CC14" s="423"/>
      <c r="CD14" s="516" t="s">
        <v>143</v>
      </c>
      <c r="CE14" s="517"/>
      <c r="CF14" s="517"/>
      <c r="CG14" s="517"/>
      <c r="CH14" s="517"/>
      <c r="CI14" s="517"/>
      <c r="CJ14" s="517"/>
      <c r="CK14" s="517"/>
      <c r="CL14" s="517"/>
      <c r="CM14" s="517"/>
      <c r="CN14" s="517"/>
      <c r="CO14" s="517"/>
      <c r="CP14" s="517"/>
      <c r="CQ14" s="517"/>
      <c r="CR14" s="517"/>
      <c r="CS14" s="518"/>
      <c r="CT14" s="519">
        <v>58.6</v>
      </c>
      <c r="CU14" s="520"/>
      <c r="CV14" s="520"/>
      <c r="CW14" s="520"/>
      <c r="CX14" s="520"/>
      <c r="CY14" s="520"/>
      <c r="CZ14" s="520"/>
      <c r="DA14" s="521"/>
      <c r="DB14" s="519">
        <v>69.099999999999994</v>
      </c>
      <c r="DC14" s="520"/>
      <c r="DD14" s="520"/>
      <c r="DE14" s="520"/>
      <c r="DF14" s="520"/>
      <c r="DG14" s="520"/>
      <c r="DH14" s="520"/>
      <c r="DI14" s="521"/>
    </row>
    <row r="15" spans="1:119" ht="18.75" customHeight="1">
      <c r="A15" s="181"/>
      <c r="B15" s="484"/>
      <c r="C15" s="485"/>
      <c r="D15" s="485"/>
      <c r="E15" s="485"/>
      <c r="F15" s="485"/>
      <c r="G15" s="485"/>
      <c r="H15" s="485"/>
      <c r="I15" s="485"/>
      <c r="J15" s="485"/>
      <c r="K15" s="486"/>
      <c r="L15" s="190"/>
      <c r="M15" s="512" t="s">
        <v>144</v>
      </c>
      <c r="N15" s="513"/>
      <c r="O15" s="513"/>
      <c r="P15" s="513"/>
      <c r="Q15" s="514"/>
      <c r="R15" s="505">
        <v>61565</v>
      </c>
      <c r="S15" s="506"/>
      <c r="T15" s="506"/>
      <c r="U15" s="506"/>
      <c r="V15" s="507"/>
      <c r="W15" s="437" t="s">
        <v>145</v>
      </c>
      <c r="X15" s="438"/>
      <c r="Y15" s="438"/>
      <c r="Z15" s="438"/>
      <c r="AA15" s="438"/>
      <c r="AB15" s="428"/>
      <c r="AC15" s="472">
        <v>9005</v>
      </c>
      <c r="AD15" s="473"/>
      <c r="AE15" s="473"/>
      <c r="AF15" s="473"/>
      <c r="AG15" s="515"/>
      <c r="AH15" s="472">
        <v>9569</v>
      </c>
      <c r="AI15" s="473"/>
      <c r="AJ15" s="473"/>
      <c r="AK15" s="473"/>
      <c r="AL15" s="474"/>
      <c r="AM15" s="450"/>
      <c r="AN15" s="451"/>
      <c r="AO15" s="451"/>
      <c r="AP15" s="451"/>
      <c r="AQ15" s="451"/>
      <c r="AR15" s="451"/>
      <c r="AS15" s="451"/>
      <c r="AT15" s="452"/>
      <c r="AU15" s="453"/>
      <c r="AV15" s="454"/>
      <c r="AW15" s="454"/>
      <c r="AX15" s="454"/>
      <c r="AY15" s="381" t="s">
        <v>146</v>
      </c>
      <c r="AZ15" s="382"/>
      <c r="BA15" s="382"/>
      <c r="BB15" s="382"/>
      <c r="BC15" s="382"/>
      <c r="BD15" s="382"/>
      <c r="BE15" s="382"/>
      <c r="BF15" s="382"/>
      <c r="BG15" s="382"/>
      <c r="BH15" s="382"/>
      <c r="BI15" s="382"/>
      <c r="BJ15" s="382"/>
      <c r="BK15" s="382"/>
      <c r="BL15" s="382"/>
      <c r="BM15" s="383"/>
      <c r="BN15" s="384">
        <v>8795366</v>
      </c>
      <c r="BO15" s="385"/>
      <c r="BP15" s="385"/>
      <c r="BQ15" s="385"/>
      <c r="BR15" s="385"/>
      <c r="BS15" s="385"/>
      <c r="BT15" s="385"/>
      <c r="BU15" s="386"/>
      <c r="BV15" s="384">
        <v>8688023</v>
      </c>
      <c r="BW15" s="385"/>
      <c r="BX15" s="385"/>
      <c r="BY15" s="385"/>
      <c r="BZ15" s="385"/>
      <c r="CA15" s="385"/>
      <c r="CB15" s="385"/>
      <c r="CC15" s="386"/>
      <c r="CD15" s="522" t="s">
        <v>147</v>
      </c>
      <c r="CE15" s="523"/>
      <c r="CF15" s="523"/>
      <c r="CG15" s="523"/>
      <c r="CH15" s="523"/>
      <c r="CI15" s="523"/>
      <c r="CJ15" s="523"/>
      <c r="CK15" s="523"/>
      <c r="CL15" s="523"/>
      <c r="CM15" s="523"/>
      <c r="CN15" s="523"/>
      <c r="CO15" s="523"/>
      <c r="CP15" s="523"/>
      <c r="CQ15" s="523"/>
      <c r="CR15" s="523"/>
      <c r="CS15" s="524"/>
      <c r="CT15" s="191"/>
      <c r="CU15" s="192"/>
      <c r="CV15" s="192"/>
      <c r="CW15" s="192"/>
      <c r="CX15" s="192"/>
      <c r="CY15" s="192"/>
      <c r="CZ15" s="192"/>
      <c r="DA15" s="193"/>
      <c r="DB15" s="191"/>
      <c r="DC15" s="192"/>
      <c r="DD15" s="192"/>
      <c r="DE15" s="192"/>
      <c r="DF15" s="192"/>
      <c r="DG15" s="192"/>
      <c r="DH15" s="192"/>
      <c r="DI15" s="193"/>
    </row>
    <row r="16" spans="1:119" ht="18.75" customHeight="1">
      <c r="A16" s="181"/>
      <c r="B16" s="484"/>
      <c r="C16" s="485"/>
      <c r="D16" s="485"/>
      <c r="E16" s="485"/>
      <c r="F16" s="485"/>
      <c r="G16" s="485"/>
      <c r="H16" s="485"/>
      <c r="I16" s="485"/>
      <c r="J16" s="485"/>
      <c r="K16" s="486"/>
      <c r="L16" s="502" t="s">
        <v>148</v>
      </c>
      <c r="M16" s="533"/>
      <c r="N16" s="533"/>
      <c r="O16" s="533"/>
      <c r="P16" s="533"/>
      <c r="Q16" s="534"/>
      <c r="R16" s="525" t="s">
        <v>149</v>
      </c>
      <c r="S16" s="526"/>
      <c r="T16" s="526"/>
      <c r="U16" s="526"/>
      <c r="V16" s="527"/>
      <c r="W16" s="411"/>
      <c r="X16" s="412"/>
      <c r="Y16" s="412"/>
      <c r="Z16" s="412"/>
      <c r="AA16" s="412"/>
      <c r="AB16" s="401"/>
      <c r="AC16" s="508">
        <v>32.5</v>
      </c>
      <c r="AD16" s="509"/>
      <c r="AE16" s="509"/>
      <c r="AF16" s="509"/>
      <c r="AG16" s="510"/>
      <c r="AH16" s="508">
        <v>33.5</v>
      </c>
      <c r="AI16" s="509"/>
      <c r="AJ16" s="509"/>
      <c r="AK16" s="509"/>
      <c r="AL16" s="511"/>
      <c r="AM16" s="450"/>
      <c r="AN16" s="451"/>
      <c r="AO16" s="451"/>
      <c r="AP16" s="451"/>
      <c r="AQ16" s="451"/>
      <c r="AR16" s="451"/>
      <c r="AS16" s="451"/>
      <c r="AT16" s="452"/>
      <c r="AU16" s="453"/>
      <c r="AV16" s="454"/>
      <c r="AW16" s="454"/>
      <c r="AX16" s="454"/>
      <c r="AY16" s="455" t="s">
        <v>150</v>
      </c>
      <c r="AZ16" s="456"/>
      <c r="BA16" s="456"/>
      <c r="BB16" s="456"/>
      <c r="BC16" s="456"/>
      <c r="BD16" s="456"/>
      <c r="BE16" s="456"/>
      <c r="BF16" s="456"/>
      <c r="BG16" s="456"/>
      <c r="BH16" s="456"/>
      <c r="BI16" s="456"/>
      <c r="BJ16" s="456"/>
      <c r="BK16" s="456"/>
      <c r="BL16" s="456"/>
      <c r="BM16" s="457"/>
      <c r="BN16" s="421">
        <v>14815337</v>
      </c>
      <c r="BO16" s="422"/>
      <c r="BP16" s="422"/>
      <c r="BQ16" s="422"/>
      <c r="BR16" s="422"/>
      <c r="BS16" s="422"/>
      <c r="BT16" s="422"/>
      <c r="BU16" s="423"/>
      <c r="BV16" s="421">
        <v>14045849</v>
      </c>
      <c r="BW16" s="422"/>
      <c r="BX16" s="422"/>
      <c r="BY16" s="422"/>
      <c r="BZ16" s="422"/>
      <c r="CA16" s="422"/>
      <c r="CB16" s="422"/>
      <c r="CC16" s="423"/>
      <c r="CD16" s="194"/>
      <c r="CE16" s="531"/>
      <c r="CF16" s="531"/>
      <c r="CG16" s="531"/>
      <c r="CH16" s="531"/>
      <c r="CI16" s="531"/>
      <c r="CJ16" s="531"/>
      <c r="CK16" s="531"/>
      <c r="CL16" s="531"/>
      <c r="CM16" s="531"/>
      <c r="CN16" s="531"/>
      <c r="CO16" s="531"/>
      <c r="CP16" s="531"/>
      <c r="CQ16" s="531"/>
      <c r="CR16" s="531"/>
      <c r="CS16" s="532"/>
      <c r="CT16" s="418"/>
      <c r="CU16" s="419"/>
      <c r="CV16" s="419"/>
      <c r="CW16" s="419"/>
      <c r="CX16" s="419"/>
      <c r="CY16" s="419"/>
      <c r="CZ16" s="419"/>
      <c r="DA16" s="420"/>
      <c r="DB16" s="418"/>
      <c r="DC16" s="419"/>
      <c r="DD16" s="419"/>
      <c r="DE16" s="419"/>
      <c r="DF16" s="419"/>
      <c r="DG16" s="419"/>
      <c r="DH16" s="419"/>
      <c r="DI16" s="420"/>
    </row>
    <row r="17" spans="1:113" ht="18.75" customHeight="1" thickBot="1">
      <c r="A17" s="181"/>
      <c r="B17" s="487"/>
      <c r="C17" s="488"/>
      <c r="D17" s="488"/>
      <c r="E17" s="488"/>
      <c r="F17" s="488"/>
      <c r="G17" s="488"/>
      <c r="H17" s="488"/>
      <c r="I17" s="488"/>
      <c r="J17" s="488"/>
      <c r="K17" s="489"/>
      <c r="L17" s="195"/>
      <c r="M17" s="528" t="s">
        <v>151</v>
      </c>
      <c r="N17" s="529"/>
      <c r="O17" s="529"/>
      <c r="P17" s="529"/>
      <c r="Q17" s="530"/>
      <c r="R17" s="525" t="s">
        <v>152</v>
      </c>
      <c r="S17" s="526"/>
      <c r="T17" s="526"/>
      <c r="U17" s="526"/>
      <c r="V17" s="527"/>
      <c r="W17" s="437" t="s">
        <v>153</v>
      </c>
      <c r="X17" s="438"/>
      <c r="Y17" s="438"/>
      <c r="Z17" s="438"/>
      <c r="AA17" s="438"/>
      <c r="AB17" s="428"/>
      <c r="AC17" s="472">
        <v>17819</v>
      </c>
      <c r="AD17" s="473"/>
      <c r="AE17" s="473"/>
      <c r="AF17" s="473"/>
      <c r="AG17" s="515"/>
      <c r="AH17" s="472">
        <v>18055</v>
      </c>
      <c r="AI17" s="473"/>
      <c r="AJ17" s="473"/>
      <c r="AK17" s="473"/>
      <c r="AL17" s="474"/>
      <c r="AM17" s="450"/>
      <c r="AN17" s="451"/>
      <c r="AO17" s="451"/>
      <c r="AP17" s="451"/>
      <c r="AQ17" s="451"/>
      <c r="AR17" s="451"/>
      <c r="AS17" s="451"/>
      <c r="AT17" s="452"/>
      <c r="AU17" s="453"/>
      <c r="AV17" s="454"/>
      <c r="AW17" s="454"/>
      <c r="AX17" s="454"/>
      <c r="AY17" s="455" t="s">
        <v>154</v>
      </c>
      <c r="AZ17" s="456"/>
      <c r="BA17" s="456"/>
      <c r="BB17" s="456"/>
      <c r="BC17" s="456"/>
      <c r="BD17" s="456"/>
      <c r="BE17" s="456"/>
      <c r="BF17" s="456"/>
      <c r="BG17" s="456"/>
      <c r="BH17" s="456"/>
      <c r="BI17" s="456"/>
      <c r="BJ17" s="456"/>
      <c r="BK17" s="456"/>
      <c r="BL17" s="456"/>
      <c r="BM17" s="457"/>
      <c r="BN17" s="421">
        <v>11219870</v>
      </c>
      <c r="BO17" s="422"/>
      <c r="BP17" s="422"/>
      <c r="BQ17" s="422"/>
      <c r="BR17" s="422"/>
      <c r="BS17" s="422"/>
      <c r="BT17" s="422"/>
      <c r="BU17" s="423"/>
      <c r="BV17" s="421">
        <v>11167106</v>
      </c>
      <c r="BW17" s="422"/>
      <c r="BX17" s="422"/>
      <c r="BY17" s="422"/>
      <c r="BZ17" s="422"/>
      <c r="CA17" s="422"/>
      <c r="CB17" s="422"/>
      <c r="CC17" s="423"/>
      <c r="CD17" s="194"/>
      <c r="CE17" s="531"/>
      <c r="CF17" s="531"/>
      <c r="CG17" s="531"/>
      <c r="CH17" s="531"/>
      <c r="CI17" s="531"/>
      <c r="CJ17" s="531"/>
      <c r="CK17" s="531"/>
      <c r="CL17" s="531"/>
      <c r="CM17" s="531"/>
      <c r="CN17" s="531"/>
      <c r="CO17" s="531"/>
      <c r="CP17" s="531"/>
      <c r="CQ17" s="531"/>
      <c r="CR17" s="531"/>
      <c r="CS17" s="532"/>
      <c r="CT17" s="418"/>
      <c r="CU17" s="419"/>
      <c r="CV17" s="419"/>
      <c r="CW17" s="419"/>
      <c r="CX17" s="419"/>
      <c r="CY17" s="419"/>
      <c r="CZ17" s="419"/>
      <c r="DA17" s="420"/>
      <c r="DB17" s="418"/>
      <c r="DC17" s="419"/>
      <c r="DD17" s="419"/>
      <c r="DE17" s="419"/>
      <c r="DF17" s="419"/>
      <c r="DG17" s="419"/>
      <c r="DH17" s="419"/>
      <c r="DI17" s="420"/>
    </row>
    <row r="18" spans="1:113" ht="18.75" customHeight="1" thickBot="1">
      <c r="A18" s="181"/>
      <c r="B18" s="535" t="s">
        <v>155</v>
      </c>
      <c r="C18" s="464"/>
      <c r="D18" s="464"/>
      <c r="E18" s="536"/>
      <c r="F18" s="536"/>
      <c r="G18" s="536"/>
      <c r="H18" s="536"/>
      <c r="I18" s="536"/>
      <c r="J18" s="536"/>
      <c r="K18" s="536"/>
      <c r="L18" s="537">
        <v>133.09</v>
      </c>
      <c r="M18" s="537"/>
      <c r="N18" s="537"/>
      <c r="O18" s="537"/>
      <c r="P18" s="537"/>
      <c r="Q18" s="537"/>
      <c r="R18" s="538"/>
      <c r="S18" s="538"/>
      <c r="T18" s="538"/>
      <c r="U18" s="538"/>
      <c r="V18" s="539"/>
      <c r="W18" s="439"/>
      <c r="X18" s="440"/>
      <c r="Y18" s="440"/>
      <c r="Z18" s="440"/>
      <c r="AA18" s="440"/>
      <c r="AB18" s="431"/>
      <c r="AC18" s="540">
        <v>64.2</v>
      </c>
      <c r="AD18" s="541"/>
      <c r="AE18" s="541"/>
      <c r="AF18" s="541"/>
      <c r="AG18" s="542"/>
      <c r="AH18" s="540">
        <v>63.2</v>
      </c>
      <c r="AI18" s="541"/>
      <c r="AJ18" s="541"/>
      <c r="AK18" s="541"/>
      <c r="AL18" s="543"/>
      <c r="AM18" s="450"/>
      <c r="AN18" s="451"/>
      <c r="AO18" s="451"/>
      <c r="AP18" s="451"/>
      <c r="AQ18" s="451"/>
      <c r="AR18" s="451"/>
      <c r="AS18" s="451"/>
      <c r="AT18" s="452"/>
      <c r="AU18" s="453"/>
      <c r="AV18" s="454"/>
      <c r="AW18" s="454"/>
      <c r="AX18" s="454"/>
      <c r="AY18" s="455" t="s">
        <v>156</v>
      </c>
      <c r="AZ18" s="456"/>
      <c r="BA18" s="456"/>
      <c r="BB18" s="456"/>
      <c r="BC18" s="456"/>
      <c r="BD18" s="456"/>
      <c r="BE18" s="456"/>
      <c r="BF18" s="456"/>
      <c r="BG18" s="456"/>
      <c r="BH18" s="456"/>
      <c r="BI18" s="456"/>
      <c r="BJ18" s="456"/>
      <c r="BK18" s="456"/>
      <c r="BL18" s="456"/>
      <c r="BM18" s="457"/>
      <c r="BN18" s="421">
        <v>17302917</v>
      </c>
      <c r="BO18" s="422"/>
      <c r="BP18" s="422"/>
      <c r="BQ18" s="422"/>
      <c r="BR18" s="422"/>
      <c r="BS18" s="422"/>
      <c r="BT18" s="422"/>
      <c r="BU18" s="423"/>
      <c r="BV18" s="421">
        <v>16791924</v>
      </c>
      <c r="BW18" s="422"/>
      <c r="BX18" s="422"/>
      <c r="BY18" s="422"/>
      <c r="BZ18" s="422"/>
      <c r="CA18" s="422"/>
      <c r="CB18" s="422"/>
      <c r="CC18" s="423"/>
      <c r="CD18" s="194"/>
      <c r="CE18" s="531"/>
      <c r="CF18" s="531"/>
      <c r="CG18" s="531"/>
      <c r="CH18" s="531"/>
      <c r="CI18" s="531"/>
      <c r="CJ18" s="531"/>
      <c r="CK18" s="531"/>
      <c r="CL18" s="531"/>
      <c r="CM18" s="531"/>
      <c r="CN18" s="531"/>
      <c r="CO18" s="531"/>
      <c r="CP18" s="531"/>
      <c r="CQ18" s="531"/>
      <c r="CR18" s="531"/>
      <c r="CS18" s="532"/>
      <c r="CT18" s="418"/>
      <c r="CU18" s="419"/>
      <c r="CV18" s="419"/>
      <c r="CW18" s="419"/>
      <c r="CX18" s="419"/>
      <c r="CY18" s="419"/>
      <c r="CZ18" s="419"/>
      <c r="DA18" s="420"/>
      <c r="DB18" s="418"/>
      <c r="DC18" s="419"/>
      <c r="DD18" s="419"/>
      <c r="DE18" s="419"/>
      <c r="DF18" s="419"/>
      <c r="DG18" s="419"/>
      <c r="DH18" s="419"/>
      <c r="DI18" s="420"/>
    </row>
    <row r="19" spans="1:113" ht="18.75" customHeight="1" thickBot="1">
      <c r="A19" s="181"/>
      <c r="B19" s="535" t="s">
        <v>157</v>
      </c>
      <c r="C19" s="464"/>
      <c r="D19" s="464"/>
      <c r="E19" s="536"/>
      <c r="F19" s="536"/>
      <c r="G19" s="536"/>
      <c r="H19" s="536"/>
      <c r="I19" s="536"/>
      <c r="J19" s="536"/>
      <c r="K19" s="536"/>
      <c r="L19" s="544">
        <v>453</v>
      </c>
      <c r="M19" s="544"/>
      <c r="N19" s="544"/>
      <c r="O19" s="544"/>
      <c r="P19" s="544"/>
      <c r="Q19" s="544"/>
      <c r="R19" s="545"/>
      <c r="S19" s="545"/>
      <c r="T19" s="545"/>
      <c r="U19" s="545"/>
      <c r="V19" s="546"/>
      <c r="W19" s="378"/>
      <c r="X19" s="379"/>
      <c r="Y19" s="379"/>
      <c r="Z19" s="379"/>
      <c r="AA19" s="379"/>
      <c r="AB19" s="379"/>
      <c r="AC19" s="553"/>
      <c r="AD19" s="553"/>
      <c r="AE19" s="553"/>
      <c r="AF19" s="553"/>
      <c r="AG19" s="553"/>
      <c r="AH19" s="553"/>
      <c r="AI19" s="553"/>
      <c r="AJ19" s="553"/>
      <c r="AK19" s="553"/>
      <c r="AL19" s="554"/>
      <c r="AM19" s="450"/>
      <c r="AN19" s="451"/>
      <c r="AO19" s="451"/>
      <c r="AP19" s="451"/>
      <c r="AQ19" s="451"/>
      <c r="AR19" s="451"/>
      <c r="AS19" s="451"/>
      <c r="AT19" s="452"/>
      <c r="AU19" s="453"/>
      <c r="AV19" s="454"/>
      <c r="AW19" s="454"/>
      <c r="AX19" s="454"/>
      <c r="AY19" s="455" t="s">
        <v>158</v>
      </c>
      <c r="AZ19" s="456"/>
      <c r="BA19" s="456"/>
      <c r="BB19" s="456"/>
      <c r="BC19" s="456"/>
      <c r="BD19" s="456"/>
      <c r="BE19" s="456"/>
      <c r="BF19" s="456"/>
      <c r="BG19" s="456"/>
      <c r="BH19" s="456"/>
      <c r="BI19" s="456"/>
      <c r="BJ19" s="456"/>
      <c r="BK19" s="456"/>
      <c r="BL19" s="456"/>
      <c r="BM19" s="457"/>
      <c r="BN19" s="421">
        <v>21229418</v>
      </c>
      <c r="BO19" s="422"/>
      <c r="BP19" s="422"/>
      <c r="BQ19" s="422"/>
      <c r="BR19" s="422"/>
      <c r="BS19" s="422"/>
      <c r="BT19" s="422"/>
      <c r="BU19" s="423"/>
      <c r="BV19" s="421">
        <v>20681676</v>
      </c>
      <c r="BW19" s="422"/>
      <c r="BX19" s="422"/>
      <c r="BY19" s="422"/>
      <c r="BZ19" s="422"/>
      <c r="CA19" s="422"/>
      <c r="CB19" s="422"/>
      <c r="CC19" s="423"/>
      <c r="CD19" s="194"/>
      <c r="CE19" s="531"/>
      <c r="CF19" s="531"/>
      <c r="CG19" s="531"/>
      <c r="CH19" s="531"/>
      <c r="CI19" s="531"/>
      <c r="CJ19" s="531"/>
      <c r="CK19" s="531"/>
      <c r="CL19" s="531"/>
      <c r="CM19" s="531"/>
      <c r="CN19" s="531"/>
      <c r="CO19" s="531"/>
      <c r="CP19" s="531"/>
      <c r="CQ19" s="531"/>
      <c r="CR19" s="531"/>
      <c r="CS19" s="532"/>
      <c r="CT19" s="418"/>
      <c r="CU19" s="419"/>
      <c r="CV19" s="419"/>
      <c r="CW19" s="419"/>
      <c r="CX19" s="419"/>
      <c r="CY19" s="419"/>
      <c r="CZ19" s="419"/>
      <c r="DA19" s="420"/>
      <c r="DB19" s="418"/>
      <c r="DC19" s="419"/>
      <c r="DD19" s="419"/>
      <c r="DE19" s="419"/>
      <c r="DF19" s="419"/>
      <c r="DG19" s="419"/>
      <c r="DH19" s="419"/>
      <c r="DI19" s="420"/>
    </row>
    <row r="20" spans="1:113" ht="18.75" customHeight="1" thickBot="1">
      <c r="A20" s="181"/>
      <c r="B20" s="535" t="s">
        <v>159</v>
      </c>
      <c r="C20" s="464"/>
      <c r="D20" s="464"/>
      <c r="E20" s="536"/>
      <c r="F20" s="536"/>
      <c r="G20" s="536"/>
      <c r="H20" s="536"/>
      <c r="I20" s="536"/>
      <c r="J20" s="536"/>
      <c r="K20" s="536"/>
      <c r="L20" s="544">
        <v>26106</v>
      </c>
      <c r="M20" s="544"/>
      <c r="N20" s="544"/>
      <c r="O20" s="544"/>
      <c r="P20" s="544"/>
      <c r="Q20" s="544"/>
      <c r="R20" s="545"/>
      <c r="S20" s="545"/>
      <c r="T20" s="545"/>
      <c r="U20" s="545"/>
      <c r="V20" s="546"/>
      <c r="W20" s="439"/>
      <c r="X20" s="440"/>
      <c r="Y20" s="440"/>
      <c r="Z20" s="440"/>
      <c r="AA20" s="440"/>
      <c r="AB20" s="440"/>
      <c r="AC20" s="547"/>
      <c r="AD20" s="547"/>
      <c r="AE20" s="547"/>
      <c r="AF20" s="547"/>
      <c r="AG20" s="547"/>
      <c r="AH20" s="547"/>
      <c r="AI20" s="547"/>
      <c r="AJ20" s="547"/>
      <c r="AK20" s="547"/>
      <c r="AL20" s="548"/>
      <c r="AM20" s="549"/>
      <c r="AN20" s="476"/>
      <c r="AO20" s="476"/>
      <c r="AP20" s="476"/>
      <c r="AQ20" s="476"/>
      <c r="AR20" s="476"/>
      <c r="AS20" s="476"/>
      <c r="AT20" s="477"/>
      <c r="AU20" s="550"/>
      <c r="AV20" s="551"/>
      <c r="AW20" s="551"/>
      <c r="AX20" s="552"/>
      <c r="AY20" s="455"/>
      <c r="AZ20" s="456"/>
      <c r="BA20" s="456"/>
      <c r="BB20" s="456"/>
      <c r="BC20" s="456"/>
      <c r="BD20" s="456"/>
      <c r="BE20" s="456"/>
      <c r="BF20" s="456"/>
      <c r="BG20" s="456"/>
      <c r="BH20" s="456"/>
      <c r="BI20" s="456"/>
      <c r="BJ20" s="456"/>
      <c r="BK20" s="456"/>
      <c r="BL20" s="456"/>
      <c r="BM20" s="457"/>
      <c r="BN20" s="421"/>
      <c r="BO20" s="422"/>
      <c r="BP20" s="422"/>
      <c r="BQ20" s="422"/>
      <c r="BR20" s="422"/>
      <c r="BS20" s="422"/>
      <c r="BT20" s="422"/>
      <c r="BU20" s="423"/>
      <c r="BV20" s="421"/>
      <c r="BW20" s="422"/>
      <c r="BX20" s="422"/>
      <c r="BY20" s="422"/>
      <c r="BZ20" s="422"/>
      <c r="CA20" s="422"/>
      <c r="CB20" s="422"/>
      <c r="CC20" s="423"/>
      <c r="CD20" s="194"/>
      <c r="CE20" s="531"/>
      <c r="CF20" s="531"/>
      <c r="CG20" s="531"/>
      <c r="CH20" s="531"/>
      <c r="CI20" s="531"/>
      <c r="CJ20" s="531"/>
      <c r="CK20" s="531"/>
      <c r="CL20" s="531"/>
      <c r="CM20" s="531"/>
      <c r="CN20" s="531"/>
      <c r="CO20" s="531"/>
      <c r="CP20" s="531"/>
      <c r="CQ20" s="531"/>
      <c r="CR20" s="531"/>
      <c r="CS20" s="532"/>
      <c r="CT20" s="418"/>
      <c r="CU20" s="419"/>
      <c r="CV20" s="419"/>
      <c r="CW20" s="419"/>
      <c r="CX20" s="419"/>
      <c r="CY20" s="419"/>
      <c r="CZ20" s="419"/>
      <c r="DA20" s="420"/>
      <c r="DB20" s="418"/>
      <c r="DC20" s="419"/>
      <c r="DD20" s="419"/>
      <c r="DE20" s="419"/>
      <c r="DF20" s="419"/>
      <c r="DG20" s="419"/>
      <c r="DH20" s="419"/>
      <c r="DI20" s="420"/>
    </row>
    <row r="21" spans="1:113" ht="18.75" customHeight="1">
      <c r="A21" s="181"/>
      <c r="B21" s="555" t="s">
        <v>160</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5"/>
      <c r="AZ21" s="456"/>
      <c r="BA21" s="456"/>
      <c r="BB21" s="456"/>
      <c r="BC21" s="456"/>
      <c r="BD21" s="456"/>
      <c r="BE21" s="456"/>
      <c r="BF21" s="456"/>
      <c r="BG21" s="456"/>
      <c r="BH21" s="456"/>
      <c r="BI21" s="456"/>
      <c r="BJ21" s="456"/>
      <c r="BK21" s="456"/>
      <c r="BL21" s="456"/>
      <c r="BM21" s="457"/>
      <c r="BN21" s="421"/>
      <c r="BO21" s="422"/>
      <c r="BP21" s="422"/>
      <c r="BQ21" s="422"/>
      <c r="BR21" s="422"/>
      <c r="BS21" s="422"/>
      <c r="BT21" s="422"/>
      <c r="BU21" s="423"/>
      <c r="BV21" s="421"/>
      <c r="BW21" s="422"/>
      <c r="BX21" s="422"/>
      <c r="BY21" s="422"/>
      <c r="BZ21" s="422"/>
      <c r="CA21" s="422"/>
      <c r="CB21" s="422"/>
      <c r="CC21" s="423"/>
      <c r="CD21" s="194"/>
      <c r="CE21" s="531"/>
      <c r="CF21" s="531"/>
      <c r="CG21" s="531"/>
      <c r="CH21" s="531"/>
      <c r="CI21" s="531"/>
      <c r="CJ21" s="531"/>
      <c r="CK21" s="531"/>
      <c r="CL21" s="531"/>
      <c r="CM21" s="531"/>
      <c r="CN21" s="531"/>
      <c r="CO21" s="531"/>
      <c r="CP21" s="531"/>
      <c r="CQ21" s="531"/>
      <c r="CR21" s="531"/>
      <c r="CS21" s="532"/>
      <c r="CT21" s="418"/>
      <c r="CU21" s="419"/>
      <c r="CV21" s="419"/>
      <c r="CW21" s="419"/>
      <c r="CX21" s="419"/>
      <c r="CY21" s="419"/>
      <c r="CZ21" s="419"/>
      <c r="DA21" s="420"/>
      <c r="DB21" s="418"/>
      <c r="DC21" s="419"/>
      <c r="DD21" s="419"/>
      <c r="DE21" s="419"/>
      <c r="DF21" s="419"/>
      <c r="DG21" s="419"/>
      <c r="DH21" s="419"/>
      <c r="DI21" s="420"/>
    </row>
    <row r="22" spans="1:113" ht="18.75" customHeight="1" thickBot="1">
      <c r="A22" s="181"/>
      <c r="B22" s="558" t="s">
        <v>161</v>
      </c>
      <c r="C22" s="559"/>
      <c r="D22" s="560"/>
      <c r="E22" s="433" t="s">
        <v>1</v>
      </c>
      <c r="F22" s="438"/>
      <c r="G22" s="438"/>
      <c r="H22" s="438"/>
      <c r="I22" s="438"/>
      <c r="J22" s="438"/>
      <c r="K22" s="428"/>
      <c r="L22" s="433" t="s">
        <v>162</v>
      </c>
      <c r="M22" s="438"/>
      <c r="N22" s="438"/>
      <c r="O22" s="438"/>
      <c r="P22" s="428"/>
      <c r="Q22" s="567" t="s">
        <v>163</v>
      </c>
      <c r="R22" s="568"/>
      <c r="S22" s="568"/>
      <c r="T22" s="568"/>
      <c r="U22" s="568"/>
      <c r="V22" s="569"/>
      <c r="W22" s="573" t="s">
        <v>164</v>
      </c>
      <c r="X22" s="559"/>
      <c r="Y22" s="560"/>
      <c r="Z22" s="433" t="s">
        <v>1</v>
      </c>
      <c r="AA22" s="438"/>
      <c r="AB22" s="438"/>
      <c r="AC22" s="438"/>
      <c r="AD22" s="438"/>
      <c r="AE22" s="438"/>
      <c r="AF22" s="438"/>
      <c r="AG22" s="428"/>
      <c r="AH22" s="586" t="s">
        <v>165</v>
      </c>
      <c r="AI22" s="438"/>
      <c r="AJ22" s="438"/>
      <c r="AK22" s="438"/>
      <c r="AL22" s="428"/>
      <c r="AM22" s="586" t="s">
        <v>166</v>
      </c>
      <c r="AN22" s="587"/>
      <c r="AO22" s="587"/>
      <c r="AP22" s="587"/>
      <c r="AQ22" s="587"/>
      <c r="AR22" s="588"/>
      <c r="AS22" s="567" t="s">
        <v>163</v>
      </c>
      <c r="AT22" s="568"/>
      <c r="AU22" s="568"/>
      <c r="AV22" s="568"/>
      <c r="AW22" s="568"/>
      <c r="AX22" s="592"/>
      <c r="AY22" s="594"/>
      <c r="AZ22" s="595"/>
      <c r="BA22" s="595"/>
      <c r="BB22" s="595"/>
      <c r="BC22" s="595"/>
      <c r="BD22" s="595"/>
      <c r="BE22" s="595"/>
      <c r="BF22" s="595"/>
      <c r="BG22" s="595"/>
      <c r="BH22" s="595"/>
      <c r="BI22" s="595"/>
      <c r="BJ22" s="595"/>
      <c r="BK22" s="595"/>
      <c r="BL22" s="595"/>
      <c r="BM22" s="596"/>
      <c r="BN22" s="597"/>
      <c r="BO22" s="598"/>
      <c r="BP22" s="598"/>
      <c r="BQ22" s="598"/>
      <c r="BR22" s="598"/>
      <c r="BS22" s="598"/>
      <c r="BT22" s="598"/>
      <c r="BU22" s="599"/>
      <c r="BV22" s="597"/>
      <c r="BW22" s="598"/>
      <c r="BX22" s="598"/>
      <c r="BY22" s="598"/>
      <c r="BZ22" s="598"/>
      <c r="CA22" s="598"/>
      <c r="CB22" s="598"/>
      <c r="CC22" s="599"/>
      <c r="CD22" s="194"/>
      <c r="CE22" s="531"/>
      <c r="CF22" s="531"/>
      <c r="CG22" s="531"/>
      <c r="CH22" s="531"/>
      <c r="CI22" s="531"/>
      <c r="CJ22" s="531"/>
      <c r="CK22" s="531"/>
      <c r="CL22" s="531"/>
      <c r="CM22" s="531"/>
      <c r="CN22" s="531"/>
      <c r="CO22" s="531"/>
      <c r="CP22" s="531"/>
      <c r="CQ22" s="531"/>
      <c r="CR22" s="531"/>
      <c r="CS22" s="532"/>
      <c r="CT22" s="418"/>
      <c r="CU22" s="419"/>
      <c r="CV22" s="419"/>
      <c r="CW22" s="419"/>
      <c r="CX22" s="419"/>
      <c r="CY22" s="419"/>
      <c r="CZ22" s="419"/>
      <c r="DA22" s="420"/>
      <c r="DB22" s="418"/>
      <c r="DC22" s="419"/>
      <c r="DD22" s="419"/>
      <c r="DE22" s="419"/>
      <c r="DF22" s="419"/>
      <c r="DG22" s="419"/>
      <c r="DH22" s="419"/>
      <c r="DI22" s="420"/>
    </row>
    <row r="23" spans="1:113" ht="18.75" customHeight="1">
      <c r="A23" s="181"/>
      <c r="B23" s="561"/>
      <c r="C23" s="562"/>
      <c r="D23" s="563"/>
      <c r="E23" s="407"/>
      <c r="F23" s="412"/>
      <c r="G23" s="412"/>
      <c r="H23" s="412"/>
      <c r="I23" s="412"/>
      <c r="J23" s="412"/>
      <c r="K23" s="401"/>
      <c r="L23" s="407"/>
      <c r="M23" s="412"/>
      <c r="N23" s="412"/>
      <c r="O23" s="412"/>
      <c r="P23" s="401"/>
      <c r="Q23" s="570"/>
      <c r="R23" s="571"/>
      <c r="S23" s="571"/>
      <c r="T23" s="571"/>
      <c r="U23" s="571"/>
      <c r="V23" s="572"/>
      <c r="W23" s="574"/>
      <c r="X23" s="562"/>
      <c r="Y23" s="563"/>
      <c r="Z23" s="407"/>
      <c r="AA23" s="412"/>
      <c r="AB23" s="412"/>
      <c r="AC23" s="412"/>
      <c r="AD23" s="412"/>
      <c r="AE23" s="412"/>
      <c r="AF23" s="412"/>
      <c r="AG23" s="401"/>
      <c r="AH23" s="407"/>
      <c r="AI23" s="412"/>
      <c r="AJ23" s="412"/>
      <c r="AK23" s="412"/>
      <c r="AL23" s="401"/>
      <c r="AM23" s="589"/>
      <c r="AN23" s="590"/>
      <c r="AO23" s="590"/>
      <c r="AP23" s="590"/>
      <c r="AQ23" s="590"/>
      <c r="AR23" s="591"/>
      <c r="AS23" s="570"/>
      <c r="AT23" s="571"/>
      <c r="AU23" s="571"/>
      <c r="AV23" s="571"/>
      <c r="AW23" s="571"/>
      <c r="AX23" s="593"/>
      <c r="AY23" s="381" t="s">
        <v>167</v>
      </c>
      <c r="AZ23" s="382"/>
      <c r="BA23" s="382"/>
      <c r="BB23" s="382"/>
      <c r="BC23" s="382"/>
      <c r="BD23" s="382"/>
      <c r="BE23" s="382"/>
      <c r="BF23" s="382"/>
      <c r="BG23" s="382"/>
      <c r="BH23" s="382"/>
      <c r="BI23" s="382"/>
      <c r="BJ23" s="382"/>
      <c r="BK23" s="382"/>
      <c r="BL23" s="382"/>
      <c r="BM23" s="383"/>
      <c r="BN23" s="421">
        <v>40362964</v>
      </c>
      <c r="BO23" s="422"/>
      <c r="BP23" s="422"/>
      <c r="BQ23" s="422"/>
      <c r="BR23" s="422"/>
      <c r="BS23" s="422"/>
      <c r="BT23" s="422"/>
      <c r="BU23" s="423"/>
      <c r="BV23" s="421">
        <v>40767325</v>
      </c>
      <c r="BW23" s="422"/>
      <c r="BX23" s="422"/>
      <c r="BY23" s="422"/>
      <c r="BZ23" s="422"/>
      <c r="CA23" s="422"/>
      <c r="CB23" s="422"/>
      <c r="CC23" s="423"/>
      <c r="CD23" s="194"/>
      <c r="CE23" s="531"/>
      <c r="CF23" s="531"/>
      <c r="CG23" s="531"/>
      <c r="CH23" s="531"/>
      <c r="CI23" s="531"/>
      <c r="CJ23" s="531"/>
      <c r="CK23" s="531"/>
      <c r="CL23" s="531"/>
      <c r="CM23" s="531"/>
      <c r="CN23" s="531"/>
      <c r="CO23" s="531"/>
      <c r="CP23" s="531"/>
      <c r="CQ23" s="531"/>
      <c r="CR23" s="531"/>
      <c r="CS23" s="532"/>
      <c r="CT23" s="418"/>
      <c r="CU23" s="419"/>
      <c r="CV23" s="419"/>
      <c r="CW23" s="419"/>
      <c r="CX23" s="419"/>
      <c r="CY23" s="419"/>
      <c r="CZ23" s="419"/>
      <c r="DA23" s="420"/>
      <c r="DB23" s="418"/>
      <c r="DC23" s="419"/>
      <c r="DD23" s="419"/>
      <c r="DE23" s="419"/>
      <c r="DF23" s="419"/>
      <c r="DG23" s="419"/>
      <c r="DH23" s="419"/>
      <c r="DI23" s="420"/>
    </row>
    <row r="24" spans="1:113" ht="18.75" customHeight="1" thickBot="1">
      <c r="A24" s="181"/>
      <c r="B24" s="561"/>
      <c r="C24" s="562"/>
      <c r="D24" s="563"/>
      <c r="E24" s="471" t="s">
        <v>168</v>
      </c>
      <c r="F24" s="451"/>
      <c r="G24" s="451"/>
      <c r="H24" s="451"/>
      <c r="I24" s="451"/>
      <c r="J24" s="451"/>
      <c r="K24" s="452"/>
      <c r="L24" s="472">
        <v>1</v>
      </c>
      <c r="M24" s="473"/>
      <c r="N24" s="473"/>
      <c r="O24" s="473"/>
      <c r="P24" s="515"/>
      <c r="Q24" s="472">
        <v>8181</v>
      </c>
      <c r="R24" s="473"/>
      <c r="S24" s="473"/>
      <c r="T24" s="473"/>
      <c r="U24" s="473"/>
      <c r="V24" s="515"/>
      <c r="W24" s="574"/>
      <c r="X24" s="562"/>
      <c r="Y24" s="563"/>
      <c r="Z24" s="471" t="s">
        <v>169</v>
      </c>
      <c r="AA24" s="451"/>
      <c r="AB24" s="451"/>
      <c r="AC24" s="451"/>
      <c r="AD24" s="451"/>
      <c r="AE24" s="451"/>
      <c r="AF24" s="451"/>
      <c r="AG24" s="452"/>
      <c r="AH24" s="472">
        <v>437</v>
      </c>
      <c r="AI24" s="473"/>
      <c r="AJ24" s="473"/>
      <c r="AK24" s="473"/>
      <c r="AL24" s="515"/>
      <c r="AM24" s="472">
        <v>1370869</v>
      </c>
      <c r="AN24" s="473"/>
      <c r="AO24" s="473"/>
      <c r="AP24" s="473"/>
      <c r="AQ24" s="473"/>
      <c r="AR24" s="515"/>
      <c r="AS24" s="472">
        <v>3137</v>
      </c>
      <c r="AT24" s="473"/>
      <c r="AU24" s="473"/>
      <c r="AV24" s="473"/>
      <c r="AW24" s="473"/>
      <c r="AX24" s="474"/>
      <c r="AY24" s="594" t="s">
        <v>170</v>
      </c>
      <c r="AZ24" s="595"/>
      <c r="BA24" s="595"/>
      <c r="BB24" s="595"/>
      <c r="BC24" s="595"/>
      <c r="BD24" s="595"/>
      <c r="BE24" s="595"/>
      <c r="BF24" s="595"/>
      <c r="BG24" s="595"/>
      <c r="BH24" s="595"/>
      <c r="BI24" s="595"/>
      <c r="BJ24" s="595"/>
      <c r="BK24" s="595"/>
      <c r="BL24" s="595"/>
      <c r="BM24" s="596"/>
      <c r="BN24" s="421">
        <v>20172094</v>
      </c>
      <c r="BO24" s="422"/>
      <c r="BP24" s="422"/>
      <c r="BQ24" s="422"/>
      <c r="BR24" s="422"/>
      <c r="BS24" s="422"/>
      <c r="BT24" s="422"/>
      <c r="BU24" s="423"/>
      <c r="BV24" s="421">
        <v>20807845</v>
      </c>
      <c r="BW24" s="422"/>
      <c r="BX24" s="422"/>
      <c r="BY24" s="422"/>
      <c r="BZ24" s="422"/>
      <c r="CA24" s="422"/>
      <c r="CB24" s="422"/>
      <c r="CC24" s="423"/>
      <c r="CD24" s="194"/>
      <c r="CE24" s="531"/>
      <c r="CF24" s="531"/>
      <c r="CG24" s="531"/>
      <c r="CH24" s="531"/>
      <c r="CI24" s="531"/>
      <c r="CJ24" s="531"/>
      <c r="CK24" s="531"/>
      <c r="CL24" s="531"/>
      <c r="CM24" s="531"/>
      <c r="CN24" s="531"/>
      <c r="CO24" s="531"/>
      <c r="CP24" s="531"/>
      <c r="CQ24" s="531"/>
      <c r="CR24" s="531"/>
      <c r="CS24" s="532"/>
      <c r="CT24" s="418"/>
      <c r="CU24" s="419"/>
      <c r="CV24" s="419"/>
      <c r="CW24" s="419"/>
      <c r="CX24" s="419"/>
      <c r="CY24" s="419"/>
      <c r="CZ24" s="419"/>
      <c r="DA24" s="420"/>
      <c r="DB24" s="418"/>
      <c r="DC24" s="419"/>
      <c r="DD24" s="419"/>
      <c r="DE24" s="419"/>
      <c r="DF24" s="419"/>
      <c r="DG24" s="419"/>
      <c r="DH24" s="419"/>
      <c r="DI24" s="420"/>
    </row>
    <row r="25" spans="1:113" ht="18.75" customHeight="1">
      <c r="A25" s="181"/>
      <c r="B25" s="561"/>
      <c r="C25" s="562"/>
      <c r="D25" s="563"/>
      <c r="E25" s="471" t="s">
        <v>171</v>
      </c>
      <c r="F25" s="451"/>
      <c r="G25" s="451"/>
      <c r="H25" s="451"/>
      <c r="I25" s="451"/>
      <c r="J25" s="451"/>
      <c r="K25" s="452"/>
      <c r="L25" s="472">
        <v>1</v>
      </c>
      <c r="M25" s="473"/>
      <c r="N25" s="473"/>
      <c r="O25" s="473"/>
      <c r="P25" s="515"/>
      <c r="Q25" s="472">
        <v>6660</v>
      </c>
      <c r="R25" s="473"/>
      <c r="S25" s="473"/>
      <c r="T25" s="473"/>
      <c r="U25" s="473"/>
      <c r="V25" s="515"/>
      <c r="W25" s="574"/>
      <c r="X25" s="562"/>
      <c r="Y25" s="563"/>
      <c r="Z25" s="471" t="s">
        <v>172</v>
      </c>
      <c r="AA25" s="451"/>
      <c r="AB25" s="451"/>
      <c r="AC25" s="451"/>
      <c r="AD25" s="451"/>
      <c r="AE25" s="451"/>
      <c r="AF25" s="451"/>
      <c r="AG25" s="452"/>
      <c r="AH25" s="472" t="s">
        <v>127</v>
      </c>
      <c r="AI25" s="473"/>
      <c r="AJ25" s="473"/>
      <c r="AK25" s="473"/>
      <c r="AL25" s="515"/>
      <c r="AM25" s="472" t="s">
        <v>173</v>
      </c>
      <c r="AN25" s="473"/>
      <c r="AO25" s="473"/>
      <c r="AP25" s="473"/>
      <c r="AQ25" s="473"/>
      <c r="AR25" s="515"/>
      <c r="AS25" s="472" t="s">
        <v>173</v>
      </c>
      <c r="AT25" s="473"/>
      <c r="AU25" s="473"/>
      <c r="AV25" s="473"/>
      <c r="AW25" s="473"/>
      <c r="AX25" s="474"/>
      <c r="AY25" s="381" t="s">
        <v>174</v>
      </c>
      <c r="AZ25" s="382"/>
      <c r="BA25" s="382"/>
      <c r="BB25" s="382"/>
      <c r="BC25" s="382"/>
      <c r="BD25" s="382"/>
      <c r="BE25" s="382"/>
      <c r="BF25" s="382"/>
      <c r="BG25" s="382"/>
      <c r="BH25" s="382"/>
      <c r="BI25" s="382"/>
      <c r="BJ25" s="382"/>
      <c r="BK25" s="382"/>
      <c r="BL25" s="382"/>
      <c r="BM25" s="383"/>
      <c r="BN25" s="384">
        <v>3227049</v>
      </c>
      <c r="BO25" s="385"/>
      <c r="BP25" s="385"/>
      <c r="BQ25" s="385"/>
      <c r="BR25" s="385"/>
      <c r="BS25" s="385"/>
      <c r="BT25" s="385"/>
      <c r="BU25" s="386"/>
      <c r="BV25" s="384">
        <v>4941701</v>
      </c>
      <c r="BW25" s="385"/>
      <c r="BX25" s="385"/>
      <c r="BY25" s="385"/>
      <c r="BZ25" s="385"/>
      <c r="CA25" s="385"/>
      <c r="CB25" s="385"/>
      <c r="CC25" s="386"/>
      <c r="CD25" s="194"/>
      <c r="CE25" s="531"/>
      <c r="CF25" s="531"/>
      <c r="CG25" s="531"/>
      <c r="CH25" s="531"/>
      <c r="CI25" s="531"/>
      <c r="CJ25" s="531"/>
      <c r="CK25" s="531"/>
      <c r="CL25" s="531"/>
      <c r="CM25" s="531"/>
      <c r="CN25" s="531"/>
      <c r="CO25" s="531"/>
      <c r="CP25" s="531"/>
      <c r="CQ25" s="531"/>
      <c r="CR25" s="531"/>
      <c r="CS25" s="532"/>
      <c r="CT25" s="418"/>
      <c r="CU25" s="419"/>
      <c r="CV25" s="419"/>
      <c r="CW25" s="419"/>
      <c r="CX25" s="419"/>
      <c r="CY25" s="419"/>
      <c r="CZ25" s="419"/>
      <c r="DA25" s="420"/>
      <c r="DB25" s="418"/>
      <c r="DC25" s="419"/>
      <c r="DD25" s="419"/>
      <c r="DE25" s="419"/>
      <c r="DF25" s="419"/>
      <c r="DG25" s="419"/>
      <c r="DH25" s="419"/>
      <c r="DI25" s="420"/>
    </row>
    <row r="26" spans="1:113" ht="18.75" customHeight="1">
      <c r="A26" s="181"/>
      <c r="B26" s="561"/>
      <c r="C26" s="562"/>
      <c r="D26" s="563"/>
      <c r="E26" s="471" t="s">
        <v>175</v>
      </c>
      <c r="F26" s="451"/>
      <c r="G26" s="451"/>
      <c r="H26" s="451"/>
      <c r="I26" s="451"/>
      <c r="J26" s="451"/>
      <c r="K26" s="452"/>
      <c r="L26" s="472">
        <v>1</v>
      </c>
      <c r="M26" s="473"/>
      <c r="N26" s="473"/>
      <c r="O26" s="473"/>
      <c r="P26" s="515"/>
      <c r="Q26" s="472">
        <v>5895</v>
      </c>
      <c r="R26" s="473"/>
      <c r="S26" s="473"/>
      <c r="T26" s="473"/>
      <c r="U26" s="473"/>
      <c r="V26" s="515"/>
      <c r="W26" s="574"/>
      <c r="X26" s="562"/>
      <c r="Y26" s="563"/>
      <c r="Z26" s="471" t="s">
        <v>176</v>
      </c>
      <c r="AA26" s="584"/>
      <c r="AB26" s="584"/>
      <c r="AC26" s="584"/>
      <c r="AD26" s="584"/>
      <c r="AE26" s="584"/>
      <c r="AF26" s="584"/>
      <c r="AG26" s="585"/>
      <c r="AH26" s="472">
        <v>71</v>
      </c>
      <c r="AI26" s="473"/>
      <c r="AJ26" s="473"/>
      <c r="AK26" s="473"/>
      <c r="AL26" s="515"/>
      <c r="AM26" s="472">
        <v>241187</v>
      </c>
      <c r="AN26" s="473"/>
      <c r="AO26" s="473"/>
      <c r="AP26" s="473"/>
      <c r="AQ26" s="473"/>
      <c r="AR26" s="515"/>
      <c r="AS26" s="472">
        <v>3397</v>
      </c>
      <c r="AT26" s="473"/>
      <c r="AU26" s="473"/>
      <c r="AV26" s="473"/>
      <c r="AW26" s="473"/>
      <c r="AX26" s="474"/>
      <c r="AY26" s="424" t="s">
        <v>177</v>
      </c>
      <c r="AZ26" s="425"/>
      <c r="BA26" s="425"/>
      <c r="BB26" s="425"/>
      <c r="BC26" s="425"/>
      <c r="BD26" s="425"/>
      <c r="BE26" s="425"/>
      <c r="BF26" s="425"/>
      <c r="BG26" s="425"/>
      <c r="BH26" s="425"/>
      <c r="BI26" s="425"/>
      <c r="BJ26" s="425"/>
      <c r="BK26" s="425"/>
      <c r="BL26" s="425"/>
      <c r="BM26" s="426"/>
      <c r="BN26" s="421" t="s">
        <v>173</v>
      </c>
      <c r="BO26" s="422"/>
      <c r="BP26" s="422"/>
      <c r="BQ26" s="422"/>
      <c r="BR26" s="422"/>
      <c r="BS26" s="422"/>
      <c r="BT26" s="422"/>
      <c r="BU26" s="423"/>
      <c r="BV26" s="421" t="s">
        <v>173</v>
      </c>
      <c r="BW26" s="422"/>
      <c r="BX26" s="422"/>
      <c r="BY26" s="422"/>
      <c r="BZ26" s="422"/>
      <c r="CA26" s="422"/>
      <c r="CB26" s="422"/>
      <c r="CC26" s="423"/>
      <c r="CD26" s="194"/>
      <c r="CE26" s="531"/>
      <c r="CF26" s="531"/>
      <c r="CG26" s="531"/>
      <c r="CH26" s="531"/>
      <c r="CI26" s="531"/>
      <c r="CJ26" s="531"/>
      <c r="CK26" s="531"/>
      <c r="CL26" s="531"/>
      <c r="CM26" s="531"/>
      <c r="CN26" s="531"/>
      <c r="CO26" s="531"/>
      <c r="CP26" s="531"/>
      <c r="CQ26" s="531"/>
      <c r="CR26" s="531"/>
      <c r="CS26" s="532"/>
      <c r="CT26" s="418"/>
      <c r="CU26" s="419"/>
      <c r="CV26" s="419"/>
      <c r="CW26" s="419"/>
      <c r="CX26" s="419"/>
      <c r="CY26" s="419"/>
      <c r="CZ26" s="419"/>
      <c r="DA26" s="420"/>
      <c r="DB26" s="418"/>
      <c r="DC26" s="419"/>
      <c r="DD26" s="419"/>
      <c r="DE26" s="419"/>
      <c r="DF26" s="419"/>
      <c r="DG26" s="419"/>
      <c r="DH26" s="419"/>
      <c r="DI26" s="420"/>
    </row>
    <row r="27" spans="1:113" ht="18.75" customHeight="1" thickBot="1">
      <c r="A27" s="181"/>
      <c r="B27" s="561"/>
      <c r="C27" s="562"/>
      <c r="D27" s="563"/>
      <c r="E27" s="471" t="s">
        <v>178</v>
      </c>
      <c r="F27" s="451"/>
      <c r="G27" s="451"/>
      <c r="H27" s="451"/>
      <c r="I27" s="451"/>
      <c r="J27" s="451"/>
      <c r="K27" s="452"/>
      <c r="L27" s="472">
        <v>1</v>
      </c>
      <c r="M27" s="473"/>
      <c r="N27" s="473"/>
      <c r="O27" s="473"/>
      <c r="P27" s="515"/>
      <c r="Q27" s="472">
        <v>4600</v>
      </c>
      <c r="R27" s="473"/>
      <c r="S27" s="473"/>
      <c r="T27" s="473"/>
      <c r="U27" s="473"/>
      <c r="V27" s="515"/>
      <c r="W27" s="574"/>
      <c r="X27" s="562"/>
      <c r="Y27" s="563"/>
      <c r="Z27" s="471" t="s">
        <v>179</v>
      </c>
      <c r="AA27" s="451"/>
      <c r="AB27" s="451"/>
      <c r="AC27" s="451"/>
      <c r="AD27" s="451"/>
      <c r="AE27" s="451"/>
      <c r="AF27" s="451"/>
      <c r="AG27" s="452"/>
      <c r="AH27" s="472">
        <v>4</v>
      </c>
      <c r="AI27" s="473"/>
      <c r="AJ27" s="473"/>
      <c r="AK27" s="473"/>
      <c r="AL27" s="515"/>
      <c r="AM27" s="472">
        <v>9864</v>
      </c>
      <c r="AN27" s="473"/>
      <c r="AO27" s="473"/>
      <c r="AP27" s="473"/>
      <c r="AQ27" s="473"/>
      <c r="AR27" s="515"/>
      <c r="AS27" s="472">
        <v>2466</v>
      </c>
      <c r="AT27" s="473"/>
      <c r="AU27" s="473"/>
      <c r="AV27" s="473"/>
      <c r="AW27" s="473"/>
      <c r="AX27" s="474"/>
      <c r="AY27" s="516" t="s">
        <v>180</v>
      </c>
      <c r="AZ27" s="517"/>
      <c r="BA27" s="517"/>
      <c r="BB27" s="517"/>
      <c r="BC27" s="517"/>
      <c r="BD27" s="517"/>
      <c r="BE27" s="517"/>
      <c r="BF27" s="517"/>
      <c r="BG27" s="517"/>
      <c r="BH27" s="517"/>
      <c r="BI27" s="517"/>
      <c r="BJ27" s="517"/>
      <c r="BK27" s="517"/>
      <c r="BL27" s="517"/>
      <c r="BM27" s="518"/>
      <c r="BN27" s="597" t="s">
        <v>173</v>
      </c>
      <c r="BO27" s="598"/>
      <c r="BP27" s="598"/>
      <c r="BQ27" s="598"/>
      <c r="BR27" s="598"/>
      <c r="BS27" s="598"/>
      <c r="BT27" s="598"/>
      <c r="BU27" s="599"/>
      <c r="BV27" s="597" t="s">
        <v>127</v>
      </c>
      <c r="BW27" s="598"/>
      <c r="BX27" s="598"/>
      <c r="BY27" s="598"/>
      <c r="BZ27" s="598"/>
      <c r="CA27" s="598"/>
      <c r="CB27" s="598"/>
      <c r="CC27" s="599"/>
      <c r="CD27" s="196"/>
      <c r="CE27" s="531"/>
      <c r="CF27" s="531"/>
      <c r="CG27" s="531"/>
      <c r="CH27" s="531"/>
      <c r="CI27" s="531"/>
      <c r="CJ27" s="531"/>
      <c r="CK27" s="531"/>
      <c r="CL27" s="531"/>
      <c r="CM27" s="531"/>
      <c r="CN27" s="531"/>
      <c r="CO27" s="531"/>
      <c r="CP27" s="531"/>
      <c r="CQ27" s="531"/>
      <c r="CR27" s="531"/>
      <c r="CS27" s="532"/>
      <c r="CT27" s="418"/>
      <c r="CU27" s="419"/>
      <c r="CV27" s="419"/>
      <c r="CW27" s="419"/>
      <c r="CX27" s="419"/>
      <c r="CY27" s="419"/>
      <c r="CZ27" s="419"/>
      <c r="DA27" s="420"/>
      <c r="DB27" s="418"/>
      <c r="DC27" s="419"/>
      <c r="DD27" s="419"/>
      <c r="DE27" s="419"/>
      <c r="DF27" s="419"/>
      <c r="DG27" s="419"/>
      <c r="DH27" s="419"/>
      <c r="DI27" s="420"/>
    </row>
    <row r="28" spans="1:113" ht="18.75" customHeight="1">
      <c r="A28" s="181"/>
      <c r="B28" s="561"/>
      <c r="C28" s="562"/>
      <c r="D28" s="563"/>
      <c r="E28" s="471" t="s">
        <v>181</v>
      </c>
      <c r="F28" s="451"/>
      <c r="G28" s="451"/>
      <c r="H28" s="451"/>
      <c r="I28" s="451"/>
      <c r="J28" s="451"/>
      <c r="K28" s="452"/>
      <c r="L28" s="472">
        <v>1</v>
      </c>
      <c r="M28" s="473"/>
      <c r="N28" s="473"/>
      <c r="O28" s="473"/>
      <c r="P28" s="515"/>
      <c r="Q28" s="472">
        <v>4020</v>
      </c>
      <c r="R28" s="473"/>
      <c r="S28" s="473"/>
      <c r="T28" s="473"/>
      <c r="U28" s="473"/>
      <c r="V28" s="515"/>
      <c r="W28" s="574"/>
      <c r="X28" s="562"/>
      <c r="Y28" s="563"/>
      <c r="Z28" s="471" t="s">
        <v>182</v>
      </c>
      <c r="AA28" s="451"/>
      <c r="AB28" s="451"/>
      <c r="AC28" s="451"/>
      <c r="AD28" s="451"/>
      <c r="AE28" s="451"/>
      <c r="AF28" s="451"/>
      <c r="AG28" s="452"/>
      <c r="AH28" s="472" t="s">
        <v>173</v>
      </c>
      <c r="AI28" s="473"/>
      <c r="AJ28" s="473"/>
      <c r="AK28" s="473"/>
      <c r="AL28" s="515"/>
      <c r="AM28" s="472" t="s">
        <v>127</v>
      </c>
      <c r="AN28" s="473"/>
      <c r="AO28" s="473"/>
      <c r="AP28" s="473"/>
      <c r="AQ28" s="473"/>
      <c r="AR28" s="515"/>
      <c r="AS28" s="472" t="s">
        <v>173</v>
      </c>
      <c r="AT28" s="473"/>
      <c r="AU28" s="473"/>
      <c r="AV28" s="473"/>
      <c r="AW28" s="473"/>
      <c r="AX28" s="474"/>
      <c r="AY28" s="600" t="s">
        <v>183</v>
      </c>
      <c r="AZ28" s="601"/>
      <c r="BA28" s="601"/>
      <c r="BB28" s="602"/>
      <c r="BC28" s="381" t="s">
        <v>48</v>
      </c>
      <c r="BD28" s="382"/>
      <c r="BE28" s="382"/>
      <c r="BF28" s="382"/>
      <c r="BG28" s="382"/>
      <c r="BH28" s="382"/>
      <c r="BI28" s="382"/>
      <c r="BJ28" s="382"/>
      <c r="BK28" s="382"/>
      <c r="BL28" s="382"/>
      <c r="BM28" s="383"/>
      <c r="BN28" s="384">
        <v>4401400</v>
      </c>
      <c r="BO28" s="385"/>
      <c r="BP28" s="385"/>
      <c r="BQ28" s="385"/>
      <c r="BR28" s="385"/>
      <c r="BS28" s="385"/>
      <c r="BT28" s="385"/>
      <c r="BU28" s="386"/>
      <c r="BV28" s="384">
        <v>4470188</v>
      </c>
      <c r="BW28" s="385"/>
      <c r="BX28" s="385"/>
      <c r="BY28" s="385"/>
      <c r="BZ28" s="385"/>
      <c r="CA28" s="385"/>
      <c r="CB28" s="385"/>
      <c r="CC28" s="386"/>
      <c r="CD28" s="194"/>
      <c r="CE28" s="531"/>
      <c r="CF28" s="531"/>
      <c r="CG28" s="531"/>
      <c r="CH28" s="531"/>
      <c r="CI28" s="531"/>
      <c r="CJ28" s="531"/>
      <c r="CK28" s="531"/>
      <c r="CL28" s="531"/>
      <c r="CM28" s="531"/>
      <c r="CN28" s="531"/>
      <c r="CO28" s="531"/>
      <c r="CP28" s="531"/>
      <c r="CQ28" s="531"/>
      <c r="CR28" s="531"/>
      <c r="CS28" s="532"/>
      <c r="CT28" s="418"/>
      <c r="CU28" s="419"/>
      <c r="CV28" s="419"/>
      <c r="CW28" s="419"/>
      <c r="CX28" s="419"/>
      <c r="CY28" s="419"/>
      <c r="CZ28" s="419"/>
      <c r="DA28" s="420"/>
      <c r="DB28" s="418"/>
      <c r="DC28" s="419"/>
      <c r="DD28" s="419"/>
      <c r="DE28" s="419"/>
      <c r="DF28" s="419"/>
      <c r="DG28" s="419"/>
      <c r="DH28" s="419"/>
      <c r="DI28" s="420"/>
    </row>
    <row r="29" spans="1:113" ht="18.75" customHeight="1">
      <c r="A29" s="181"/>
      <c r="B29" s="561"/>
      <c r="C29" s="562"/>
      <c r="D29" s="563"/>
      <c r="E29" s="471" t="s">
        <v>184</v>
      </c>
      <c r="F29" s="451"/>
      <c r="G29" s="451"/>
      <c r="H29" s="451"/>
      <c r="I29" s="451"/>
      <c r="J29" s="451"/>
      <c r="K29" s="452"/>
      <c r="L29" s="472">
        <v>20</v>
      </c>
      <c r="M29" s="473"/>
      <c r="N29" s="473"/>
      <c r="O29" s="473"/>
      <c r="P29" s="515"/>
      <c r="Q29" s="472">
        <v>3700</v>
      </c>
      <c r="R29" s="473"/>
      <c r="S29" s="473"/>
      <c r="T29" s="473"/>
      <c r="U29" s="473"/>
      <c r="V29" s="515"/>
      <c r="W29" s="575"/>
      <c r="X29" s="576"/>
      <c r="Y29" s="577"/>
      <c r="Z29" s="471" t="s">
        <v>185</v>
      </c>
      <c r="AA29" s="451"/>
      <c r="AB29" s="451"/>
      <c r="AC29" s="451"/>
      <c r="AD29" s="451"/>
      <c r="AE29" s="451"/>
      <c r="AF29" s="451"/>
      <c r="AG29" s="452"/>
      <c r="AH29" s="472">
        <v>441</v>
      </c>
      <c r="AI29" s="473"/>
      <c r="AJ29" s="473"/>
      <c r="AK29" s="473"/>
      <c r="AL29" s="515"/>
      <c r="AM29" s="472">
        <v>1380733</v>
      </c>
      <c r="AN29" s="473"/>
      <c r="AO29" s="473"/>
      <c r="AP29" s="473"/>
      <c r="AQ29" s="473"/>
      <c r="AR29" s="515"/>
      <c r="AS29" s="472">
        <v>3131</v>
      </c>
      <c r="AT29" s="473"/>
      <c r="AU29" s="473"/>
      <c r="AV29" s="473"/>
      <c r="AW29" s="473"/>
      <c r="AX29" s="474"/>
      <c r="AY29" s="603"/>
      <c r="AZ29" s="604"/>
      <c r="BA29" s="604"/>
      <c r="BB29" s="605"/>
      <c r="BC29" s="455" t="s">
        <v>186</v>
      </c>
      <c r="BD29" s="456"/>
      <c r="BE29" s="456"/>
      <c r="BF29" s="456"/>
      <c r="BG29" s="456"/>
      <c r="BH29" s="456"/>
      <c r="BI29" s="456"/>
      <c r="BJ29" s="456"/>
      <c r="BK29" s="456"/>
      <c r="BL29" s="456"/>
      <c r="BM29" s="457"/>
      <c r="BN29" s="421">
        <v>567336</v>
      </c>
      <c r="BO29" s="422"/>
      <c r="BP29" s="422"/>
      <c r="BQ29" s="422"/>
      <c r="BR29" s="422"/>
      <c r="BS29" s="422"/>
      <c r="BT29" s="422"/>
      <c r="BU29" s="423"/>
      <c r="BV29" s="421">
        <v>567331</v>
      </c>
      <c r="BW29" s="422"/>
      <c r="BX29" s="422"/>
      <c r="BY29" s="422"/>
      <c r="BZ29" s="422"/>
      <c r="CA29" s="422"/>
      <c r="CB29" s="422"/>
      <c r="CC29" s="423"/>
      <c r="CD29" s="196"/>
      <c r="CE29" s="531"/>
      <c r="CF29" s="531"/>
      <c r="CG29" s="531"/>
      <c r="CH29" s="531"/>
      <c r="CI29" s="531"/>
      <c r="CJ29" s="531"/>
      <c r="CK29" s="531"/>
      <c r="CL29" s="531"/>
      <c r="CM29" s="531"/>
      <c r="CN29" s="531"/>
      <c r="CO29" s="531"/>
      <c r="CP29" s="531"/>
      <c r="CQ29" s="531"/>
      <c r="CR29" s="531"/>
      <c r="CS29" s="532"/>
      <c r="CT29" s="418"/>
      <c r="CU29" s="419"/>
      <c r="CV29" s="419"/>
      <c r="CW29" s="419"/>
      <c r="CX29" s="419"/>
      <c r="CY29" s="419"/>
      <c r="CZ29" s="419"/>
      <c r="DA29" s="420"/>
      <c r="DB29" s="418"/>
      <c r="DC29" s="419"/>
      <c r="DD29" s="419"/>
      <c r="DE29" s="419"/>
      <c r="DF29" s="419"/>
      <c r="DG29" s="419"/>
      <c r="DH29" s="419"/>
      <c r="DI29" s="420"/>
    </row>
    <row r="30" spans="1:113" ht="18.75" customHeight="1" thickBot="1">
      <c r="A30" s="181"/>
      <c r="B30" s="564"/>
      <c r="C30" s="565"/>
      <c r="D30" s="566"/>
      <c r="E30" s="475"/>
      <c r="F30" s="476"/>
      <c r="G30" s="476"/>
      <c r="H30" s="476"/>
      <c r="I30" s="476"/>
      <c r="J30" s="476"/>
      <c r="K30" s="477"/>
      <c r="L30" s="578"/>
      <c r="M30" s="579"/>
      <c r="N30" s="579"/>
      <c r="O30" s="579"/>
      <c r="P30" s="580"/>
      <c r="Q30" s="578"/>
      <c r="R30" s="579"/>
      <c r="S30" s="579"/>
      <c r="T30" s="579"/>
      <c r="U30" s="579"/>
      <c r="V30" s="580"/>
      <c r="W30" s="581" t="s">
        <v>187</v>
      </c>
      <c r="X30" s="582"/>
      <c r="Y30" s="582"/>
      <c r="Z30" s="582"/>
      <c r="AA30" s="582"/>
      <c r="AB30" s="582"/>
      <c r="AC30" s="582"/>
      <c r="AD30" s="582"/>
      <c r="AE30" s="582"/>
      <c r="AF30" s="582"/>
      <c r="AG30" s="583"/>
      <c r="AH30" s="540">
        <v>100.2</v>
      </c>
      <c r="AI30" s="541"/>
      <c r="AJ30" s="541"/>
      <c r="AK30" s="541"/>
      <c r="AL30" s="541"/>
      <c r="AM30" s="541"/>
      <c r="AN30" s="541"/>
      <c r="AO30" s="541"/>
      <c r="AP30" s="541"/>
      <c r="AQ30" s="541"/>
      <c r="AR30" s="541"/>
      <c r="AS30" s="541"/>
      <c r="AT30" s="541"/>
      <c r="AU30" s="541"/>
      <c r="AV30" s="541"/>
      <c r="AW30" s="541"/>
      <c r="AX30" s="543"/>
      <c r="AY30" s="606"/>
      <c r="AZ30" s="607"/>
      <c r="BA30" s="607"/>
      <c r="BB30" s="608"/>
      <c r="BC30" s="594" t="s">
        <v>50</v>
      </c>
      <c r="BD30" s="595"/>
      <c r="BE30" s="595"/>
      <c r="BF30" s="595"/>
      <c r="BG30" s="595"/>
      <c r="BH30" s="595"/>
      <c r="BI30" s="595"/>
      <c r="BJ30" s="595"/>
      <c r="BK30" s="595"/>
      <c r="BL30" s="595"/>
      <c r="BM30" s="596"/>
      <c r="BN30" s="597">
        <v>3531691</v>
      </c>
      <c r="BO30" s="598"/>
      <c r="BP30" s="598"/>
      <c r="BQ30" s="598"/>
      <c r="BR30" s="598"/>
      <c r="BS30" s="598"/>
      <c r="BT30" s="598"/>
      <c r="BU30" s="599"/>
      <c r="BV30" s="597">
        <v>3411135</v>
      </c>
      <c r="BW30" s="598"/>
      <c r="BX30" s="598"/>
      <c r="BY30" s="598"/>
      <c r="BZ30" s="598"/>
      <c r="CA30" s="598"/>
      <c r="CB30" s="598"/>
      <c r="CC30" s="59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181" t="s">
        <v>188</v>
      </c>
      <c r="D32" s="181"/>
      <c r="E32" s="181"/>
      <c r="U32" s="180" t="s">
        <v>189</v>
      </c>
      <c r="AM32" s="180" t="s">
        <v>190</v>
      </c>
      <c r="BE32" s="180" t="s">
        <v>191</v>
      </c>
      <c r="BW32" s="180" t="s">
        <v>192</v>
      </c>
      <c r="CO32" s="180" t="s">
        <v>193</v>
      </c>
      <c r="DI32" s="204"/>
    </row>
    <row r="33" spans="1:113" ht="13.5" customHeight="1">
      <c r="A33" s="181"/>
      <c r="B33" s="205"/>
      <c r="C33" s="445" t="s">
        <v>194</v>
      </c>
      <c r="D33" s="445"/>
      <c r="E33" s="410" t="s">
        <v>195</v>
      </c>
      <c r="F33" s="410"/>
      <c r="G33" s="410"/>
      <c r="H33" s="410"/>
      <c r="I33" s="410"/>
      <c r="J33" s="410"/>
      <c r="K33" s="410"/>
      <c r="L33" s="410"/>
      <c r="M33" s="410"/>
      <c r="N33" s="410"/>
      <c r="O33" s="410"/>
      <c r="P33" s="410"/>
      <c r="Q33" s="410"/>
      <c r="R33" s="410"/>
      <c r="S33" s="410"/>
      <c r="T33" s="206"/>
      <c r="U33" s="445" t="s">
        <v>196</v>
      </c>
      <c r="V33" s="445"/>
      <c r="W33" s="410" t="s">
        <v>197</v>
      </c>
      <c r="X33" s="410"/>
      <c r="Y33" s="410"/>
      <c r="Z33" s="410"/>
      <c r="AA33" s="410"/>
      <c r="AB33" s="410"/>
      <c r="AC33" s="410"/>
      <c r="AD33" s="410"/>
      <c r="AE33" s="410"/>
      <c r="AF33" s="410"/>
      <c r="AG33" s="410"/>
      <c r="AH33" s="410"/>
      <c r="AI33" s="410"/>
      <c r="AJ33" s="410"/>
      <c r="AK33" s="410"/>
      <c r="AL33" s="206"/>
      <c r="AM33" s="445" t="s">
        <v>194</v>
      </c>
      <c r="AN33" s="445"/>
      <c r="AO33" s="410" t="s">
        <v>198</v>
      </c>
      <c r="AP33" s="410"/>
      <c r="AQ33" s="410"/>
      <c r="AR33" s="410"/>
      <c r="AS33" s="410"/>
      <c r="AT33" s="410"/>
      <c r="AU33" s="410"/>
      <c r="AV33" s="410"/>
      <c r="AW33" s="410"/>
      <c r="AX33" s="410"/>
      <c r="AY33" s="410"/>
      <c r="AZ33" s="410"/>
      <c r="BA33" s="410"/>
      <c r="BB33" s="410"/>
      <c r="BC33" s="410"/>
      <c r="BD33" s="207"/>
      <c r="BE33" s="410" t="s">
        <v>199</v>
      </c>
      <c r="BF33" s="410"/>
      <c r="BG33" s="410" t="s">
        <v>200</v>
      </c>
      <c r="BH33" s="410"/>
      <c r="BI33" s="410"/>
      <c r="BJ33" s="410"/>
      <c r="BK33" s="410"/>
      <c r="BL33" s="410"/>
      <c r="BM33" s="410"/>
      <c r="BN33" s="410"/>
      <c r="BO33" s="410"/>
      <c r="BP33" s="410"/>
      <c r="BQ33" s="410"/>
      <c r="BR33" s="410"/>
      <c r="BS33" s="410"/>
      <c r="BT33" s="410"/>
      <c r="BU33" s="410"/>
      <c r="BV33" s="207"/>
      <c r="BW33" s="445" t="s">
        <v>199</v>
      </c>
      <c r="BX33" s="445"/>
      <c r="BY33" s="410" t="s">
        <v>201</v>
      </c>
      <c r="BZ33" s="410"/>
      <c r="CA33" s="410"/>
      <c r="CB33" s="410"/>
      <c r="CC33" s="410"/>
      <c r="CD33" s="410"/>
      <c r="CE33" s="410"/>
      <c r="CF33" s="410"/>
      <c r="CG33" s="410"/>
      <c r="CH33" s="410"/>
      <c r="CI33" s="410"/>
      <c r="CJ33" s="410"/>
      <c r="CK33" s="410"/>
      <c r="CL33" s="410"/>
      <c r="CM33" s="410"/>
      <c r="CN33" s="206"/>
      <c r="CO33" s="445" t="s">
        <v>202</v>
      </c>
      <c r="CP33" s="445"/>
      <c r="CQ33" s="410" t="s">
        <v>203</v>
      </c>
      <c r="CR33" s="410"/>
      <c r="CS33" s="410"/>
      <c r="CT33" s="410"/>
      <c r="CU33" s="410"/>
      <c r="CV33" s="410"/>
      <c r="CW33" s="410"/>
      <c r="CX33" s="410"/>
      <c r="CY33" s="410"/>
      <c r="CZ33" s="410"/>
      <c r="DA33" s="410"/>
      <c r="DB33" s="410"/>
      <c r="DC33" s="410"/>
      <c r="DD33" s="410"/>
      <c r="DE33" s="410"/>
      <c r="DF33" s="206"/>
      <c r="DG33" s="609" t="s">
        <v>204</v>
      </c>
      <c r="DH33" s="609"/>
      <c r="DI33" s="208"/>
    </row>
    <row r="34" spans="1:113" ht="32.25" customHeight="1">
      <c r="A34" s="181"/>
      <c r="B34" s="205"/>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181"/>
      <c r="U34" s="610">
        <f>IF(W34="","",MAX(C34:D43)+1)</f>
        <v>2</v>
      </c>
      <c r="V34" s="610"/>
      <c r="W34" s="611" t="str">
        <f>IF('各会計、関係団体の財政状況及び健全化判断比率'!B28="","",'各会計、関係団体の財政状況及び健全化判断比率'!B28)</f>
        <v>国民健康保険特別会計</v>
      </c>
      <c r="X34" s="611"/>
      <c r="Y34" s="611"/>
      <c r="Z34" s="611"/>
      <c r="AA34" s="611"/>
      <c r="AB34" s="611"/>
      <c r="AC34" s="611"/>
      <c r="AD34" s="611"/>
      <c r="AE34" s="611"/>
      <c r="AF34" s="611"/>
      <c r="AG34" s="611"/>
      <c r="AH34" s="611"/>
      <c r="AI34" s="611"/>
      <c r="AJ34" s="611"/>
      <c r="AK34" s="611"/>
      <c r="AL34" s="181"/>
      <c r="AM34" s="610">
        <f>IF(AO34="","",MAX(C34:D43,U34:V43)+1)</f>
        <v>7</v>
      </c>
      <c r="AN34" s="610"/>
      <c r="AO34" s="611" t="str">
        <f>IF('各会計、関係団体の財政状況及び健全化判断比率'!B33="","",'各会計、関係団体の財政状況及び健全化判断比率'!B33)</f>
        <v>水道事業会計</v>
      </c>
      <c r="AP34" s="611"/>
      <c r="AQ34" s="611"/>
      <c r="AR34" s="611"/>
      <c r="AS34" s="611"/>
      <c r="AT34" s="611"/>
      <c r="AU34" s="611"/>
      <c r="AV34" s="611"/>
      <c r="AW34" s="611"/>
      <c r="AX34" s="611"/>
      <c r="AY34" s="611"/>
      <c r="AZ34" s="611"/>
      <c r="BA34" s="611"/>
      <c r="BB34" s="611"/>
      <c r="BC34" s="611"/>
      <c r="BD34" s="181"/>
      <c r="BE34" s="610">
        <f>IF(BG34="","",MAX(C34:D43,U34:V43,AM34:AN43)+1)</f>
        <v>11</v>
      </c>
      <c r="BF34" s="610"/>
      <c r="BG34" s="611" t="str">
        <f>IF('各会計、関係団体の財政状況及び健全化判断比率'!B37="","",'各会計、関係団体の財政状況及び健全化判断比率'!B37)</f>
        <v>地方卸売市場事業特別会計</v>
      </c>
      <c r="BH34" s="611"/>
      <c r="BI34" s="611"/>
      <c r="BJ34" s="611"/>
      <c r="BK34" s="611"/>
      <c r="BL34" s="611"/>
      <c r="BM34" s="611"/>
      <c r="BN34" s="611"/>
      <c r="BO34" s="611"/>
      <c r="BP34" s="611"/>
      <c r="BQ34" s="611"/>
      <c r="BR34" s="611"/>
      <c r="BS34" s="611"/>
      <c r="BT34" s="611"/>
      <c r="BU34" s="611"/>
      <c r="BV34" s="181"/>
      <c r="BW34" s="610">
        <f>IF(BY34="","",MAX(C34:D43,U34:V43,AM34:AN43,BE34:BF43)+1)</f>
        <v>12</v>
      </c>
      <c r="BX34" s="610"/>
      <c r="BY34" s="611" t="str">
        <f>IF('各会計、関係団体の財政状況及び健全化判断比率'!B68="","",'各会計、関係団体の財政状況及び健全化判断比率'!B68)</f>
        <v>宇部・山陽小野田消防組合（一般会計）</v>
      </c>
      <c r="BZ34" s="611"/>
      <c r="CA34" s="611"/>
      <c r="CB34" s="611"/>
      <c r="CC34" s="611"/>
      <c r="CD34" s="611"/>
      <c r="CE34" s="611"/>
      <c r="CF34" s="611"/>
      <c r="CG34" s="611"/>
      <c r="CH34" s="611"/>
      <c r="CI34" s="611"/>
      <c r="CJ34" s="611"/>
      <c r="CK34" s="611"/>
      <c r="CL34" s="611"/>
      <c r="CM34" s="611"/>
      <c r="CN34" s="181"/>
      <c r="CO34" s="610">
        <f>IF(CQ34="","",MAX(C34:D43,U34:V43,AM34:AN43,BE34:BF43,BW34:BX43)+1)</f>
        <v>22</v>
      </c>
      <c r="CP34" s="610"/>
      <c r="CQ34" s="611" t="str">
        <f>IF('各会計、関係団体の財政状況及び健全化判断比率'!BS7="","",'各会計、関係団体の財政状況及び健全化判断比率'!BS7)</f>
        <v>小野田中央青果</v>
      </c>
      <c r="CR34" s="611"/>
      <c r="CS34" s="611"/>
      <c r="CT34" s="611"/>
      <c r="CU34" s="611"/>
      <c r="CV34" s="611"/>
      <c r="CW34" s="611"/>
      <c r="CX34" s="611"/>
      <c r="CY34" s="611"/>
      <c r="CZ34" s="611"/>
      <c r="DA34" s="611"/>
      <c r="DB34" s="611"/>
      <c r="DC34" s="611"/>
      <c r="DD34" s="611"/>
      <c r="DE34" s="611"/>
      <c r="DG34" s="612" t="str">
        <f>IF('各会計、関係団体の財政状況及び健全化判断比率'!BR7="","",'各会計、関係団体の財政状況及び健全化判断比率'!BR7)</f>
        <v/>
      </c>
      <c r="DH34" s="612"/>
      <c r="DI34" s="208"/>
    </row>
    <row r="35" spans="1:113" ht="32.25" customHeight="1">
      <c r="A35" s="181"/>
      <c r="B35" s="205"/>
      <c r="C35" s="610" t="str">
        <f>IF(E35="","",C34+1)</f>
        <v/>
      </c>
      <c r="D35" s="610"/>
      <c r="E35" s="611" t="str">
        <f>IF('各会計、関係団体の財政状況及び健全化判断比率'!B8="","",'各会計、関係団体の財政状況及び健全化判断比率'!B8)</f>
        <v/>
      </c>
      <c r="F35" s="611"/>
      <c r="G35" s="611"/>
      <c r="H35" s="611"/>
      <c r="I35" s="611"/>
      <c r="J35" s="611"/>
      <c r="K35" s="611"/>
      <c r="L35" s="611"/>
      <c r="M35" s="611"/>
      <c r="N35" s="611"/>
      <c r="O35" s="611"/>
      <c r="P35" s="611"/>
      <c r="Q35" s="611"/>
      <c r="R35" s="611"/>
      <c r="S35" s="611"/>
      <c r="T35" s="181"/>
      <c r="U35" s="610">
        <f>IF(W35="","",U34+1)</f>
        <v>3</v>
      </c>
      <c r="V35" s="610"/>
      <c r="W35" s="611" t="str">
        <f>IF('各会計、関係団体の財政状況及び健全化判断比率'!B29="","",'各会計、関係団体の財政状況及び健全化判断比率'!B29)</f>
        <v>介護保険特別会計</v>
      </c>
      <c r="X35" s="611"/>
      <c r="Y35" s="611"/>
      <c r="Z35" s="611"/>
      <c r="AA35" s="611"/>
      <c r="AB35" s="611"/>
      <c r="AC35" s="611"/>
      <c r="AD35" s="611"/>
      <c r="AE35" s="611"/>
      <c r="AF35" s="611"/>
      <c r="AG35" s="611"/>
      <c r="AH35" s="611"/>
      <c r="AI35" s="611"/>
      <c r="AJ35" s="611"/>
      <c r="AK35" s="611"/>
      <c r="AL35" s="181"/>
      <c r="AM35" s="610">
        <f t="shared" ref="AM35:AM43" si="0">IF(AO35="","",AM34+1)</f>
        <v>8</v>
      </c>
      <c r="AN35" s="610"/>
      <c r="AO35" s="611" t="str">
        <f>IF('各会計、関係団体の財政状況及び健全化判断比率'!B34="","",'各会計、関係団体の財政状況及び健全化判断比率'!B34)</f>
        <v>工業用水道事業会計</v>
      </c>
      <c r="AP35" s="611"/>
      <c r="AQ35" s="611"/>
      <c r="AR35" s="611"/>
      <c r="AS35" s="611"/>
      <c r="AT35" s="611"/>
      <c r="AU35" s="611"/>
      <c r="AV35" s="611"/>
      <c r="AW35" s="611"/>
      <c r="AX35" s="611"/>
      <c r="AY35" s="611"/>
      <c r="AZ35" s="611"/>
      <c r="BA35" s="611"/>
      <c r="BB35" s="611"/>
      <c r="BC35" s="611"/>
      <c r="BD35" s="181"/>
      <c r="BE35" s="610" t="str">
        <f t="shared" ref="BE35:BE43" si="1">IF(BG35="","",BE34+1)</f>
        <v/>
      </c>
      <c r="BF35" s="610"/>
      <c r="BG35" s="611"/>
      <c r="BH35" s="611"/>
      <c r="BI35" s="611"/>
      <c r="BJ35" s="611"/>
      <c r="BK35" s="611"/>
      <c r="BL35" s="611"/>
      <c r="BM35" s="611"/>
      <c r="BN35" s="611"/>
      <c r="BO35" s="611"/>
      <c r="BP35" s="611"/>
      <c r="BQ35" s="611"/>
      <c r="BR35" s="611"/>
      <c r="BS35" s="611"/>
      <c r="BT35" s="611"/>
      <c r="BU35" s="611"/>
      <c r="BV35" s="181"/>
      <c r="BW35" s="610">
        <f t="shared" ref="BW35:BW43" si="2">IF(BY35="","",BW34+1)</f>
        <v>13</v>
      </c>
      <c r="BX35" s="610"/>
      <c r="BY35" s="611" t="str">
        <f>IF('各会計、関係団体の財政状況及び健全化判断比率'!B69="","",'各会計、関係団体の財政状況及び健全化判断比率'!B69)</f>
        <v>山口県市町総合事務組合（一般会計）</v>
      </c>
      <c r="BZ35" s="611"/>
      <c r="CA35" s="611"/>
      <c r="CB35" s="611"/>
      <c r="CC35" s="611"/>
      <c r="CD35" s="611"/>
      <c r="CE35" s="611"/>
      <c r="CF35" s="611"/>
      <c r="CG35" s="611"/>
      <c r="CH35" s="611"/>
      <c r="CI35" s="611"/>
      <c r="CJ35" s="611"/>
      <c r="CK35" s="611"/>
      <c r="CL35" s="611"/>
      <c r="CM35" s="611"/>
      <c r="CN35" s="181"/>
      <c r="CO35" s="610">
        <f t="shared" ref="CO35:CO43" si="3">IF(CQ35="","",CO34+1)</f>
        <v>23</v>
      </c>
      <c r="CP35" s="610"/>
      <c r="CQ35" s="611" t="str">
        <f>IF('各会計、関係団体の財政状況及び健全化判断比率'!BS8="","",'各会計、関係団体の財政状況及び健全化判断比率'!BS8)</f>
        <v>山陽小野田市土地開発公社</v>
      </c>
      <c r="CR35" s="611"/>
      <c r="CS35" s="611"/>
      <c r="CT35" s="611"/>
      <c r="CU35" s="611"/>
      <c r="CV35" s="611"/>
      <c r="CW35" s="611"/>
      <c r="CX35" s="611"/>
      <c r="CY35" s="611"/>
      <c r="CZ35" s="611"/>
      <c r="DA35" s="611"/>
      <c r="DB35" s="611"/>
      <c r="DC35" s="611"/>
      <c r="DD35" s="611"/>
      <c r="DE35" s="611"/>
      <c r="DG35" s="612" t="str">
        <f>IF('各会計、関係団体の財政状況及び健全化判断比率'!BR8="","",'各会計、関係団体の財政状況及び健全化判断比率'!BR8)</f>
        <v>○</v>
      </c>
      <c r="DH35" s="612"/>
      <c r="DI35" s="208"/>
    </row>
    <row r="36" spans="1:113" ht="32.25" customHeight="1">
      <c r="A36" s="181"/>
      <c r="B36" s="205"/>
      <c r="C36" s="610" t="str">
        <f>IF(E36="","",C35+1)</f>
        <v/>
      </c>
      <c r="D36" s="610"/>
      <c r="E36" s="611" t="str">
        <f>IF('各会計、関係団体の財政状況及び健全化判断比率'!B9="","",'各会計、関係団体の財政状況及び健全化判断比率'!B9)</f>
        <v/>
      </c>
      <c r="F36" s="611"/>
      <c r="G36" s="611"/>
      <c r="H36" s="611"/>
      <c r="I36" s="611"/>
      <c r="J36" s="611"/>
      <c r="K36" s="611"/>
      <c r="L36" s="611"/>
      <c r="M36" s="611"/>
      <c r="N36" s="611"/>
      <c r="O36" s="611"/>
      <c r="P36" s="611"/>
      <c r="Q36" s="611"/>
      <c r="R36" s="611"/>
      <c r="S36" s="611"/>
      <c r="T36" s="181"/>
      <c r="U36" s="610">
        <f t="shared" ref="U36:U43" si="4">IF(W36="","",U35+1)</f>
        <v>4</v>
      </c>
      <c r="V36" s="610"/>
      <c r="W36" s="611" t="str">
        <f>IF('各会計、関係団体の財政状況及び健全化判断比率'!B30="","",'各会計、関係団体の財政状況及び健全化判断比率'!B30)</f>
        <v>後期高齢者医療特別会計</v>
      </c>
      <c r="X36" s="611"/>
      <c r="Y36" s="611"/>
      <c r="Z36" s="611"/>
      <c r="AA36" s="611"/>
      <c r="AB36" s="611"/>
      <c r="AC36" s="611"/>
      <c r="AD36" s="611"/>
      <c r="AE36" s="611"/>
      <c r="AF36" s="611"/>
      <c r="AG36" s="611"/>
      <c r="AH36" s="611"/>
      <c r="AI36" s="611"/>
      <c r="AJ36" s="611"/>
      <c r="AK36" s="611"/>
      <c r="AL36" s="181"/>
      <c r="AM36" s="610">
        <f t="shared" si="0"/>
        <v>9</v>
      </c>
      <c r="AN36" s="610"/>
      <c r="AO36" s="611" t="str">
        <f>IF('各会計、関係団体の財政状況及び健全化判断比率'!B35="","",'各会計、関係団体の財政状況及び健全化判断比率'!B35)</f>
        <v>病院事業会計</v>
      </c>
      <c r="AP36" s="611"/>
      <c r="AQ36" s="611"/>
      <c r="AR36" s="611"/>
      <c r="AS36" s="611"/>
      <c r="AT36" s="611"/>
      <c r="AU36" s="611"/>
      <c r="AV36" s="611"/>
      <c r="AW36" s="611"/>
      <c r="AX36" s="611"/>
      <c r="AY36" s="611"/>
      <c r="AZ36" s="611"/>
      <c r="BA36" s="611"/>
      <c r="BB36" s="611"/>
      <c r="BC36" s="611"/>
      <c r="BD36" s="181"/>
      <c r="BE36" s="610" t="str">
        <f t="shared" si="1"/>
        <v/>
      </c>
      <c r="BF36" s="610"/>
      <c r="BG36" s="611"/>
      <c r="BH36" s="611"/>
      <c r="BI36" s="611"/>
      <c r="BJ36" s="611"/>
      <c r="BK36" s="611"/>
      <c r="BL36" s="611"/>
      <c r="BM36" s="611"/>
      <c r="BN36" s="611"/>
      <c r="BO36" s="611"/>
      <c r="BP36" s="611"/>
      <c r="BQ36" s="611"/>
      <c r="BR36" s="611"/>
      <c r="BS36" s="611"/>
      <c r="BT36" s="611"/>
      <c r="BU36" s="611"/>
      <c r="BV36" s="181"/>
      <c r="BW36" s="610">
        <f t="shared" si="2"/>
        <v>14</v>
      </c>
      <c r="BX36" s="610"/>
      <c r="BY36" s="611" t="str">
        <f>IF('各会計、関係団体の財政状況及び健全化判断比率'!B70="","",'各会計、関係団体の財政状況及び健全化判断比率'!B70)</f>
        <v>山口県市町総合事務組合（退職手当特別会計）</v>
      </c>
      <c r="BZ36" s="611"/>
      <c r="CA36" s="611"/>
      <c r="CB36" s="611"/>
      <c r="CC36" s="611"/>
      <c r="CD36" s="611"/>
      <c r="CE36" s="611"/>
      <c r="CF36" s="611"/>
      <c r="CG36" s="611"/>
      <c r="CH36" s="611"/>
      <c r="CI36" s="611"/>
      <c r="CJ36" s="611"/>
      <c r="CK36" s="611"/>
      <c r="CL36" s="611"/>
      <c r="CM36" s="611"/>
      <c r="CN36" s="181"/>
      <c r="CO36" s="610">
        <f t="shared" si="3"/>
        <v>24</v>
      </c>
      <c r="CP36" s="610"/>
      <c r="CQ36" s="611" t="str">
        <f>IF('各会計、関係団体の財政状況及び健全化判断比率'!BS9="","",'各会計、関係団体の財政状況及び健全化判断比率'!BS9)</f>
        <v>公立大学法人山陽小野田市立山口東京理科大学</v>
      </c>
      <c r="CR36" s="611"/>
      <c r="CS36" s="611"/>
      <c r="CT36" s="611"/>
      <c r="CU36" s="611"/>
      <c r="CV36" s="611"/>
      <c r="CW36" s="611"/>
      <c r="CX36" s="611"/>
      <c r="CY36" s="611"/>
      <c r="CZ36" s="611"/>
      <c r="DA36" s="611"/>
      <c r="DB36" s="611"/>
      <c r="DC36" s="611"/>
      <c r="DD36" s="611"/>
      <c r="DE36" s="611"/>
      <c r="DG36" s="612" t="str">
        <f>IF('各会計、関係団体の財政状況及び健全化判断比率'!BR9="","",'各会計、関係団体の財政状況及び健全化判断比率'!BR9)</f>
        <v>○</v>
      </c>
      <c r="DH36" s="612"/>
      <c r="DI36" s="208"/>
    </row>
    <row r="37" spans="1:113" ht="32.25" customHeight="1">
      <c r="A37" s="181"/>
      <c r="B37" s="205"/>
      <c r="C37" s="610" t="str">
        <f>IF(E37="","",C36+1)</f>
        <v/>
      </c>
      <c r="D37" s="610"/>
      <c r="E37" s="611" t="str">
        <f>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181"/>
      <c r="U37" s="610">
        <f t="shared" si="4"/>
        <v>5</v>
      </c>
      <c r="V37" s="610"/>
      <c r="W37" s="611" t="str">
        <f>IF('各会計、関係団体の財政状況及び健全化判断比率'!B31="","",'各会計、関係団体の財政状況及び健全化判断比率'!B31)</f>
        <v>駐車場事業特別会計</v>
      </c>
      <c r="X37" s="611"/>
      <c r="Y37" s="611"/>
      <c r="Z37" s="611"/>
      <c r="AA37" s="611"/>
      <c r="AB37" s="611"/>
      <c r="AC37" s="611"/>
      <c r="AD37" s="611"/>
      <c r="AE37" s="611"/>
      <c r="AF37" s="611"/>
      <c r="AG37" s="611"/>
      <c r="AH37" s="611"/>
      <c r="AI37" s="611"/>
      <c r="AJ37" s="611"/>
      <c r="AK37" s="611"/>
      <c r="AL37" s="181"/>
      <c r="AM37" s="610">
        <f t="shared" si="0"/>
        <v>10</v>
      </c>
      <c r="AN37" s="610"/>
      <c r="AO37" s="611" t="str">
        <f>IF('各会計、関係団体の財政状況及び健全化判断比率'!B36="","",'各会計、関係団体の財政状況及び健全化判断比率'!B36)</f>
        <v>下水道事業会計</v>
      </c>
      <c r="AP37" s="611"/>
      <c r="AQ37" s="611"/>
      <c r="AR37" s="611"/>
      <c r="AS37" s="611"/>
      <c r="AT37" s="611"/>
      <c r="AU37" s="611"/>
      <c r="AV37" s="611"/>
      <c r="AW37" s="611"/>
      <c r="AX37" s="611"/>
      <c r="AY37" s="611"/>
      <c r="AZ37" s="611"/>
      <c r="BA37" s="611"/>
      <c r="BB37" s="611"/>
      <c r="BC37" s="611"/>
      <c r="BD37" s="181"/>
      <c r="BE37" s="610" t="str">
        <f t="shared" si="1"/>
        <v/>
      </c>
      <c r="BF37" s="610"/>
      <c r="BG37" s="611"/>
      <c r="BH37" s="611"/>
      <c r="BI37" s="611"/>
      <c r="BJ37" s="611"/>
      <c r="BK37" s="611"/>
      <c r="BL37" s="611"/>
      <c r="BM37" s="611"/>
      <c r="BN37" s="611"/>
      <c r="BO37" s="611"/>
      <c r="BP37" s="611"/>
      <c r="BQ37" s="611"/>
      <c r="BR37" s="611"/>
      <c r="BS37" s="611"/>
      <c r="BT37" s="611"/>
      <c r="BU37" s="611"/>
      <c r="BV37" s="181"/>
      <c r="BW37" s="610">
        <f t="shared" si="2"/>
        <v>15</v>
      </c>
      <c r="BX37" s="610"/>
      <c r="BY37" s="611" t="str">
        <f>IF('各会計、関係団体の財政状況及び健全化判断比率'!B71="","",'各会計、関係団体の財政状況及び健全化判断比率'!B71)</f>
        <v>山口県市町総合事務組合（消防団員補償等特別会計）</v>
      </c>
      <c r="BZ37" s="611"/>
      <c r="CA37" s="611"/>
      <c r="CB37" s="611"/>
      <c r="CC37" s="611"/>
      <c r="CD37" s="611"/>
      <c r="CE37" s="611"/>
      <c r="CF37" s="611"/>
      <c r="CG37" s="611"/>
      <c r="CH37" s="611"/>
      <c r="CI37" s="611"/>
      <c r="CJ37" s="611"/>
      <c r="CK37" s="611"/>
      <c r="CL37" s="611"/>
      <c r="CM37" s="611"/>
      <c r="CN37" s="181"/>
      <c r="CO37" s="610" t="str">
        <f t="shared" si="3"/>
        <v/>
      </c>
      <c r="CP37" s="610"/>
      <c r="CQ37" s="611" t="str">
        <f>IF('各会計、関係団体の財政状況及び健全化判断比率'!BS10="","",'各会計、関係団体の財政状況及び健全化判断比率'!BS10)</f>
        <v/>
      </c>
      <c r="CR37" s="611"/>
      <c r="CS37" s="611"/>
      <c r="CT37" s="611"/>
      <c r="CU37" s="611"/>
      <c r="CV37" s="611"/>
      <c r="CW37" s="611"/>
      <c r="CX37" s="611"/>
      <c r="CY37" s="611"/>
      <c r="CZ37" s="611"/>
      <c r="DA37" s="611"/>
      <c r="DB37" s="611"/>
      <c r="DC37" s="611"/>
      <c r="DD37" s="611"/>
      <c r="DE37" s="611"/>
      <c r="DG37" s="612" t="str">
        <f>IF('各会計、関係団体の財政状況及び健全化判断比率'!BR10="","",'各会計、関係団体の財政状況及び健全化判断比率'!BR10)</f>
        <v/>
      </c>
      <c r="DH37" s="612"/>
      <c r="DI37" s="208"/>
    </row>
    <row r="38" spans="1:113" ht="32.25" customHeight="1">
      <c r="A38" s="181"/>
      <c r="B38" s="205"/>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181"/>
      <c r="U38" s="610">
        <f t="shared" si="4"/>
        <v>6</v>
      </c>
      <c r="V38" s="610"/>
      <c r="W38" s="611" t="str">
        <f>IF('各会計、関係団体の財政状況及び健全化判断比率'!B32="","",'各会計、関係団体の財政状況及び健全化判断比率'!B32)</f>
        <v>小型自動車競走事業特別会計</v>
      </c>
      <c r="X38" s="611"/>
      <c r="Y38" s="611"/>
      <c r="Z38" s="611"/>
      <c r="AA38" s="611"/>
      <c r="AB38" s="611"/>
      <c r="AC38" s="611"/>
      <c r="AD38" s="611"/>
      <c r="AE38" s="611"/>
      <c r="AF38" s="611"/>
      <c r="AG38" s="611"/>
      <c r="AH38" s="611"/>
      <c r="AI38" s="611"/>
      <c r="AJ38" s="611"/>
      <c r="AK38" s="611"/>
      <c r="AL38" s="181"/>
      <c r="AM38" s="610" t="str">
        <f t="shared" si="0"/>
        <v/>
      </c>
      <c r="AN38" s="610"/>
      <c r="AO38" s="611"/>
      <c r="AP38" s="611"/>
      <c r="AQ38" s="611"/>
      <c r="AR38" s="611"/>
      <c r="AS38" s="611"/>
      <c r="AT38" s="611"/>
      <c r="AU38" s="611"/>
      <c r="AV38" s="611"/>
      <c r="AW38" s="611"/>
      <c r="AX38" s="611"/>
      <c r="AY38" s="611"/>
      <c r="AZ38" s="611"/>
      <c r="BA38" s="611"/>
      <c r="BB38" s="611"/>
      <c r="BC38" s="611"/>
      <c r="BD38" s="181"/>
      <c r="BE38" s="610" t="str">
        <f t="shared" si="1"/>
        <v/>
      </c>
      <c r="BF38" s="610"/>
      <c r="BG38" s="611"/>
      <c r="BH38" s="611"/>
      <c r="BI38" s="611"/>
      <c r="BJ38" s="611"/>
      <c r="BK38" s="611"/>
      <c r="BL38" s="611"/>
      <c r="BM38" s="611"/>
      <c r="BN38" s="611"/>
      <c r="BO38" s="611"/>
      <c r="BP38" s="611"/>
      <c r="BQ38" s="611"/>
      <c r="BR38" s="611"/>
      <c r="BS38" s="611"/>
      <c r="BT38" s="611"/>
      <c r="BU38" s="611"/>
      <c r="BV38" s="181"/>
      <c r="BW38" s="610">
        <f t="shared" si="2"/>
        <v>16</v>
      </c>
      <c r="BX38" s="610"/>
      <c r="BY38" s="611" t="str">
        <f>IF('各会計、関係団体の財政状況及び健全化判断比率'!B72="","",'各会計、関係団体の財政状況及び健全化判断比率'!B72)</f>
        <v>山口県市町総合事務組合（非常勤職員公務災害補償特別会計）</v>
      </c>
      <c r="BZ38" s="611"/>
      <c r="CA38" s="611"/>
      <c r="CB38" s="611"/>
      <c r="CC38" s="611"/>
      <c r="CD38" s="611"/>
      <c r="CE38" s="611"/>
      <c r="CF38" s="611"/>
      <c r="CG38" s="611"/>
      <c r="CH38" s="611"/>
      <c r="CI38" s="611"/>
      <c r="CJ38" s="611"/>
      <c r="CK38" s="611"/>
      <c r="CL38" s="611"/>
      <c r="CM38" s="611"/>
      <c r="CN38" s="181"/>
      <c r="CO38" s="610" t="str">
        <f t="shared" si="3"/>
        <v/>
      </c>
      <c r="CP38" s="610"/>
      <c r="CQ38" s="611" t="str">
        <f>IF('各会計、関係団体の財政状況及び健全化判断比率'!BS11="","",'各会計、関係団体の財政状況及び健全化判断比率'!BS11)</f>
        <v/>
      </c>
      <c r="CR38" s="611"/>
      <c r="CS38" s="611"/>
      <c r="CT38" s="611"/>
      <c r="CU38" s="611"/>
      <c r="CV38" s="611"/>
      <c r="CW38" s="611"/>
      <c r="CX38" s="611"/>
      <c r="CY38" s="611"/>
      <c r="CZ38" s="611"/>
      <c r="DA38" s="611"/>
      <c r="DB38" s="611"/>
      <c r="DC38" s="611"/>
      <c r="DD38" s="611"/>
      <c r="DE38" s="611"/>
      <c r="DG38" s="612" t="str">
        <f>IF('各会計、関係団体の財政状況及び健全化判断比率'!BR11="","",'各会計、関係団体の財政状況及び健全化判断比率'!BR11)</f>
        <v/>
      </c>
      <c r="DH38" s="612"/>
      <c r="DI38" s="208"/>
    </row>
    <row r="39" spans="1:113" ht="32.25" customHeight="1">
      <c r="A39" s="181"/>
      <c r="B39" s="205"/>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181"/>
      <c r="U39" s="610" t="str">
        <f t="shared" si="4"/>
        <v/>
      </c>
      <c r="V39" s="610"/>
      <c r="W39" s="611"/>
      <c r="X39" s="611"/>
      <c r="Y39" s="611"/>
      <c r="Z39" s="611"/>
      <c r="AA39" s="611"/>
      <c r="AB39" s="611"/>
      <c r="AC39" s="611"/>
      <c r="AD39" s="611"/>
      <c r="AE39" s="611"/>
      <c r="AF39" s="611"/>
      <c r="AG39" s="611"/>
      <c r="AH39" s="611"/>
      <c r="AI39" s="611"/>
      <c r="AJ39" s="611"/>
      <c r="AK39" s="611"/>
      <c r="AL39" s="181"/>
      <c r="AM39" s="610" t="str">
        <f t="shared" si="0"/>
        <v/>
      </c>
      <c r="AN39" s="610"/>
      <c r="AO39" s="611"/>
      <c r="AP39" s="611"/>
      <c r="AQ39" s="611"/>
      <c r="AR39" s="611"/>
      <c r="AS39" s="611"/>
      <c r="AT39" s="611"/>
      <c r="AU39" s="611"/>
      <c r="AV39" s="611"/>
      <c r="AW39" s="611"/>
      <c r="AX39" s="611"/>
      <c r="AY39" s="611"/>
      <c r="AZ39" s="611"/>
      <c r="BA39" s="611"/>
      <c r="BB39" s="611"/>
      <c r="BC39" s="611"/>
      <c r="BD39" s="181"/>
      <c r="BE39" s="610" t="str">
        <f t="shared" si="1"/>
        <v/>
      </c>
      <c r="BF39" s="610"/>
      <c r="BG39" s="611"/>
      <c r="BH39" s="611"/>
      <c r="BI39" s="611"/>
      <c r="BJ39" s="611"/>
      <c r="BK39" s="611"/>
      <c r="BL39" s="611"/>
      <c r="BM39" s="611"/>
      <c r="BN39" s="611"/>
      <c r="BO39" s="611"/>
      <c r="BP39" s="611"/>
      <c r="BQ39" s="611"/>
      <c r="BR39" s="611"/>
      <c r="BS39" s="611"/>
      <c r="BT39" s="611"/>
      <c r="BU39" s="611"/>
      <c r="BV39" s="181"/>
      <c r="BW39" s="610">
        <f t="shared" si="2"/>
        <v>17</v>
      </c>
      <c r="BX39" s="610"/>
      <c r="BY39" s="611" t="str">
        <f>IF('各会計、関係団体の財政状況及び健全化判断比率'!B73="","",'各会計、関係団体の財政状況及び健全化判断比率'!B73)</f>
        <v>山口県市町総合事務組合（山口県市町公平委員会特別会計）</v>
      </c>
      <c r="BZ39" s="611"/>
      <c r="CA39" s="611"/>
      <c r="CB39" s="611"/>
      <c r="CC39" s="611"/>
      <c r="CD39" s="611"/>
      <c r="CE39" s="611"/>
      <c r="CF39" s="611"/>
      <c r="CG39" s="611"/>
      <c r="CH39" s="611"/>
      <c r="CI39" s="611"/>
      <c r="CJ39" s="611"/>
      <c r="CK39" s="611"/>
      <c r="CL39" s="611"/>
      <c r="CM39" s="611"/>
      <c r="CN39" s="181"/>
      <c r="CO39" s="610" t="str">
        <f t="shared" si="3"/>
        <v/>
      </c>
      <c r="CP39" s="610"/>
      <c r="CQ39" s="611" t="str">
        <f>IF('各会計、関係団体の財政状況及び健全化判断比率'!BS12="","",'各会計、関係団体の財政状況及び健全化判断比率'!BS12)</f>
        <v/>
      </c>
      <c r="CR39" s="611"/>
      <c r="CS39" s="611"/>
      <c r="CT39" s="611"/>
      <c r="CU39" s="611"/>
      <c r="CV39" s="611"/>
      <c r="CW39" s="611"/>
      <c r="CX39" s="611"/>
      <c r="CY39" s="611"/>
      <c r="CZ39" s="611"/>
      <c r="DA39" s="611"/>
      <c r="DB39" s="611"/>
      <c r="DC39" s="611"/>
      <c r="DD39" s="611"/>
      <c r="DE39" s="611"/>
      <c r="DG39" s="612" t="str">
        <f>IF('各会計、関係団体の財政状況及び健全化判断比率'!BR12="","",'各会計、関係団体の財政状況及び健全化判断比率'!BR12)</f>
        <v/>
      </c>
      <c r="DH39" s="612"/>
      <c r="DI39" s="208"/>
    </row>
    <row r="40" spans="1:113" ht="32.25" customHeight="1">
      <c r="A40" s="181"/>
      <c r="B40" s="205"/>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181"/>
      <c r="U40" s="610" t="str">
        <f t="shared" si="4"/>
        <v/>
      </c>
      <c r="V40" s="610"/>
      <c r="W40" s="611"/>
      <c r="X40" s="611"/>
      <c r="Y40" s="611"/>
      <c r="Z40" s="611"/>
      <c r="AA40" s="611"/>
      <c r="AB40" s="611"/>
      <c r="AC40" s="611"/>
      <c r="AD40" s="611"/>
      <c r="AE40" s="611"/>
      <c r="AF40" s="611"/>
      <c r="AG40" s="611"/>
      <c r="AH40" s="611"/>
      <c r="AI40" s="611"/>
      <c r="AJ40" s="611"/>
      <c r="AK40" s="611"/>
      <c r="AL40" s="181"/>
      <c r="AM40" s="610" t="str">
        <f t="shared" si="0"/>
        <v/>
      </c>
      <c r="AN40" s="610"/>
      <c r="AO40" s="611"/>
      <c r="AP40" s="611"/>
      <c r="AQ40" s="611"/>
      <c r="AR40" s="611"/>
      <c r="AS40" s="611"/>
      <c r="AT40" s="611"/>
      <c r="AU40" s="611"/>
      <c r="AV40" s="611"/>
      <c r="AW40" s="611"/>
      <c r="AX40" s="611"/>
      <c r="AY40" s="611"/>
      <c r="AZ40" s="611"/>
      <c r="BA40" s="611"/>
      <c r="BB40" s="611"/>
      <c r="BC40" s="611"/>
      <c r="BD40" s="181"/>
      <c r="BE40" s="610" t="str">
        <f t="shared" si="1"/>
        <v/>
      </c>
      <c r="BF40" s="610"/>
      <c r="BG40" s="611"/>
      <c r="BH40" s="611"/>
      <c r="BI40" s="611"/>
      <c r="BJ40" s="611"/>
      <c r="BK40" s="611"/>
      <c r="BL40" s="611"/>
      <c r="BM40" s="611"/>
      <c r="BN40" s="611"/>
      <c r="BO40" s="611"/>
      <c r="BP40" s="611"/>
      <c r="BQ40" s="611"/>
      <c r="BR40" s="611"/>
      <c r="BS40" s="611"/>
      <c r="BT40" s="611"/>
      <c r="BU40" s="611"/>
      <c r="BV40" s="181"/>
      <c r="BW40" s="610">
        <f t="shared" si="2"/>
        <v>18</v>
      </c>
      <c r="BX40" s="610"/>
      <c r="BY40" s="611" t="str">
        <f>IF('各会計、関係団体の財政状況及び健全化判断比率'!B74="","",'各会計、関係団体の財政状況及び健全化判断比率'!B74)</f>
        <v>山口県市町総合事務組合（交通災害共済特別会計）</v>
      </c>
      <c r="BZ40" s="611"/>
      <c r="CA40" s="611"/>
      <c r="CB40" s="611"/>
      <c r="CC40" s="611"/>
      <c r="CD40" s="611"/>
      <c r="CE40" s="611"/>
      <c r="CF40" s="611"/>
      <c r="CG40" s="611"/>
      <c r="CH40" s="611"/>
      <c r="CI40" s="611"/>
      <c r="CJ40" s="611"/>
      <c r="CK40" s="611"/>
      <c r="CL40" s="611"/>
      <c r="CM40" s="611"/>
      <c r="CN40" s="181"/>
      <c r="CO40" s="610" t="str">
        <f t="shared" si="3"/>
        <v/>
      </c>
      <c r="CP40" s="610"/>
      <c r="CQ40" s="611" t="str">
        <f>IF('各会計、関係団体の財政状況及び健全化判断比率'!BS13="","",'各会計、関係団体の財政状況及び健全化判断比率'!BS13)</f>
        <v/>
      </c>
      <c r="CR40" s="611"/>
      <c r="CS40" s="611"/>
      <c r="CT40" s="611"/>
      <c r="CU40" s="611"/>
      <c r="CV40" s="611"/>
      <c r="CW40" s="611"/>
      <c r="CX40" s="611"/>
      <c r="CY40" s="611"/>
      <c r="CZ40" s="611"/>
      <c r="DA40" s="611"/>
      <c r="DB40" s="611"/>
      <c r="DC40" s="611"/>
      <c r="DD40" s="611"/>
      <c r="DE40" s="611"/>
      <c r="DG40" s="612" t="str">
        <f>IF('各会計、関係団体の財政状況及び健全化判断比率'!BR13="","",'各会計、関係団体の財政状況及び健全化判断比率'!BR13)</f>
        <v/>
      </c>
      <c r="DH40" s="612"/>
      <c r="DI40" s="208"/>
    </row>
    <row r="41" spans="1:113" ht="32.25" customHeight="1">
      <c r="A41" s="181"/>
      <c r="B41" s="205"/>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181"/>
      <c r="U41" s="610" t="str">
        <f t="shared" si="4"/>
        <v/>
      </c>
      <c r="V41" s="610"/>
      <c r="W41" s="611"/>
      <c r="X41" s="611"/>
      <c r="Y41" s="611"/>
      <c r="Z41" s="611"/>
      <c r="AA41" s="611"/>
      <c r="AB41" s="611"/>
      <c r="AC41" s="611"/>
      <c r="AD41" s="611"/>
      <c r="AE41" s="611"/>
      <c r="AF41" s="611"/>
      <c r="AG41" s="611"/>
      <c r="AH41" s="611"/>
      <c r="AI41" s="611"/>
      <c r="AJ41" s="611"/>
      <c r="AK41" s="611"/>
      <c r="AL41" s="181"/>
      <c r="AM41" s="610" t="str">
        <f t="shared" si="0"/>
        <v/>
      </c>
      <c r="AN41" s="610"/>
      <c r="AO41" s="611"/>
      <c r="AP41" s="611"/>
      <c r="AQ41" s="611"/>
      <c r="AR41" s="611"/>
      <c r="AS41" s="611"/>
      <c r="AT41" s="611"/>
      <c r="AU41" s="611"/>
      <c r="AV41" s="611"/>
      <c r="AW41" s="611"/>
      <c r="AX41" s="611"/>
      <c r="AY41" s="611"/>
      <c r="AZ41" s="611"/>
      <c r="BA41" s="611"/>
      <c r="BB41" s="611"/>
      <c r="BC41" s="611"/>
      <c r="BD41" s="181"/>
      <c r="BE41" s="610" t="str">
        <f t="shared" si="1"/>
        <v/>
      </c>
      <c r="BF41" s="610"/>
      <c r="BG41" s="611"/>
      <c r="BH41" s="611"/>
      <c r="BI41" s="611"/>
      <c r="BJ41" s="611"/>
      <c r="BK41" s="611"/>
      <c r="BL41" s="611"/>
      <c r="BM41" s="611"/>
      <c r="BN41" s="611"/>
      <c r="BO41" s="611"/>
      <c r="BP41" s="611"/>
      <c r="BQ41" s="611"/>
      <c r="BR41" s="611"/>
      <c r="BS41" s="611"/>
      <c r="BT41" s="611"/>
      <c r="BU41" s="611"/>
      <c r="BV41" s="181"/>
      <c r="BW41" s="610">
        <f t="shared" si="2"/>
        <v>19</v>
      </c>
      <c r="BX41" s="610"/>
      <c r="BY41" s="611" t="str">
        <f>IF('各会計、関係団体の財政状況及び健全化判断比率'!B75="","",'各会計、関係団体の財政状況及び健全化判断比率'!B75)</f>
        <v>山口県市町総合事務組合（山口県自治会館管理特別会計）</v>
      </c>
      <c r="BZ41" s="611"/>
      <c r="CA41" s="611"/>
      <c r="CB41" s="611"/>
      <c r="CC41" s="611"/>
      <c r="CD41" s="611"/>
      <c r="CE41" s="611"/>
      <c r="CF41" s="611"/>
      <c r="CG41" s="611"/>
      <c r="CH41" s="611"/>
      <c r="CI41" s="611"/>
      <c r="CJ41" s="611"/>
      <c r="CK41" s="611"/>
      <c r="CL41" s="611"/>
      <c r="CM41" s="611"/>
      <c r="CN41" s="181"/>
      <c r="CO41" s="610" t="str">
        <f t="shared" si="3"/>
        <v/>
      </c>
      <c r="CP41" s="610"/>
      <c r="CQ41" s="611" t="str">
        <f>IF('各会計、関係団体の財政状況及び健全化判断比率'!BS14="","",'各会計、関係団体の財政状況及び健全化判断比率'!BS14)</f>
        <v/>
      </c>
      <c r="CR41" s="611"/>
      <c r="CS41" s="611"/>
      <c r="CT41" s="611"/>
      <c r="CU41" s="611"/>
      <c r="CV41" s="611"/>
      <c r="CW41" s="611"/>
      <c r="CX41" s="611"/>
      <c r="CY41" s="611"/>
      <c r="CZ41" s="611"/>
      <c r="DA41" s="611"/>
      <c r="DB41" s="611"/>
      <c r="DC41" s="611"/>
      <c r="DD41" s="611"/>
      <c r="DE41" s="611"/>
      <c r="DG41" s="612" t="str">
        <f>IF('各会計、関係団体の財政状況及び健全化判断比率'!BR14="","",'各会計、関係団体の財政状況及び健全化判断比率'!BR14)</f>
        <v/>
      </c>
      <c r="DH41" s="612"/>
      <c r="DI41" s="208"/>
    </row>
    <row r="42" spans="1:113" ht="32.25" customHeight="1">
      <c r="B42" s="205"/>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181"/>
      <c r="U42" s="610" t="str">
        <f t="shared" si="4"/>
        <v/>
      </c>
      <c r="V42" s="610"/>
      <c r="W42" s="611"/>
      <c r="X42" s="611"/>
      <c r="Y42" s="611"/>
      <c r="Z42" s="611"/>
      <c r="AA42" s="611"/>
      <c r="AB42" s="611"/>
      <c r="AC42" s="611"/>
      <c r="AD42" s="611"/>
      <c r="AE42" s="611"/>
      <c r="AF42" s="611"/>
      <c r="AG42" s="611"/>
      <c r="AH42" s="611"/>
      <c r="AI42" s="611"/>
      <c r="AJ42" s="611"/>
      <c r="AK42" s="611"/>
      <c r="AL42" s="181"/>
      <c r="AM42" s="610" t="str">
        <f t="shared" si="0"/>
        <v/>
      </c>
      <c r="AN42" s="610"/>
      <c r="AO42" s="611"/>
      <c r="AP42" s="611"/>
      <c r="AQ42" s="611"/>
      <c r="AR42" s="611"/>
      <c r="AS42" s="611"/>
      <c r="AT42" s="611"/>
      <c r="AU42" s="611"/>
      <c r="AV42" s="611"/>
      <c r="AW42" s="611"/>
      <c r="AX42" s="611"/>
      <c r="AY42" s="611"/>
      <c r="AZ42" s="611"/>
      <c r="BA42" s="611"/>
      <c r="BB42" s="611"/>
      <c r="BC42" s="611"/>
      <c r="BD42" s="181"/>
      <c r="BE42" s="610" t="str">
        <f t="shared" si="1"/>
        <v/>
      </c>
      <c r="BF42" s="610"/>
      <c r="BG42" s="611"/>
      <c r="BH42" s="611"/>
      <c r="BI42" s="611"/>
      <c r="BJ42" s="611"/>
      <c r="BK42" s="611"/>
      <c r="BL42" s="611"/>
      <c r="BM42" s="611"/>
      <c r="BN42" s="611"/>
      <c r="BO42" s="611"/>
      <c r="BP42" s="611"/>
      <c r="BQ42" s="611"/>
      <c r="BR42" s="611"/>
      <c r="BS42" s="611"/>
      <c r="BT42" s="611"/>
      <c r="BU42" s="611"/>
      <c r="BV42" s="181"/>
      <c r="BW42" s="610">
        <f t="shared" si="2"/>
        <v>20</v>
      </c>
      <c r="BX42" s="610"/>
      <c r="BY42" s="611" t="str">
        <f>IF('各会計、関係団体の財政状況及び健全化判断比率'!B76="","",'各会計、関係団体の財政状況及び健全化判断比率'!B76)</f>
        <v>山口県後期高齢者医療広域連合（一般会計）</v>
      </c>
      <c r="BZ42" s="611"/>
      <c r="CA42" s="611"/>
      <c r="CB42" s="611"/>
      <c r="CC42" s="611"/>
      <c r="CD42" s="611"/>
      <c r="CE42" s="611"/>
      <c r="CF42" s="611"/>
      <c r="CG42" s="611"/>
      <c r="CH42" s="611"/>
      <c r="CI42" s="611"/>
      <c r="CJ42" s="611"/>
      <c r="CK42" s="611"/>
      <c r="CL42" s="611"/>
      <c r="CM42" s="611"/>
      <c r="CN42" s="181"/>
      <c r="CO42" s="610" t="str">
        <f t="shared" si="3"/>
        <v/>
      </c>
      <c r="CP42" s="610"/>
      <c r="CQ42" s="611" t="str">
        <f>IF('各会計、関係団体の財政状況及び健全化判断比率'!BS15="","",'各会計、関係団体の財政状況及び健全化判断比率'!BS15)</f>
        <v/>
      </c>
      <c r="CR42" s="611"/>
      <c r="CS42" s="611"/>
      <c r="CT42" s="611"/>
      <c r="CU42" s="611"/>
      <c r="CV42" s="611"/>
      <c r="CW42" s="611"/>
      <c r="CX42" s="611"/>
      <c r="CY42" s="611"/>
      <c r="CZ42" s="611"/>
      <c r="DA42" s="611"/>
      <c r="DB42" s="611"/>
      <c r="DC42" s="611"/>
      <c r="DD42" s="611"/>
      <c r="DE42" s="611"/>
      <c r="DG42" s="612" t="str">
        <f>IF('各会計、関係団体の財政状況及び健全化判断比率'!BR15="","",'各会計、関係団体の財政状況及び健全化判断比率'!BR15)</f>
        <v/>
      </c>
      <c r="DH42" s="612"/>
      <c r="DI42" s="208"/>
    </row>
    <row r="43" spans="1:113" ht="32.25" customHeight="1">
      <c r="B43" s="205"/>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181"/>
      <c r="U43" s="610" t="str">
        <f t="shared" si="4"/>
        <v/>
      </c>
      <c r="V43" s="610"/>
      <c r="W43" s="611"/>
      <c r="X43" s="611"/>
      <c r="Y43" s="611"/>
      <c r="Z43" s="611"/>
      <c r="AA43" s="611"/>
      <c r="AB43" s="611"/>
      <c r="AC43" s="611"/>
      <c r="AD43" s="611"/>
      <c r="AE43" s="611"/>
      <c r="AF43" s="611"/>
      <c r="AG43" s="611"/>
      <c r="AH43" s="611"/>
      <c r="AI43" s="611"/>
      <c r="AJ43" s="611"/>
      <c r="AK43" s="611"/>
      <c r="AL43" s="181"/>
      <c r="AM43" s="610" t="str">
        <f t="shared" si="0"/>
        <v/>
      </c>
      <c r="AN43" s="610"/>
      <c r="AO43" s="611"/>
      <c r="AP43" s="611"/>
      <c r="AQ43" s="611"/>
      <c r="AR43" s="611"/>
      <c r="AS43" s="611"/>
      <c r="AT43" s="611"/>
      <c r="AU43" s="611"/>
      <c r="AV43" s="611"/>
      <c r="AW43" s="611"/>
      <c r="AX43" s="611"/>
      <c r="AY43" s="611"/>
      <c r="AZ43" s="611"/>
      <c r="BA43" s="611"/>
      <c r="BB43" s="611"/>
      <c r="BC43" s="611"/>
      <c r="BD43" s="181"/>
      <c r="BE43" s="610" t="str">
        <f t="shared" si="1"/>
        <v/>
      </c>
      <c r="BF43" s="610"/>
      <c r="BG43" s="611"/>
      <c r="BH43" s="611"/>
      <c r="BI43" s="611"/>
      <c r="BJ43" s="611"/>
      <c r="BK43" s="611"/>
      <c r="BL43" s="611"/>
      <c r="BM43" s="611"/>
      <c r="BN43" s="611"/>
      <c r="BO43" s="611"/>
      <c r="BP43" s="611"/>
      <c r="BQ43" s="611"/>
      <c r="BR43" s="611"/>
      <c r="BS43" s="611"/>
      <c r="BT43" s="611"/>
      <c r="BU43" s="611"/>
      <c r="BV43" s="181"/>
      <c r="BW43" s="610">
        <f t="shared" si="2"/>
        <v>21</v>
      </c>
      <c r="BX43" s="610"/>
      <c r="BY43" s="611" t="str">
        <f>IF('各会計、関係団体の財政状況及び健全化判断比率'!B77="","",'各会計、関係団体の財政状況及び健全化判断比率'!B77)</f>
        <v>山口県後期高齢者医療広域連合（後期高齢者医療特別会計）</v>
      </c>
      <c r="BZ43" s="611"/>
      <c r="CA43" s="611"/>
      <c r="CB43" s="611"/>
      <c r="CC43" s="611"/>
      <c r="CD43" s="611"/>
      <c r="CE43" s="611"/>
      <c r="CF43" s="611"/>
      <c r="CG43" s="611"/>
      <c r="CH43" s="611"/>
      <c r="CI43" s="611"/>
      <c r="CJ43" s="611"/>
      <c r="CK43" s="611"/>
      <c r="CL43" s="611"/>
      <c r="CM43" s="611"/>
      <c r="CN43" s="181"/>
      <c r="CO43" s="610" t="str">
        <f t="shared" si="3"/>
        <v/>
      </c>
      <c r="CP43" s="610"/>
      <c r="CQ43" s="611" t="str">
        <f>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G43" s="612" t="str">
        <f>IF('各会計、関係団体の財政状況及び健全化判断比率'!BR16="","",'各会計、関係団体の財政状況及び健全化判断比率'!BR16)</f>
        <v/>
      </c>
      <c r="DH43" s="612"/>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205</v>
      </c>
      <c r="E46" s="180" t="s">
        <v>206</v>
      </c>
    </row>
    <row r="47" spans="1:113">
      <c r="E47" s="180" t="s">
        <v>207</v>
      </c>
    </row>
    <row r="48" spans="1:113">
      <c r="E48" s="180" t="s">
        <v>208</v>
      </c>
    </row>
    <row r="49" spans="5:5">
      <c r="E49" s="212" t="s">
        <v>209</v>
      </c>
    </row>
    <row r="50" spans="5:5">
      <c r="E50" s="180" t="s">
        <v>210</v>
      </c>
    </row>
    <row r="51" spans="5:5">
      <c r="E51" s="180" t="s">
        <v>211</v>
      </c>
    </row>
    <row r="52" spans="5:5">
      <c r="E52" s="180" t="s">
        <v>212</v>
      </c>
    </row>
    <row r="53" spans="5:5"/>
    <row r="54" spans="5:5"/>
    <row r="55" spans="5:5"/>
    <row r="56" spans="5:5"/>
  </sheetData>
  <sheetProtection algorithmName="SHA-512" hashValue="Cg7CdQQZLKboHhhbPYtcxyqaRg0NiHa+y0cuDQe3dg5tAAixYyCpuN2HT8t2Su11Jk3T4pOmeQuGCqcPqZ0Hwg==" saltValue="HS3h8I1AKF8QZ/4sNcVFw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152" t="s">
        <v>568</v>
      </c>
      <c r="D34" s="1152"/>
      <c r="E34" s="1153"/>
      <c r="F34" s="32" t="s">
        <v>569</v>
      </c>
      <c r="G34" s="33" t="s">
        <v>570</v>
      </c>
      <c r="H34" s="33" t="s">
        <v>571</v>
      </c>
      <c r="I34" s="33" t="s">
        <v>572</v>
      </c>
      <c r="J34" s="34" t="s">
        <v>573</v>
      </c>
      <c r="K34" s="22"/>
      <c r="L34" s="22"/>
      <c r="M34" s="22"/>
      <c r="N34" s="22"/>
      <c r="O34" s="22"/>
      <c r="P34" s="22"/>
    </row>
    <row r="35" spans="1:16" ht="39" customHeight="1">
      <c r="A35" s="22"/>
      <c r="B35" s="35"/>
      <c r="C35" s="1148" t="s">
        <v>574</v>
      </c>
      <c r="D35" s="1148"/>
      <c r="E35" s="1149"/>
      <c r="F35" s="36">
        <v>9.43</v>
      </c>
      <c r="G35" s="37">
        <v>9.6199999999999992</v>
      </c>
      <c r="H35" s="37">
        <v>8.69</v>
      </c>
      <c r="I35" s="37">
        <v>9.02</v>
      </c>
      <c r="J35" s="38">
        <v>8.65</v>
      </c>
      <c r="K35" s="22"/>
      <c r="L35" s="22"/>
      <c r="M35" s="22"/>
      <c r="N35" s="22"/>
      <c r="O35" s="22"/>
      <c r="P35" s="22"/>
    </row>
    <row r="36" spans="1:16" ht="39" customHeight="1">
      <c r="A36" s="22"/>
      <c r="B36" s="35"/>
      <c r="C36" s="1148" t="s">
        <v>575</v>
      </c>
      <c r="D36" s="1148"/>
      <c r="E36" s="1149"/>
      <c r="F36" s="36">
        <v>2.4500000000000002</v>
      </c>
      <c r="G36" s="37">
        <v>2.93</v>
      </c>
      <c r="H36" s="37">
        <v>3.51</v>
      </c>
      <c r="I36" s="37">
        <v>4.09</v>
      </c>
      <c r="J36" s="38">
        <v>4.58</v>
      </c>
      <c r="K36" s="22"/>
      <c r="L36" s="22"/>
      <c r="M36" s="22"/>
      <c r="N36" s="22"/>
      <c r="O36" s="22"/>
      <c r="P36" s="22"/>
    </row>
    <row r="37" spans="1:16" ht="39" customHeight="1">
      <c r="A37" s="22"/>
      <c r="B37" s="35"/>
      <c r="C37" s="1148" t="s">
        <v>576</v>
      </c>
      <c r="D37" s="1148"/>
      <c r="E37" s="1149"/>
      <c r="F37" s="36">
        <v>2.34</v>
      </c>
      <c r="G37" s="37">
        <v>2.42</v>
      </c>
      <c r="H37" s="37">
        <v>6.51</v>
      </c>
      <c r="I37" s="37">
        <v>2.4500000000000002</v>
      </c>
      <c r="J37" s="38">
        <v>2.4700000000000002</v>
      </c>
      <c r="K37" s="22"/>
      <c r="L37" s="22"/>
      <c r="M37" s="22"/>
      <c r="N37" s="22"/>
      <c r="O37" s="22"/>
      <c r="P37" s="22"/>
    </row>
    <row r="38" spans="1:16" ht="39" customHeight="1">
      <c r="A38" s="22"/>
      <c r="B38" s="35"/>
      <c r="C38" s="1148" t="s">
        <v>577</v>
      </c>
      <c r="D38" s="1148"/>
      <c r="E38" s="1149"/>
      <c r="F38" s="36">
        <v>0.22</v>
      </c>
      <c r="G38" s="37">
        <v>1.04</v>
      </c>
      <c r="H38" s="37">
        <v>0.63</v>
      </c>
      <c r="I38" s="37">
        <v>1.06</v>
      </c>
      <c r="J38" s="38">
        <v>1.44</v>
      </c>
      <c r="K38" s="22"/>
      <c r="L38" s="22"/>
      <c r="M38" s="22"/>
      <c r="N38" s="22"/>
      <c r="O38" s="22"/>
      <c r="P38" s="22"/>
    </row>
    <row r="39" spans="1:16" ht="39" customHeight="1">
      <c r="A39" s="22"/>
      <c r="B39" s="35"/>
      <c r="C39" s="1148" t="s">
        <v>578</v>
      </c>
      <c r="D39" s="1148"/>
      <c r="E39" s="1149"/>
      <c r="F39" s="36">
        <v>0.95</v>
      </c>
      <c r="G39" s="37">
        <v>1.38</v>
      </c>
      <c r="H39" s="37">
        <v>1.3</v>
      </c>
      <c r="I39" s="37">
        <v>1.1299999999999999</v>
      </c>
      <c r="J39" s="38">
        <v>1.1299999999999999</v>
      </c>
      <c r="K39" s="22"/>
      <c r="L39" s="22"/>
      <c r="M39" s="22"/>
      <c r="N39" s="22"/>
      <c r="O39" s="22"/>
      <c r="P39" s="22"/>
    </row>
    <row r="40" spans="1:16" ht="39" customHeight="1">
      <c r="A40" s="22"/>
      <c r="B40" s="35"/>
      <c r="C40" s="1148" t="s">
        <v>579</v>
      </c>
      <c r="D40" s="1148"/>
      <c r="E40" s="1149"/>
      <c r="F40" s="36">
        <v>1.63</v>
      </c>
      <c r="G40" s="37">
        <v>0.97</v>
      </c>
      <c r="H40" s="37">
        <v>0.66</v>
      </c>
      <c r="I40" s="37">
        <v>0.73</v>
      </c>
      <c r="J40" s="38">
        <v>0.96</v>
      </c>
      <c r="K40" s="22"/>
      <c r="L40" s="22"/>
      <c r="M40" s="22"/>
      <c r="N40" s="22"/>
      <c r="O40" s="22"/>
      <c r="P40" s="22"/>
    </row>
    <row r="41" spans="1:16" ht="39" customHeight="1">
      <c r="A41" s="22"/>
      <c r="B41" s="35"/>
      <c r="C41" s="1148" t="s">
        <v>580</v>
      </c>
      <c r="D41" s="1148"/>
      <c r="E41" s="1149"/>
      <c r="F41" s="36" t="s">
        <v>519</v>
      </c>
      <c r="G41" s="37" t="s">
        <v>519</v>
      </c>
      <c r="H41" s="37" t="s">
        <v>519</v>
      </c>
      <c r="I41" s="37">
        <v>0.54</v>
      </c>
      <c r="J41" s="38">
        <v>0.81</v>
      </c>
      <c r="K41" s="22"/>
      <c r="L41" s="22"/>
      <c r="M41" s="22"/>
      <c r="N41" s="22"/>
      <c r="O41" s="22"/>
      <c r="P41" s="22"/>
    </row>
    <row r="42" spans="1:16" ht="39" customHeight="1">
      <c r="A42" s="22"/>
      <c r="B42" s="39"/>
      <c r="C42" s="1148" t="s">
        <v>581</v>
      </c>
      <c r="D42" s="1148"/>
      <c r="E42" s="1149"/>
      <c r="F42" s="36" t="s">
        <v>519</v>
      </c>
      <c r="G42" s="37" t="s">
        <v>519</v>
      </c>
      <c r="H42" s="37" t="s">
        <v>519</v>
      </c>
      <c r="I42" s="37" t="s">
        <v>519</v>
      </c>
      <c r="J42" s="38" t="s">
        <v>519</v>
      </c>
      <c r="K42" s="22"/>
      <c r="L42" s="22"/>
      <c r="M42" s="22"/>
      <c r="N42" s="22"/>
      <c r="O42" s="22"/>
      <c r="P42" s="22"/>
    </row>
    <row r="43" spans="1:16" ht="39" customHeight="1" thickBot="1">
      <c r="A43" s="22"/>
      <c r="B43" s="40"/>
      <c r="C43" s="1150" t="s">
        <v>582</v>
      </c>
      <c r="D43" s="1150"/>
      <c r="E43" s="1151"/>
      <c r="F43" s="41">
        <v>0.06</v>
      </c>
      <c r="G43" s="42">
        <v>0.03</v>
      </c>
      <c r="H43" s="42">
        <v>0.28999999999999998</v>
      </c>
      <c r="I43" s="42">
        <v>0.13</v>
      </c>
      <c r="J43" s="43">
        <v>0.12</v>
      </c>
      <c r="K43" s="22"/>
      <c r="L43" s="22"/>
      <c r="M43" s="22"/>
      <c r="N43" s="22"/>
      <c r="O43" s="22"/>
      <c r="P43" s="22"/>
    </row>
    <row r="44" spans="1:16" ht="39" customHeight="1">
      <c r="A44" s="22"/>
      <c r="B44" s="44" t="s">
        <v>8</v>
      </c>
      <c r="C44" s="45"/>
      <c r="D44" s="45"/>
      <c r="E44" s="45"/>
      <c r="F44" s="22"/>
      <c r="G44" s="22"/>
      <c r="H44" s="22"/>
      <c r="I44" s="22"/>
      <c r="J44" s="22"/>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gCiCTMDe+PEYypvalJiYC+zbs/OLAudg9rDUjtOf8Fs2YZXVmw5hd0BpynN9poEOsJ1kYrtUbXXLtskRu9V3vQ==" saltValue="at9LJN+DEL9wQI3Y4JZJ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c r="A44" s="46"/>
      <c r="B44" s="49" t="s">
        <v>10</v>
      </c>
      <c r="C44" s="50"/>
      <c r="D44" s="50"/>
      <c r="E44" s="51"/>
      <c r="F44" s="51"/>
      <c r="G44" s="51"/>
      <c r="H44" s="51"/>
      <c r="I44" s="51"/>
      <c r="J44" s="52" t="s">
        <v>2</v>
      </c>
      <c r="K44" s="53" t="s">
        <v>560</v>
      </c>
      <c r="L44" s="54" t="s">
        <v>561</v>
      </c>
      <c r="M44" s="54" t="s">
        <v>562</v>
      </c>
      <c r="N44" s="54" t="s">
        <v>563</v>
      </c>
      <c r="O44" s="55" t="s">
        <v>564</v>
      </c>
      <c r="P44" s="46"/>
      <c r="Q44" s="46"/>
      <c r="R44" s="46"/>
      <c r="S44" s="46"/>
      <c r="T44" s="46"/>
      <c r="U44" s="46"/>
    </row>
    <row r="45" spans="1:21" ht="30.75" customHeight="1">
      <c r="A45" s="46"/>
      <c r="B45" s="1154" t="s">
        <v>11</v>
      </c>
      <c r="C45" s="1155"/>
      <c r="D45" s="56"/>
      <c r="E45" s="1160" t="s">
        <v>12</v>
      </c>
      <c r="F45" s="1160"/>
      <c r="G45" s="1160"/>
      <c r="H45" s="1160"/>
      <c r="I45" s="1160"/>
      <c r="J45" s="1161"/>
      <c r="K45" s="57">
        <v>3121</v>
      </c>
      <c r="L45" s="58">
        <v>2991</v>
      </c>
      <c r="M45" s="58">
        <v>2886</v>
      </c>
      <c r="N45" s="58">
        <v>2766</v>
      </c>
      <c r="O45" s="59">
        <v>3156</v>
      </c>
      <c r="P45" s="46"/>
      <c r="Q45" s="46"/>
      <c r="R45" s="46"/>
      <c r="S45" s="46"/>
      <c r="T45" s="46"/>
      <c r="U45" s="46"/>
    </row>
    <row r="46" spans="1:21" ht="30.75" customHeight="1">
      <c r="A46" s="46"/>
      <c r="B46" s="1156"/>
      <c r="C46" s="1157"/>
      <c r="D46" s="60"/>
      <c r="E46" s="1162" t="s">
        <v>13</v>
      </c>
      <c r="F46" s="1162"/>
      <c r="G46" s="1162"/>
      <c r="H46" s="1162"/>
      <c r="I46" s="1162"/>
      <c r="J46" s="1163"/>
      <c r="K46" s="61" t="s">
        <v>519</v>
      </c>
      <c r="L46" s="62" t="s">
        <v>519</v>
      </c>
      <c r="M46" s="62" t="s">
        <v>519</v>
      </c>
      <c r="N46" s="62" t="s">
        <v>519</v>
      </c>
      <c r="O46" s="63" t="s">
        <v>519</v>
      </c>
      <c r="P46" s="46"/>
      <c r="Q46" s="46"/>
      <c r="R46" s="46"/>
      <c r="S46" s="46"/>
      <c r="T46" s="46"/>
      <c r="U46" s="46"/>
    </row>
    <row r="47" spans="1:21" ht="30.75" customHeight="1">
      <c r="A47" s="46"/>
      <c r="B47" s="1156"/>
      <c r="C47" s="1157"/>
      <c r="D47" s="60"/>
      <c r="E47" s="1162" t="s">
        <v>14</v>
      </c>
      <c r="F47" s="1162"/>
      <c r="G47" s="1162"/>
      <c r="H47" s="1162"/>
      <c r="I47" s="1162"/>
      <c r="J47" s="1163"/>
      <c r="K47" s="61" t="s">
        <v>519</v>
      </c>
      <c r="L47" s="62" t="s">
        <v>519</v>
      </c>
      <c r="M47" s="62" t="s">
        <v>519</v>
      </c>
      <c r="N47" s="62" t="s">
        <v>519</v>
      </c>
      <c r="O47" s="63" t="s">
        <v>519</v>
      </c>
      <c r="P47" s="46"/>
      <c r="Q47" s="46"/>
      <c r="R47" s="46"/>
      <c r="S47" s="46"/>
      <c r="T47" s="46"/>
      <c r="U47" s="46"/>
    </row>
    <row r="48" spans="1:21" ht="30.75" customHeight="1">
      <c r="A48" s="46"/>
      <c r="B48" s="1156"/>
      <c r="C48" s="1157"/>
      <c r="D48" s="60"/>
      <c r="E48" s="1162" t="s">
        <v>15</v>
      </c>
      <c r="F48" s="1162"/>
      <c r="G48" s="1162"/>
      <c r="H48" s="1162"/>
      <c r="I48" s="1162"/>
      <c r="J48" s="1163"/>
      <c r="K48" s="61">
        <v>1155</v>
      </c>
      <c r="L48" s="62">
        <v>1273</v>
      </c>
      <c r="M48" s="62">
        <v>1298</v>
      </c>
      <c r="N48" s="62">
        <v>1160</v>
      </c>
      <c r="O48" s="63">
        <v>1083</v>
      </c>
      <c r="P48" s="46"/>
      <c r="Q48" s="46"/>
      <c r="R48" s="46"/>
      <c r="S48" s="46"/>
      <c r="T48" s="46"/>
      <c r="U48" s="46"/>
    </row>
    <row r="49" spans="1:21" ht="30.75" customHeight="1">
      <c r="A49" s="46"/>
      <c r="B49" s="1156"/>
      <c r="C49" s="1157"/>
      <c r="D49" s="60"/>
      <c r="E49" s="1162" t="s">
        <v>16</v>
      </c>
      <c r="F49" s="1162"/>
      <c r="G49" s="1162"/>
      <c r="H49" s="1162"/>
      <c r="I49" s="1162"/>
      <c r="J49" s="1163"/>
      <c r="K49" s="61">
        <v>46</v>
      </c>
      <c r="L49" s="62">
        <v>43</v>
      </c>
      <c r="M49" s="62">
        <v>43</v>
      </c>
      <c r="N49" s="62">
        <v>34</v>
      </c>
      <c r="O49" s="63">
        <v>35</v>
      </c>
      <c r="P49" s="46"/>
      <c r="Q49" s="46"/>
      <c r="R49" s="46"/>
      <c r="S49" s="46"/>
      <c r="T49" s="46"/>
      <c r="U49" s="46"/>
    </row>
    <row r="50" spans="1:21" ht="30.75" customHeight="1">
      <c r="A50" s="46"/>
      <c r="B50" s="1156"/>
      <c r="C50" s="1157"/>
      <c r="D50" s="60"/>
      <c r="E50" s="1162" t="s">
        <v>17</v>
      </c>
      <c r="F50" s="1162"/>
      <c r="G50" s="1162"/>
      <c r="H50" s="1162"/>
      <c r="I50" s="1162"/>
      <c r="J50" s="1163"/>
      <c r="K50" s="61">
        <v>161</v>
      </c>
      <c r="L50" s="62">
        <v>165</v>
      </c>
      <c r="M50" s="62">
        <v>159</v>
      </c>
      <c r="N50" s="62">
        <v>157</v>
      </c>
      <c r="O50" s="63">
        <v>131</v>
      </c>
      <c r="P50" s="46"/>
      <c r="Q50" s="46"/>
      <c r="R50" s="46"/>
      <c r="S50" s="46"/>
      <c r="T50" s="46"/>
      <c r="U50" s="46"/>
    </row>
    <row r="51" spans="1:21" ht="30.75" customHeight="1">
      <c r="A51" s="46"/>
      <c r="B51" s="1158"/>
      <c r="C51" s="1159"/>
      <c r="D51" s="64"/>
      <c r="E51" s="1162" t="s">
        <v>18</v>
      </c>
      <c r="F51" s="1162"/>
      <c r="G51" s="1162"/>
      <c r="H51" s="1162"/>
      <c r="I51" s="1162"/>
      <c r="J51" s="1163"/>
      <c r="K51" s="61">
        <v>0</v>
      </c>
      <c r="L51" s="62">
        <v>0</v>
      </c>
      <c r="M51" s="62">
        <v>1</v>
      </c>
      <c r="N51" s="62">
        <v>1</v>
      </c>
      <c r="O51" s="63">
        <v>0</v>
      </c>
      <c r="P51" s="46"/>
      <c r="Q51" s="46"/>
      <c r="R51" s="46"/>
      <c r="S51" s="46"/>
      <c r="T51" s="46"/>
      <c r="U51" s="46"/>
    </row>
    <row r="52" spans="1:21" ht="30.75" customHeight="1">
      <c r="A52" s="46"/>
      <c r="B52" s="1164" t="s">
        <v>19</v>
      </c>
      <c r="C52" s="1165"/>
      <c r="D52" s="64"/>
      <c r="E52" s="1162" t="s">
        <v>20</v>
      </c>
      <c r="F52" s="1162"/>
      <c r="G52" s="1162"/>
      <c r="H52" s="1162"/>
      <c r="I52" s="1162"/>
      <c r="J52" s="1163"/>
      <c r="K52" s="61">
        <v>3161</v>
      </c>
      <c r="L52" s="62">
        <v>3142</v>
      </c>
      <c r="M52" s="62">
        <v>3151</v>
      </c>
      <c r="N52" s="62">
        <v>3055</v>
      </c>
      <c r="O52" s="63">
        <v>3097</v>
      </c>
      <c r="P52" s="46"/>
      <c r="Q52" s="46"/>
      <c r="R52" s="46"/>
      <c r="S52" s="46"/>
      <c r="T52" s="46"/>
      <c r="U52" s="46"/>
    </row>
    <row r="53" spans="1:21" ht="30.75" customHeight="1" thickBot="1">
      <c r="A53" s="46"/>
      <c r="B53" s="1166" t="s">
        <v>21</v>
      </c>
      <c r="C53" s="1167"/>
      <c r="D53" s="65"/>
      <c r="E53" s="1168" t="s">
        <v>22</v>
      </c>
      <c r="F53" s="1168"/>
      <c r="G53" s="1168"/>
      <c r="H53" s="1168"/>
      <c r="I53" s="1168"/>
      <c r="J53" s="1169"/>
      <c r="K53" s="66">
        <v>1322</v>
      </c>
      <c r="L53" s="67">
        <v>1330</v>
      </c>
      <c r="M53" s="67">
        <v>1236</v>
      </c>
      <c r="N53" s="67">
        <v>1063</v>
      </c>
      <c r="O53" s="68">
        <v>1308</v>
      </c>
      <c r="P53" s="46"/>
      <c r="Q53" s="46"/>
      <c r="R53" s="46"/>
      <c r="S53" s="46"/>
      <c r="T53" s="46"/>
      <c r="U53" s="46"/>
    </row>
    <row r="54" spans="1:21" ht="24" customHeight="1">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c r="A55" s="46"/>
      <c r="B55" s="70" t="s">
        <v>24</v>
      </c>
      <c r="C55" s="71"/>
      <c r="D55" s="71"/>
      <c r="E55" s="71"/>
      <c r="F55" s="71"/>
      <c r="G55" s="71"/>
      <c r="H55" s="71"/>
      <c r="I55" s="71"/>
      <c r="J55" s="71"/>
      <c r="K55" s="72"/>
      <c r="L55" s="72"/>
      <c r="M55" s="72"/>
      <c r="N55" s="72"/>
      <c r="O55" s="73" t="s">
        <v>583</v>
      </c>
      <c r="P55" s="46"/>
      <c r="Q55" s="46"/>
      <c r="R55" s="46"/>
      <c r="S55" s="46"/>
      <c r="T55" s="46"/>
      <c r="U55" s="46"/>
    </row>
    <row r="56" spans="1:21" ht="31.5" customHeight="1" thickBot="1">
      <c r="A56" s="46"/>
      <c r="B56" s="74"/>
      <c r="C56" s="75"/>
      <c r="D56" s="75"/>
      <c r="E56" s="76"/>
      <c r="F56" s="76"/>
      <c r="G56" s="76"/>
      <c r="H56" s="76"/>
      <c r="I56" s="76"/>
      <c r="J56" s="77" t="s">
        <v>2</v>
      </c>
      <c r="K56" s="78" t="s">
        <v>584</v>
      </c>
      <c r="L56" s="79" t="s">
        <v>585</v>
      </c>
      <c r="M56" s="79" t="s">
        <v>586</v>
      </c>
      <c r="N56" s="79" t="s">
        <v>587</v>
      </c>
      <c r="O56" s="80" t="s">
        <v>588</v>
      </c>
      <c r="P56" s="46"/>
      <c r="Q56" s="46"/>
      <c r="R56" s="46"/>
      <c r="S56" s="46"/>
      <c r="T56" s="46"/>
      <c r="U56" s="46"/>
    </row>
    <row r="57" spans="1:21" ht="31.5" customHeight="1">
      <c r="B57" s="1170" t="s">
        <v>25</v>
      </c>
      <c r="C57" s="1171"/>
      <c r="D57" s="1174" t="s">
        <v>26</v>
      </c>
      <c r="E57" s="1175"/>
      <c r="F57" s="1175"/>
      <c r="G57" s="1175"/>
      <c r="H57" s="1175"/>
      <c r="I57" s="1175"/>
      <c r="J57" s="1176"/>
      <c r="K57" s="81" t="s">
        <v>519</v>
      </c>
      <c r="L57" s="82" t="s">
        <v>519</v>
      </c>
      <c r="M57" s="82" t="s">
        <v>519</v>
      </c>
      <c r="N57" s="82" t="s">
        <v>519</v>
      </c>
      <c r="O57" s="83" t="s">
        <v>519</v>
      </c>
    </row>
    <row r="58" spans="1:21" ht="31.5" customHeight="1" thickBot="1">
      <c r="B58" s="1172"/>
      <c r="C58" s="1173"/>
      <c r="D58" s="1177" t="s">
        <v>27</v>
      </c>
      <c r="E58" s="1178"/>
      <c r="F58" s="1178"/>
      <c r="G58" s="1178"/>
      <c r="H58" s="1178"/>
      <c r="I58" s="1178"/>
      <c r="J58" s="1179"/>
      <c r="K58" s="84" t="s">
        <v>519</v>
      </c>
      <c r="L58" s="85" t="s">
        <v>519</v>
      </c>
      <c r="M58" s="85" t="s">
        <v>519</v>
      </c>
      <c r="N58" s="85" t="s">
        <v>519</v>
      </c>
      <c r="O58" s="86" t="s">
        <v>519</v>
      </c>
    </row>
    <row r="59" spans="1:21" ht="24" customHeight="1">
      <c r="B59" s="87"/>
      <c r="C59" s="87"/>
      <c r="D59" s="88" t="s">
        <v>28</v>
      </c>
      <c r="E59" s="89"/>
      <c r="F59" s="89"/>
      <c r="G59" s="89"/>
      <c r="H59" s="89"/>
      <c r="I59" s="89"/>
      <c r="J59" s="89"/>
      <c r="K59" s="89"/>
      <c r="L59" s="89"/>
      <c r="M59" s="89"/>
      <c r="N59" s="89"/>
      <c r="O59" s="89"/>
    </row>
    <row r="60" spans="1:21" ht="24" customHeight="1">
      <c r="B60" s="90"/>
      <c r="C60" s="90"/>
      <c r="D60" s="88" t="s">
        <v>29</v>
      </c>
      <c r="E60" s="89"/>
      <c r="F60" s="89"/>
      <c r="G60" s="89"/>
      <c r="H60" s="89"/>
      <c r="I60" s="89"/>
      <c r="J60" s="89"/>
      <c r="K60" s="89"/>
      <c r="L60" s="89"/>
      <c r="M60" s="89"/>
      <c r="N60" s="89"/>
      <c r="O60" s="89"/>
    </row>
    <row r="61" spans="1:21" ht="24" customHeight="1">
      <c r="A61" s="46"/>
      <c r="B61" s="69"/>
      <c r="C61" s="46"/>
      <c r="D61" s="46"/>
      <c r="E61" s="46"/>
      <c r="F61" s="46"/>
      <c r="G61" s="46"/>
      <c r="H61" s="46"/>
      <c r="I61" s="46"/>
      <c r="J61" s="46"/>
      <c r="K61" s="46"/>
      <c r="L61" s="46"/>
      <c r="M61" s="46"/>
      <c r="N61" s="46"/>
      <c r="O61" s="46"/>
      <c r="P61" s="46"/>
      <c r="Q61" s="46"/>
      <c r="R61" s="46"/>
      <c r="S61" s="46"/>
      <c r="T61" s="46"/>
      <c r="U61" s="46"/>
    </row>
    <row r="62" spans="1:21" ht="24" customHeight="1">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6Txh9Eu/0kJXFnUN3EeZhKM/vnIeMDHCW782KsCNKln05OGSNQyWqZcJYxCc/G9/rbmbDRY4kb+JFTg3KnrFNQ==" saltValue="C7sJuLOoLwVEiOJtCz3Ae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SheetLayoutView="100" workbookViewId="0"/>
  </sheetViews>
  <sheetFormatPr defaultColWidth="0" defaultRowHeight="13.5" customHeight="1" zeroHeight="1"/>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2" t="s">
        <v>9</v>
      </c>
    </row>
    <row r="40" spans="2:13" ht="27.75" customHeight="1" thickBot="1">
      <c r="B40" s="93" t="s">
        <v>10</v>
      </c>
      <c r="C40" s="94"/>
      <c r="D40" s="94"/>
      <c r="E40" s="95"/>
      <c r="F40" s="95"/>
      <c r="G40" s="95"/>
      <c r="H40" s="96" t="s">
        <v>2</v>
      </c>
      <c r="I40" s="97" t="s">
        <v>560</v>
      </c>
      <c r="J40" s="98" t="s">
        <v>561</v>
      </c>
      <c r="K40" s="98" t="s">
        <v>562</v>
      </c>
      <c r="L40" s="98" t="s">
        <v>563</v>
      </c>
      <c r="M40" s="99" t="s">
        <v>564</v>
      </c>
    </row>
    <row r="41" spans="2:13" ht="27.75" customHeight="1">
      <c r="B41" s="1180" t="s">
        <v>30</v>
      </c>
      <c r="C41" s="1181"/>
      <c r="D41" s="100"/>
      <c r="E41" s="1186" t="s">
        <v>31</v>
      </c>
      <c r="F41" s="1186"/>
      <c r="G41" s="1186"/>
      <c r="H41" s="1187"/>
      <c r="I41" s="101">
        <v>31850</v>
      </c>
      <c r="J41" s="102">
        <v>35445</v>
      </c>
      <c r="K41" s="102">
        <v>38928</v>
      </c>
      <c r="L41" s="102">
        <v>40767</v>
      </c>
      <c r="M41" s="103">
        <v>40363</v>
      </c>
    </row>
    <row r="42" spans="2:13" ht="27.75" customHeight="1">
      <c r="B42" s="1182"/>
      <c r="C42" s="1183"/>
      <c r="D42" s="104"/>
      <c r="E42" s="1188" t="s">
        <v>32</v>
      </c>
      <c r="F42" s="1188"/>
      <c r="G42" s="1188"/>
      <c r="H42" s="1189"/>
      <c r="I42" s="105">
        <v>581</v>
      </c>
      <c r="J42" s="106">
        <v>429</v>
      </c>
      <c r="K42" s="106">
        <v>281</v>
      </c>
      <c r="L42" s="106">
        <v>132</v>
      </c>
      <c r="M42" s="107">
        <v>4</v>
      </c>
    </row>
    <row r="43" spans="2:13" ht="27.75" customHeight="1">
      <c r="B43" s="1182"/>
      <c r="C43" s="1183"/>
      <c r="D43" s="104"/>
      <c r="E43" s="1188" t="s">
        <v>33</v>
      </c>
      <c r="F43" s="1188"/>
      <c r="G43" s="1188"/>
      <c r="H43" s="1189"/>
      <c r="I43" s="105">
        <v>18381</v>
      </c>
      <c r="J43" s="106">
        <v>17658</v>
      </c>
      <c r="K43" s="106">
        <v>16434</v>
      </c>
      <c r="L43" s="106">
        <v>14492</v>
      </c>
      <c r="M43" s="107">
        <v>13466</v>
      </c>
    </row>
    <row r="44" spans="2:13" ht="27.75" customHeight="1">
      <c r="B44" s="1182"/>
      <c r="C44" s="1183"/>
      <c r="D44" s="104"/>
      <c r="E44" s="1188" t="s">
        <v>34</v>
      </c>
      <c r="F44" s="1188"/>
      <c r="G44" s="1188"/>
      <c r="H44" s="1189"/>
      <c r="I44" s="105">
        <v>250</v>
      </c>
      <c r="J44" s="106">
        <v>208</v>
      </c>
      <c r="K44" s="106">
        <v>138</v>
      </c>
      <c r="L44" s="106">
        <v>103</v>
      </c>
      <c r="M44" s="107">
        <v>293</v>
      </c>
    </row>
    <row r="45" spans="2:13" ht="27.75" customHeight="1">
      <c r="B45" s="1182"/>
      <c r="C45" s="1183"/>
      <c r="D45" s="104"/>
      <c r="E45" s="1188" t="s">
        <v>35</v>
      </c>
      <c r="F45" s="1188"/>
      <c r="G45" s="1188"/>
      <c r="H45" s="1189"/>
      <c r="I45" s="105">
        <v>4508</v>
      </c>
      <c r="J45" s="106">
        <v>4266</v>
      </c>
      <c r="K45" s="106">
        <v>4215</v>
      </c>
      <c r="L45" s="106">
        <v>4171</v>
      </c>
      <c r="M45" s="107">
        <v>4282</v>
      </c>
    </row>
    <row r="46" spans="2:13" ht="27.75" customHeight="1">
      <c r="B46" s="1182"/>
      <c r="C46" s="1183"/>
      <c r="D46" s="108"/>
      <c r="E46" s="1188" t="s">
        <v>36</v>
      </c>
      <c r="F46" s="1188"/>
      <c r="G46" s="1188"/>
      <c r="H46" s="1189"/>
      <c r="I46" s="105">
        <v>305</v>
      </c>
      <c r="J46" s="106">
        <v>265</v>
      </c>
      <c r="K46" s="106">
        <v>84</v>
      </c>
      <c r="L46" s="106">
        <v>73</v>
      </c>
      <c r="M46" s="107">
        <v>119</v>
      </c>
    </row>
    <row r="47" spans="2:13" ht="27.75" customHeight="1">
      <c r="B47" s="1182"/>
      <c r="C47" s="1183"/>
      <c r="D47" s="109"/>
      <c r="E47" s="1190" t="s">
        <v>37</v>
      </c>
      <c r="F47" s="1191"/>
      <c r="G47" s="1191"/>
      <c r="H47" s="1192"/>
      <c r="I47" s="105" t="s">
        <v>519</v>
      </c>
      <c r="J47" s="106" t="s">
        <v>519</v>
      </c>
      <c r="K47" s="106" t="s">
        <v>519</v>
      </c>
      <c r="L47" s="106" t="s">
        <v>519</v>
      </c>
      <c r="M47" s="107" t="s">
        <v>519</v>
      </c>
    </row>
    <row r="48" spans="2:13" ht="27.75" customHeight="1">
      <c r="B48" s="1182"/>
      <c r="C48" s="1183"/>
      <c r="D48" s="104"/>
      <c r="E48" s="1188" t="s">
        <v>38</v>
      </c>
      <c r="F48" s="1188"/>
      <c r="G48" s="1188"/>
      <c r="H48" s="1189"/>
      <c r="I48" s="105" t="s">
        <v>519</v>
      </c>
      <c r="J48" s="106" t="s">
        <v>519</v>
      </c>
      <c r="K48" s="106" t="s">
        <v>519</v>
      </c>
      <c r="L48" s="106" t="s">
        <v>519</v>
      </c>
      <c r="M48" s="107" t="s">
        <v>519</v>
      </c>
    </row>
    <row r="49" spans="2:13" ht="27.75" customHeight="1">
      <c r="B49" s="1184"/>
      <c r="C49" s="1185"/>
      <c r="D49" s="104"/>
      <c r="E49" s="1188" t="s">
        <v>39</v>
      </c>
      <c r="F49" s="1188"/>
      <c r="G49" s="1188"/>
      <c r="H49" s="1189"/>
      <c r="I49" s="105" t="s">
        <v>519</v>
      </c>
      <c r="J49" s="106" t="s">
        <v>519</v>
      </c>
      <c r="K49" s="106" t="s">
        <v>519</v>
      </c>
      <c r="L49" s="106" t="s">
        <v>519</v>
      </c>
      <c r="M49" s="107" t="s">
        <v>519</v>
      </c>
    </row>
    <row r="50" spans="2:13" ht="27.75" customHeight="1">
      <c r="B50" s="1193" t="s">
        <v>40</v>
      </c>
      <c r="C50" s="1194"/>
      <c r="D50" s="110"/>
      <c r="E50" s="1188" t="s">
        <v>41</v>
      </c>
      <c r="F50" s="1188"/>
      <c r="G50" s="1188"/>
      <c r="H50" s="1189"/>
      <c r="I50" s="105">
        <v>9007</v>
      </c>
      <c r="J50" s="106">
        <v>8336</v>
      </c>
      <c r="K50" s="106">
        <v>8991</v>
      </c>
      <c r="L50" s="106">
        <v>9365</v>
      </c>
      <c r="M50" s="107">
        <v>9791</v>
      </c>
    </row>
    <row r="51" spans="2:13" ht="27.75" customHeight="1">
      <c r="B51" s="1182"/>
      <c r="C51" s="1183"/>
      <c r="D51" s="104"/>
      <c r="E51" s="1188" t="s">
        <v>42</v>
      </c>
      <c r="F51" s="1188"/>
      <c r="G51" s="1188"/>
      <c r="H51" s="1189"/>
      <c r="I51" s="105">
        <v>7028</v>
      </c>
      <c r="J51" s="106">
        <v>6445</v>
      </c>
      <c r="K51" s="106">
        <v>6100</v>
      </c>
      <c r="L51" s="106">
        <v>5491</v>
      </c>
      <c r="M51" s="107">
        <v>5223</v>
      </c>
    </row>
    <row r="52" spans="2:13" ht="27.75" customHeight="1">
      <c r="B52" s="1184"/>
      <c r="C52" s="1185"/>
      <c r="D52" s="104"/>
      <c r="E52" s="1188" t="s">
        <v>43</v>
      </c>
      <c r="F52" s="1188"/>
      <c r="G52" s="1188"/>
      <c r="H52" s="1189"/>
      <c r="I52" s="105">
        <v>32065</v>
      </c>
      <c r="J52" s="106">
        <v>33090</v>
      </c>
      <c r="K52" s="106">
        <v>33979</v>
      </c>
      <c r="L52" s="106">
        <v>34511</v>
      </c>
      <c r="M52" s="107">
        <v>34303</v>
      </c>
    </row>
    <row r="53" spans="2:13" ht="27.75" customHeight="1" thickBot="1">
      <c r="B53" s="1195" t="s">
        <v>44</v>
      </c>
      <c r="C53" s="1196"/>
      <c r="D53" s="111"/>
      <c r="E53" s="1197" t="s">
        <v>45</v>
      </c>
      <c r="F53" s="1197"/>
      <c r="G53" s="1197"/>
      <c r="H53" s="1198"/>
      <c r="I53" s="112">
        <v>7774</v>
      </c>
      <c r="J53" s="113">
        <v>10400</v>
      </c>
      <c r="K53" s="113">
        <v>11009</v>
      </c>
      <c r="L53" s="113">
        <v>10370</v>
      </c>
      <c r="M53" s="114">
        <v>9209</v>
      </c>
    </row>
    <row r="54" spans="2:13" ht="27.75" customHeight="1">
      <c r="B54" s="115" t="s">
        <v>46</v>
      </c>
      <c r="C54" s="116"/>
      <c r="D54" s="116"/>
      <c r="E54" s="117"/>
      <c r="F54" s="117"/>
      <c r="G54" s="117"/>
      <c r="H54" s="117"/>
      <c r="I54" s="118"/>
      <c r="J54" s="118"/>
      <c r="K54" s="118"/>
      <c r="L54" s="118"/>
      <c r="M54" s="118"/>
    </row>
    <row r="55" spans="2:13" ht="12.75" customHeight="1"/>
    <row r="56" spans="2:13" ht="12.75" hidden="1" customHeight="1"/>
    <row r="57" spans="2:13" ht="12.75" hidden="1" customHeight="1"/>
    <row r="58" spans="2:13" ht="12.75" hidden="1" customHeight="1"/>
  </sheetData>
  <sheetProtection algorithmName="SHA-512" hashValue="s8Dec3iiWTj/C5ATzvHwJrVe6WWKs1If+Xlw4KXI2fnb9c/L8caYodafZVN3bfogtS4kYqTTPiRN3SGS3uPi1A==" saltValue="dzJbqZPdWUfLbLSuwtwG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9" t="s">
        <v>47</v>
      </c>
    </row>
    <row r="54" spans="2:8" ht="29.25" customHeight="1" thickBot="1">
      <c r="B54" s="120" t="s">
        <v>1</v>
      </c>
      <c r="C54" s="121"/>
      <c r="D54" s="121"/>
      <c r="E54" s="122" t="s">
        <v>2</v>
      </c>
      <c r="F54" s="123" t="s">
        <v>562</v>
      </c>
      <c r="G54" s="123" t="s">
        <v>563</v>
      </c>
      <c r="H54" s="124" t="s">
        <v>564</v>
      </c>
    </row>
    <row r="55" spans="2:8" ht="52.5" customHeight="1">
      <c r="B55" s="125"/>
      <c r="C55" s="1207" t="s">
        <v>48</v>
      </c>
      <c r="D55" s="1207"/>
      <c r="E55" s="1208"/>
      <c r="F55" s="126">
        <v>4079</v>
      </c>
      <c r="G55" s="126">
        <v>4470</v>
      </c>
      <c r="H55" s="127">
        <v>4401</v>
      </c>
    </row>
    <row r="56" spans="2:8" ht="52.5" customHeight="1">
      <c r="B56" s="128"/>
      <c r="C56" s="1209" t="s">
        <v>49</v>
      </c>
      <c r="D56" s="1209"/>
      <c r="E56" s="1210"/>
      <c r="F56" s="129">
        <v>567</v>
      </c>
      <c r="G56" s="129">
        <v>567</v>
      </c>
      <c r="H56" s="130">
        <v>567</v>
      </c>
    </row>
    <row r="57" spans="2:8" ht="53.25" customHeight="1">
      <c r="B57" s="128"/>
      <c r="C57" s="1211" t="s">
        <v>50</v>
      </c>
      <c r="D57" s="1211"/>
      <c r="E57" s="1212"/>
      <c r="F57" s="131">
        <v>3428</v>
      </c>
      <c r="G57" s="131">
        <v>3411</v>
      </c>
      <c r="H57" s="132">
        <v>3532</v>
      </c>
    </row>
    <row r="58" spans="2:8" ht="45.75" customHeight="1">
      <c r="B58" s="133"/>
      <c r="C58" s="1199" t="s">
        <v>604</v>
      </c>
      <c r="D58" s="1200"/>
      <c r="E58" s="1201"/>
      <c r="F58" s="134">
        <v>1343</v>
      </c>
      <c r="G58" s="134">
        <v>1312</v>
      </c>
      <c r="H58" s="135">
        <v>1250</v>
      </c>
    </row>
    <row r="59" spans="2:8" ht="45.75" customHeight="1">
      <c r="B59" s="133"/>
      <c r="C59" s="1199" t="s">
        <v>605</v>
      </c>
      <c r="D59" s="1200"/>
      <c r="E59" s="1201"/>
      <c r="F59" s="134">
        <v>776</v>
      </c>
      <c r="G59" s="134">
        <v>741</v>
      </c>
      <c r="H59" s="135">
        <v>783</v>
      </c>
    </row>
    <row r="60" spans="2:8" ht="45.75" customHeight="1">
      <c r="B60" s="133"/>
      <c r="C60" s="1199" t="s">
        <v>606</v>
      </c>
      <c r="D60" s="1200"/>
      <c r="E60" s="1201"/>
      <c r="F60" s="134">
        <v>738</v>
      </c>
      <c r="G60" s="134">
        <v>738</v>
      </c>
      <c r="H60" s="135">
        <v>738</v>
      </c>
    </row>
    <row r="61" spans="2:8" ht="45.75" customHeight="1">
      <c r="B61" s="133"/>
      <c r="C61" s="1199" t="s">
        <v>607</v>
      </c>
      <c r="D61" s="1200"/>
      <c r="E61" s="1201"/>
      <c r="F61" s="134">
        <v>131</v>
      </c>
      <c r="G61" s="134">
        <v>179</v>
      </c>
      <c r="H61" s="135">
        <v>288</v>
      </c>
    </row>
    <row r="62" spans="2:8" ht="45.75" customHeight="1" thickBot="1">
      <c r="B62" s="136"/>
      <c r="C62" s="1202" t="s">
        <v>608</v>
      </c>
      <c r="D62" s="1203"/>
      <c r="E62" s="1204"/>
      <c r="F62" s="137">
        <v>154</v>
      </c>
      <c r="G62" s="137">
        <v>154</v>
      </c>
      <c r="H62" s="138">
        <v>154</v>
      </c>
    </row>
    <row r="63" spans="2:8" ht="52.5" customHeight="1" thickBot="1">
      <c r="B63" s="139"/>
      <c r="C63" s="1205" t="s">
        <v>51</v>
      </c>
      <c r="D63" s="1205"/>
      <c r="E63" s="1206"/>
      <c r="F63" s="140">
        <v>8075</v>
      </c>
      <c r="G63" s="140">
        <v>8449</v>
      </c>
      <c r="H63" s="141">
        <v>8500</v>
      </c>
    </row>
    <row r="64" spans="2:8" ht="15" customHeight="1"/>
  </sheetData>
  <sheetProtection algorithmName="SHA-512" hashValue="ZOYLgSwv0d4YVI2boTydiQU5rjTEgHMxw39VNeypyZdHLFLsR5eqUhL4B7LWxVtK4YqWxusixXKTw930aI+Blw==" saltValue="c3RfP5YCA/M41ENRh5NM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8" zoomScale="80" zoomScaleNormal="80" zoomScaleSheetLayoutView="55" workbookViewId="0">
      <selection activeCell="CG41" sqref="CG41"/>
    </sheetView>
  </sheetViews>
  <sheetFormatPr defaultColWidth="0" defaultRowHeight="13.5" customHeight="1" zeroHeight="1"/>
  <cols>
    <col min="1" max="1" width="6.375" style="263" customWidth="1"/>
    <col min="2" max="107" width="2.5" style="263" customWidth="1"/>
    <col min="108" max="108" width="6.125" style="269" customWidth="1"/>
    <col min="109" max="109" width="5.875" style="267" customWidth="1"/>
    <col min="110" max="110" width="19.125" style="263" hidden="1"/>
    <col min="111" max="115" width="12.625" style="263" hidden="1"/>
    <col min="116" max="349" width="8.625" style="263" hidden="1"/>
    <col min="350" max="355" width="14.875" style="263" hidden="1"/>
    <col min="356" max="357" width="15.875" style="263" hidden="1"/>
    <col min="358" max="363" width="16.125" style="263" hidden="1"/>
    <col min="364" max="364" width="6.125" style="263" hidden="1"/>
    <col min="365" max="365" width="3" style="263" hidden="1"/>
    <col min="366" max="605" width="8.625" style="263" hidden="1"/>
    <col min="606" max="611" width="14.875" style="263" hidden="1"/>
    <col min="612" max="613" width="15.875" style="263" hidden="1"/>
    <col min="614" max="619" width="16.125" style="263" hidden="1"/>
    <col min="620" max="620" width="6.125" style="263" hidden="1"/>
    <col min="621" max="621" width="3" style="263" hidden="1"/>
    <col min="622" max="861" width="8.625" style="263" hidden="1"/>
    <col min="862" max="867" width="14.875" style="263" hidden="1"/>
    <col min="868" max="869" width="15.875" style="263" hidden="1"/>
    <col min="870" max="875" width="16.125" style="263" hidden="1"/>
    <col min="876" max="876" width="6.125" style="263" hidden="1"/>
    <col min="877" max="877" width="3" style="263" hidden="1"/>
    <col min="878" max="1117" width="8.625" style="263" hidden="1"/>
    <col min="1118" max="1123" width="14.875" style="263" hidden="1"/>
    <col min="1124" max="1125" width="15.875" style="263" hidden="1"/>
    <col min="1126" max="1131" width="16.125" style="263" hidden="1"/>
    <col min="1132" max="1132" width="6.125" style="263" hidden="1"/>
    <col min="1133" max="1133" width="3" style="263" hidden="1"/>
    <col min="1134" max="1373" width="8.625" style="263" hidden="1"/>
    <col min="1374" max="1379" width="14.875" style="263" hidden="1"/>
    <col min="1380" max="1381" width="15.875" style="263" hidden="1"/>
    <col min="1382" max="1387" width="16.125" style="263" hidden="1"/>
    <col min="1388" max="1388" width="6.125" style="263" hidden="1"/>
    <col min="1389" max="1389" width="3" style="263" hidden="1"/>
    <col min="1390" max="1629" width="8.625" style="263" hidden="1"/>
    <col min="1630" max="1635" width="14.875" style="263" hidden="1"/>
    <col min="1636" max="1637" width="15.875" style="263" hidden="1"/>
    <col min="1638" max="1643" width="16.125" style="263" hidden="1"/>
    <col min="1644" max="1644" width="6.125" style="263" hidden="1"/>
    <col min="1645" max="1645" width="3" style="263" hidden="1"/>
    <col min="1646" max="1885" width="8.625" style="263" hidden="1"/>
    <col min="1886" max="1891" width="14.875" style="263" hidden="1"/>
    <col min="1892" max="1893" width="15.875" style="263" hidden="1"/>
    <col min="1894" max="1899" width="16.125" style="263" hidden="1"/>
    <col min="1900" max="1900" width="6.125" style="263" hidden="1"/>
    <col min="1901" max="1901" width="3" style="263" hidden="1"/>
    <col min="1902" max="2141" width="8.625" style="263" hidden="1"/>
    <col min="2142" max="2147" width="14.875" style="263" hidden="1"/>
    <col min="2148" max="2149" width="15.875" style="263" hidden="1"/>
    <col min="2150" max="2155" width="16.125" style="263" hidden="1"/>
    <col min="2156" max="2156" width="6.125" style="263" hidden="1"/>
    <col min="2157" max="2157" width="3" style="263" hidden="1"/>
    <col min="2158" max="2397" width="8.625" style="263" hidden="1"/>
    <col min="2398" max="2403" width="14.875" style="263" hidden="1"/>
    <col min="2404" max="2405" width="15.875" style="263" hidden="1"/>
    <col min="2406" max="2411" width="16.125" style="263" hidden="1"/>
    <col min="2412" max="2412" width="6.125" style="263" hidden="1"/>
    <col min="2413" max="2413" width="3" style="263" hidden="1"/>
    <col min="2414" max="2653" width="8.625" style="263" hidden="1"/>
    <col min="2654" max="2659" width="14.875" style="263" hidden="1"/>
    <col min="2660" max="2661" width="15.875" style="263" hidden="1"/>
    <col min="2662" max="2667" width="16.125" style="263" hidden="1"/>
    <col min="2668" max="2668" width="6.125" style="263" hidden="1"/>
    <col min="2669" max="2669" width="3" style="263" hidden="1"/>
    <col min="2670" max="2909" width="8.625" style="263" hidden="1"/>
    <col min="2910" max="2915" width="14.875" style="263" hidden="1"/>
    <col min="2916" max="2917" width="15.875" style="263" hidden="1"/>
    <col min="2918" max="2923" width="16.125" style="263" hidden="1"/>
    <col min="2924" max="2924" width="6.125" style="263" hidden="1"/>
    <col min="2925" max="2925" width="3" style="263" hidden="1"/>
    <col min="2926" max="3165" width="8.625" style="263" hidden="1"/>
    <col min="3166" max="3171" width="14.875" style="263" hidden="1"/>
    <col min="3172" max="3173" width="15.875" style="263" hidden="1"/>
    <col min="3174" max="3179" width="16.125" style="263" hidden="1"/>
    <col min="3180" max="3180" width="6.125" style="263" hidden="1"/>
    <col min="3181" max="3181" width="3" style="263" hidden="1"/>
    <col min="3182" max="3421" width="8.625" style="263" hidden="1"/>
    <col min="3422" max="3427" width="14.875" style="263" hidden="1"/>
    <col min="3428" max="3429" width="15.875" style="263" hidden="1"/>
    <col min="3430" max="3435" width="16.125" style="263" hidden="1"/>
    <col min="3436" max="3436" width="6.125" style="263" hidden="1"/>
    <col min="3437" max="3437" width="3" style="263" hidden="1"/>
    <col min="3438" max="3677" width="8.625" style="263" hidden="1"/>
    <col min="3678" max="3683" width="14.875" style="263" hidden="1"/>
    <col min="3684" max="3685" width="15.875" style="263" hidden="1"/>
    <col min="3686" max="3691" width="16.125" style="263" hidden="1"/>
    <col min="3692" max="3692" width="6.125" style="263" hidden="1"/>
    <col min="3693" max="3693" width="3" style="263" hidden="1"/>
    <col min="3694" max="3933" width="8.625" style="263" hidden="1"/>
    <col min="3934" max="3939" width="14.875" style="263" hidden="1"/>
    <col min="3940" max="3941" width="15.875" style="263" hidden="1"/>
    <col min="3942" max="3947" width="16.125" style="263" hidden="1"/>
    <col min="3948" max="3948" width="6.125" style="263" hidden="1"/>
    <col min="3949" max="3949" width="3" style="263" hidden="1"/>
    <col min="3950" max="4189" width="8.625" style="263" hidden="1"/>
    <col min="4190" max="4195" width="14.875" style="263" hidden="1"/>
    <col min="4196" max="4197" width="15.875" style="263" hidden="1"/>
    <col min="4198" max="4203" width="16.125" style="263" hidden="1"/>
    <col min="4204" max="4204" width="6.125" style="263" hidden="1"/>
    <col min="4205" max="4205" width="3" style="263" hidden="1"/>
    <col min="4206" max="4445" width="8.625" style="263" hidden="1"/>
    <col min="4446" max="4451" width="14.875" style="263" hidden="1"/>
    <col min="4452" max="4453" width="15.875" style="263" hidden="1"/>
    <col min="4454" max="4459" width="16.125" style="263" hidden="1"/>
    <col min="4460" max="4460" width="6.125" style="263" hidden="1"/>
    <col min="4461" max="4461" width="3" style="263" hidden="1"/>
    <col min="4462" max="4701" width="8.625" style="263" hidden="1"/>
    <col min="4702" max="4707" width="14.875" style="263" hidden="1"/>
    <col min="4708" max="4709" width="15.875" style="263" hidden="1"/>
    <col min="4710" max="4715" width="16.125" style="263" hidden="1"/>
    <col min="4716" max="4716" width="6.125" style="263" hidden="1"/>
    <col min="4717" max="4717" width="3" style="263" hidden="1"/>
    <col min="4718" max="4957" width="8.625" style="263" hidden="1"/>
    <col min="4958" max="4963" width="14.875" style="263" hidden="1"/>
    <col min="4964" max="4965" width="15.875" style="263" hidden="1"/>
    <col min="4966" max="4971" width="16.125" style="263" hidden="1"/>
    <col min="4972" max="4972" width="6.125" style="263" hidden="1"/>
    <col min="4973" max="4973" width="3" style="263" hidden="1"/>
    <col min="4974" max="5213" width="8.625" style="263" hidden="1"/>
    <col min="5214" max="5219" width="14.875" style="263" hidden="1"/>
    <col min="5220" max="5221" width="15.875" style="263" hidden="1"/>
    <col min="5222" max="5227" width="16.125" style="263" hidden="1"/>
    <col min="5228" max="5228" width="6.125" style="263" hidden="1"/>
    <col min="5229" max="5229" width="3" style="263" hidden="1"/>
    <col min="5230" max="5469" width="8.625" style="263" hidden="1"/>
    <col min="5470" max="5475" width="14.875" style="263" hidden="1"/>
    <col min="5476" max="5477" width="15.875" style="263" hidden="1"/>
    <col min="5478" max="5483" width="16.125" style="263" hidden="1"/>
    <col min="5484" max="5484" width="6.125" style="263" hidden="1"/>
    <col min="5485" max="5485" width="3" style="263" hidden="1"/>
    <col min="5486" max="5725" width="8.625" style="263" hidden="1"/>
    <col min="5726" max="5731" width="14.875" style="263" hidden="1"/>
    <col min="5732" max="5733" width="15.875" style="263" hidden="1"/>
    <col min="5734" max="5739" width="16.125" style="263" hidden="1"/>
    <col min="5740" max="5740" width="6.125" style="263" hidden="1"/>
    <col min="5741" max="5741" width="3" style="263" hidden="1"/>
    <col min="5742" max="5981" width="8.625" style="263" hidden="1"/>
    <col min="5982" max="5987" width="14.875" style="263" hidden="1"/>
    <col min="5988" max="5989" width="15.875" style="263" hidden="1"/>
    <col min="5990" max="5995" width="16.125" style="263" hidden="1"/>
    <col min="5996" max="5996" width="6.125" style="263" hidden="1"/>
    <col min="5997" max="5997" width="3" style="263" hidden="1"/>
    <col min="5998" max="6237" width="8.625" style="263" hidden="1"/>
    <col min="6238" max="6243" width="14.875" style="263" hidden="1"/>
    <col min="6244" max="6245" width="15.875" style="263" hidden="1"/>
    <col min="6246" max="6251" width="16.125" style="263" hidden="1"/>
    <col min="6252" max="6252" width="6.125" style="263" hidden="1"/>
    <col min="6253" max="6253" width="3" style="263" hidden="1"/>
    <col min="6254" max="6493" width="8.625" style="263" hidden="1"/>
    <col min="6494" max="6499" width="14.875" style="263" hidden="1"/>
    <col min="6500" max="6501" width="15.875" style="263" hidden="1"/>
    <col min="6502" max="6507" width="16.125" style="263" hidden="1"/>
    <col min="6508" max="6508" width="6.125" style="263" hidden="1"/>
    <col min="6509" max="6509" width="3" style="263" hidden="1"/>
    <col min="6510" max="6749" width="8.625" style="263" hidden="1"/>
    <col min="6750" max="6755" width="14.875" style="263" hidden="1"/>
    <col min="6756" max="6757" width="15.875" style="263" hidden="1"/>
    <col min="6758" max="6763" width="16.125" style="263" hidden="1"/>
    <col min="6764" max="6764" width="6.125" style="263" hidden="1"/>
    <col min="6765" max="6765" width="3" style="263" hidden="1"/>
    <col min="6766" max="7005" width="8.625" style="263" hidden="1"/>
    <col min="7006" max="7011" width="14.875" style="263" hidden="1"/>
    <col min="7012" max="7013" width="15.875" style="263" hidden="1"/>
    <col min="7014" max="7019" width="16.125" style="263" hidden="1"/>
    <col min="7020" max="7020" width="6.125" style="263" hidden="1"/>
    <col min="7021" max="7021" width="3" style="263" hidden="1"/>
    <col min="7022" max="7261" width="8.625" style="263" hidden="1"/>
    <col min="7262" max="7267" width="14.875" style="263" hidden="1"/>
    <col min="7268" max="7269" width="15.875" style="263" hidden="1"/>
    <col min="7270" max="7275" width="16.125" style="263" hidden="1"/>
    <col min="7276" max="7276" width="6.125" style="263" hidden="1"/>
    <col min="7277" max="7277" width="3" style="263" hidden="1"/>
    <col min="7278" max="7517" width="8.625" style="263" hidden="1"/>
    <col min="7518" max="7523" width="14.875" style="263" hidden="1"/>
    <col min="7524" max="7525" width="15.875" style="263" hidden="1"/>
    <col min="7526" max="7531" width="16.125" style="263" hidden="1"/>
    <col min="7532" max="7532" width="6.125" style="263" hidden="1"/>
    <col min="7533" max="7533" width="3" style="263" hidden="1"/>
    <col min="7534" max="7773" width="8.625" style="263" hidden="1"/>
    <col min="7774" max="7779" width="14.875" style="263" hidden="1"/>
    <col min="7780" max="7781" width="15.875" style="263" hidden="1"/>
    <col min="7782" max="7787" width="16.125" style="263" hidden="1"/>
    <col min="7788" max="7788" width="6.125" style="263" hidden="1"/>
    <col min="7789" max="7789" width="3" style="263" hidden="1"/>
    <col min="7790" max="8029" width="8.625" style="263" hidden="1"/>
    <col min="8030" max="8035" width="14.875" style="263" hidden="1"/>
    <col min="8036" max="8037" width="15.875" style="263" hidden="1"/>
    <col min="8038" max="8043" width="16.125" style="263" hidden="1"/>
    <col min="8044" max="8044" width="6.125" style="263" hidden="1"/>
    <col min="8045" max="8045" width="3" style="263" hidden="1"/>
    <col min="8046" max="8285" width="8.625" style="263" hidden="1"/>
    <col min="8286" max="8291" width="14.875" style="263" hidden="1"/>
    <col min="8292" max="8293" width="15.875" style="263" hidden="1"/>
    <col min="8294" max="8299" width="16.125" style="263" hidden="1"/>
    <col min="8300" max="8300" width="6.125" style="263" hidden="1"/>
    <col min="8301" max="8301" width="3" style="263" hidden="1"/>
    <col min="8302" max="8541" width="8.625" style="263" hidden="1"/>
    <col min="8542" max="8547" width="14.875" style="263" hidden="1"/>
    <col min="8548" max="8549" width="15.875" style="263" hidden="1"/>
    <col min="8550" max="8555" width="16.125" style="263" hidden="1"/>
    <col min="8556" max="8556" width="6.125" style="263" hidden="1"/>
    <col min="8557" max="8557" width="3" style="263" hidden="1"/>
    <col min="8558" max="8797" width="8.625" style="263" hidden="1"/>
    <col min="8798" max="8803" width="14.875" style="263" hidden="1"/>
    <col min="8804" max="8805" width="15.875" style="263" hidden="1"/>
    <col min="8806" max="8811" width="16.125" style="263" hidden="1"/>
    <col min="8812" max="8812" width="6.125" style="263" hidden="1"/>
    <col min="8813" max="8813" width="3" style="263" hidden="1"/>
    <col min="8814" max="9053" width="8.625" style="263" hidden="1"/>
    <col min="9054" max="9059" width="14.875" style="263" hidden="1"/>
    <col min="9060" max="9061" width="15.875" style="263" hidden="1"/>
    <col min="9062" max="9067" width="16.125" style="263" hidden="1"/>
    <col min="9068" max="9068" width="6.125" style="263" hidden="1"/>
    <col min="9069" max="9069" width="3" style="263" hidden="1"/>
    <col min="9070" max="9309" width="8.625" style="263" hidden="1"/>
    <col min="9310" max="9315" width="14.875" style="263" hidden="1"/>
    <col min="9316" max="9317" width="15.875" style="263" hidden="1"/>
    <col min="9318" max="9323" width="16.125" style="263" hidden="1"/>
    <col min="9324" max="9324" width="6.125" style="263" hidden="1"/>
    <col min="9325" max="9325" width="3" style="263" hidden="1"/>
    <col min="9326" max="9565" width="8.625" style="263" hidden="1"/>
    <col min="9566" max="9571" width="14.875" style="263" hidden="1"/>
    <col min="9572" max="9573" width="15.875" style="263" hidden="1"/>
    <col min="9574" max="9579" width="16.125" style="263" hidden="1"/>
    <col min="9580" max="9580" width="6.125" style="263" hidden="1"/>
    <col min="9581" max="9581" width="3" style="263" hidden="1"/>
    <col min="9582" max="9821" width="8.625" style="263" hidden="1"/>
    <col min="9822" max="9827" width="14.875" style="263" hidden="1"/>
    <col min="9828" max="9829" width="15.875" style="263" hidden="1"/>
    <col min="9830" max="9835" width="16.125" style="263" hidden="1"/>
    <col min="9836" max="9836" width="6.125" style="263" hidden="1"/>
    <col min="9837" max="9837" width="3" style="263" hidden="1"/>
    <col min="9838" max="10077" width="8.625" style="263" hidden="1"/>
    <col min="10078" max="10083" width="14.875" style="263" hidden="1"/>
    <col min="10084" max="10085" width="15.875" style="263" hidden="1"/>
    <col min="10086" max="10091" width="16.125" style="263" hidden="1"/>
    <col min="10092" max="10092" width="6.125" style="263" hidden="1"/>
    <col min="10093" max="10093" width="3" style="263" hidden="1"/>
    <col min="10094" max="10333" width="8.625" style="263" hidden="1"/>
    <col min="10334" max="10339" width="14.875" style="263" hidden="1"/>
    <col min="10340" max="10341" width="15.875" style="263" hidden="1"/>
    <col min="10342" max="10347" width="16.125" style="263" hidden="1"/>
    <col min="10348" max="10348" width="6.125" style="263" hidden="1"/>
    <col min="10349" max="10349" width="3" style="263" hidden="1"/>
    <col min="10350" max="10589" width="8.625" style="263" hidden="1"/>
    <col min="10590" max="10595" width="14.875" style="263" hidden="1"/>
    <col min="10596" max="10597" width="15.875" style="263" hidden="1"/>
    <col min="10598" max="10603" width="16.125" style="263" hidden="1"/>
    <col min="10604" max="10604" width="6.125" style="263" hidden="1"/>
    <col min="10605" max="10605" width="3" style="263" hidden="1"/>
    <col min="10606" max="10845" width="8.625" style="263" hidden="1"/>
    <col min="10846" max="10851" width="14.875" style="263" hidden="1"/>
    <col min="10852" max="10853" width="15.875" style="263" hidden="1"/>
    <col min="10854" max="10859" width="16.125" style="263" hidden="1"/>
    <col min="10860" max="10860" width="6.125" style="263" hidden="1"/>
    <col min="10861" max="10861" width="3" style="263" hidden="1"/>
    <col min="10862" max="11101" width="8.625" style="263" hidden="1"/>
    <col min="11102" max="11107" width="14.875" style="263" hidden="1"/>
    <col min="11108" max="11109" width="15.875" style="263" hidden="1"/>
    <col min="11110" max="11115" width="16.125" style="263" hidden="1"/>
    <col min="11116" max="11116" width="6.125" style="263" hidden="1"/>
    <col min="11117" max="11117" width="3" style="263" hidden="1"/>
    <col min="11118" max="11357" width="8.625" style="263" hidden="1"/>
    <col min="11358" max="11363" width="14.875" style="263" hidden="1"/>
    <col min="11364" max="11365" width="15.875" style="263" hidden="1"/>
    <col min="11366" max="11371" width="16.125" style="263" hidden="1"/>
    <col min="11372" max="11372" width="6.125" style="263" hidden="1"/>
    <col min="11373" max="11373" width="3" style="263" hidden="1"/>
    <col min="11374" max="11613" width="8.625" style="263" hidden="1"/>
    <col min="11614" max="11619" width="14.875" style="263" hidden="1"/>
    <col min="11620" max="11621" width="15.875" style="263" hidden="1"/>
    <col min="11622" max="11627" width="16.125" style="263" hidden="1"/>
    <col min="11628" max="11628" width="6.125" style="263" hidden="1"/>
    <col min="11629" max="11629" width="3" style="263" hidden="1"/>
    <col min="11630" max="11869" width="8.625" style="263" hidden="1"/>
    <col min="11870" max="11875" width="14.875" style="263" hidden="1"/>
    <col min="11876" max="11877" width="15.875" style="263" hidden="1"/>
    <col min="11878" max="11883" width="16.125" style="263" hidden="1"/>
    <col min="11884" max="11884" width="6.125" style="263" hidden="1"/>
    <col min="11885" max="11885" width="3" style="263" hidden="1"/>
    <col min="11886" max="12125" width="8.625" style="263" hidden="1"/>
    <col min="12126" max="12131" width="14.875" style="263" hidden="1"/>
    <col min="12132" max="12133" width="15.875" style="263" hidden="1"/>
    <col min="12134" max="12139" width="16.125" style="263" hidden="1"/>
    <col min="12140" max="12140" width="6.125" style="263" hidden="1"/>
    <col min="12141" max="12141" width="3" style="263" hidden="1"/>
    <col min="12142" max="12381" width="8.625" style="263" hidden="1"/>
    <col min="12382" max="12387" width="14.875" style="263" hidden="1"/>
    <col min="12388" max="12389" width="15.875" style="263" hidden="1"/>
    <col min="12390" max="12395" width="16.125" style="263" hidden="1"/>
    <col min="12396" max="12396" width="6.125" style="263" hidden="1"/>
    <col min="12397" max="12397" width="3" style="263" hidden="1"/>
    <col min="12398" max="12637" width="8.625" style="263" hidden="1"/>
    <col min="12638" max="12643" width="14.875" style="263" hidden="1"/>
    <col min="12644" max="12645" width="15.875" style="263" hidden="1"/>
    <col min="12646" max="12651" width="16.125" style="263" hidden="1"/>
    <col min="12652" max="12652" width="6.125" style="263" hidden="1"/>
    <col min="12653" max="12653" width="3" style="263" hidden="1"/>
    <col min="12654" max="12893" width="8.625" style="263" hidden="1"/>
    <col min="12894" max="12899" width="14.875" style="263" hidden="1"/>
    <col min="12900" max="12901" width="15.875" style="263" hidden="1"/>
    <col min="12902" max="12907" width="16.125" style="263" hidden="1"/>
    <col min="12908" max="12908" width="6.125" style="263" hidden="1"/>
    <col min="12909" max="12909" width="3" style="263" hidden="1"/>
    <col min="12910" max="13149" width="8.625" style="263" hidden="1"/>
    <col min="13150" max="13155" width="14.875" style="263" hidden="1"/>
    <col min="13156" max="13157" width="15.875" style="263" hidden="1"/>
    <col min="13158" max="13163" width="16.125" style="263" hidden="1"/>
    <col min="13164" max="13164" width="6.125" style="263" hidden="1"/>
    <col min="13165" max="13165" width="3" style="263" hidden="1"/>
    <col min="13166" max="13405" width="8.625" style="263" hidden="1"/>
    <col min="13406" max="13411" width="14.875" style="263" hidden="1"/>
    <col min="13412" max="13413" width="15.875" style="263" hidden="1"/>
    <col min="13414" max="13419" width="16.125" style="263" hidden="1"/>
    <col min="13420" max="13420" width="6.125" style="263" hidden="1"/>
    <col min="13421" max="13421" width="3" style="263" hidden="1"/>
    <col min="13422" max="13661" width="8.625" style="263" hidden="1"/>
    <col min="13662" max="13667" width="14.875" style="263" hidden="1"/>
    <col min="13668" max="13669" width="15.875" style="263" hidden="1"/>
    <col min="13670" max="13675" width="16.125" style="263" hidden="1"/>
    <col min="13676" max="13676" width="6.125" style="263" hidden="1"/>
    <col min="13677" max="13677" width="3" style="263" hidden="1"/>
    <col min="13678" max="13917" width="8.625" style="263" hidden="1"/>
    <col min="13918" max="13923" width="14.875" style="263" hidden="1"/>
    <col min="13924" max="13925" width="15.875" style="263" hidden="1"/>
    <col min="13926" max="13931" width="16.125" style="263" hidden="1"/>
    <col min="13932" max="13932" width="6.125" style="263" hidden="1"/>
    <col min="13933" max="13933" width="3" style="263" hidden="1"/>
    <col min="13934" max="14173" width="8.625" style="263" hidden="1"/>
    <col min="14174" max="14179" width="14.875" style="263" hidden="1"/>
    <col min="14180" max="14181" width="15.875" style="263" hidden="1"/>
    <col min="14182" max="14187" width="16.125" style="263" hidden="1"/>
    <col min="14188" max="14188" width="6.125" style="263" hidden="1"/>
    <col min="14189" max="14189" width="3" style="263" hidden="1"/>
    <col min="14190" max="14429" width="8.625" style="263" hidden="1"/>
    <col min="14430" max="14435" width="14.875" style="263" hidden="1"/>
    <col min="14436" max="14437" width="15.875" style="263" hidden="1"/>
    <col min="14438" max="14443" width="16.125" style="263" hidden="1"/>
    <col min="14444" max="14444" width="6.125" style="263" hidden="1"/>
    <col min="14445" max="14445" width="3" style="263" hidden="1"/>
    <col min="14446" max="14685" width="8.625" style="263" hidden="1"/>
    <col min="14686" max="14691" width="14.875" style="263" hidden="1"/>
    <col min="14692" max="14693" width="15.875" style="263" hidden="1"/>
    <col min="14694" max="14699" width="16.125" style="263" hidden="1"/>
    <col min="14700" max="14700" width="6.125" style="263" hidden="1"/>
    <col min="14701" max="14701" width="3" style="263" hidden="1"/>
    <col min="14702" max="14941" width="8.625" style="263" hidden="1"/>
    <col min="14942" max="14947" width="14.875" style="263" hidden="1"/>
    <col min="14948" max="14949" width="15.875" style="263" hidden="1"/>
    <col min="14950" max="14955" width="16.125" style="263" hidden="1"/>
    <col min="14956" max="14956" width="6.125" style="263" hidden="1"/>
    <col min="14957" max="14957" width="3" style="263" hidden="1"/>
    <col min="14958" max="15197" width="8.625" style="263" hidden="1"/>
    <col min="15198" max="15203" width="14.875" style="263" hidden="1"/>
    <col min="15204" max="15205" width="15.875" style="263" hidden="1"/>
    <col min="15206" max="15211" width="16.125" style="263" hidden="1"/>
    <col min="15212" max="15212" width="6.125" style="263" hidden="1"/>
    <col min="15213" max="15213" width="3" style="263" hidden="1"/>
    <col min="15214" max="15453" width="8.625" style="263" hidden="1"/>
    <col min="15454" max="15459" width="14.875" style="263" hidden="1"/>
    <col min="15460" max="15461" width="15.875" style="263" hidden="1"/>
    <col min="15462" max="15467" width="16.125" style="263" hidden="1"/>
    <col min="15468" max="15468" width="6.125" style="263" hidden="1"/>
    <col min="15469" max="15469" width="3" style="263" hidden="1"/>
    <col min="15470" max="15709" width="8.625" style="263" hidden="1"/>
    <col min="15710" max="15715" width="14.875" style="263" hidden="1"/>
    <col min="15716" max="15717" width="15.875" style="263" hidden="1"/>
    <col min="15718" max="15723" width="16.125" style="263" hidden="1"/>
    <col min="15724" max="15724" width="6.125" style="263" hidden="1"/>
    <col min="15725" max="15725" width="3" style="263" hidden="1"/>
    <col min="15726" max="15965" width="8.625" style="263" hidden="1"/>
    <col min="15966" max="15971" width="14.875" style="263" hidden="1"/>
    <col min="15972" max="15973" width="15.875" style="263" hidden="1"/>
    <col min="15974" max="15979" width="16.125" style="263" hidden="1"/>
    <col min="15980" max="15980" width="6.125" style="263" hidden="1"/>
    <col min="15981" max="15981" width="3" style="263" hidden="1"/>
    <col min="15982" max="16221" width="8.625" style="263" hidden="1"/>
    <col min="16222" max="16227" width="14.875" style="263" hidden="1"/>
    <col min="16228" max="16229" width="15.875" style="263" hidden="1"/>
    <col min="16230" max="16235" width="16.125" style="263" hidden="1"/>
    <col min="16236" max="16236" width="6.125" style="263" hidden="1"/>
    <col min="16237" max="16237" width="3" style="263" hidden="1"/>
    <col min="16238" max="16384" width="8.625" style="263" hidden="1"/>
  </cols>
  <sheetData>
    <row r="1" spans="1:143" ht="42.75" customHeight="1">
      <c r="A1" s="350"/>
      <c r="B1" s="351"/>
      <c r="DD1" s="263"/>
      <c r="DE1" s="263"/>
    </row>
    <row r="2" spans="1:143" ht="25.5" customHeight="1">
      <c r="A2" s="352"/>
      <c r="C2" s="352"/>
      <c r="O2" s="352"/>
      <c r="P2" s="352"/>
      <c r="Q2" s="352"/>
      <c r="R2" s="352"/>
      <c r="S2" s="352"/>
      <c r="T2" s="352"/>
      <c r="U2" s="352"/>
      <c r="V2" s="352"/>
      <c r="W2" s="352"/>
      <c r="X2" s="352"/>
      <c r="Y2" s="352"/>
      <c r="Z2" s="352"/>
      <c r="AA2" s="352"/>
      <c r="AB2" s="352"/>
      <c r="AC2" s="352"/>
      <c r="AD2" s="352"/>
      <c r="AE2" s="352"/>
      <c r="AF2" s="352"/>
      <c r="AG2" s="352"/>
      <c r="AH2" s="352"/>
      <c r="AI2" s="352"/>
      <c r="AU2" s="352"/>
      <c r="BG2" s="352"/>
      <c r="BS2" s="352"/>
      <c r="CE2" s="352"/>
      <c r="CQ2" s="352"/>
      <c r="DD2" s="263"/>
      <c r="DE2" s="263"/>
    </row>
    <row r="3" spans="1:143" ht="25.5" customHeight="1">
      <c r="A3" s="352"/>
      <c r="C3" s="352"/>
      <c r="O3" s="352"/>
      <c r="P3" s="352"/>
      <c r="Q3" s="352"/>
      <c r="R3" s="352"/>
      <c r="S3" s="352"/>
      <c r="T3" s="352"/>
      <c r="U3" s="352"/>
      <c r="V3" s="352"/>
      <c r="W3" s="352"/>
      <c r="X3" s="352"/>
      <c r="Y3" s="352"/>
      <c r="Z3" s="352"/>
      <c r="AA3" s="352"/>
      <c r="AB3" s="352"/>
      <c r="AC3" s="352"/>
      <c r="AD3" s="352"/>
      <c r="AE3" s="352"/>
      <c r="AF3" s="352"/>
      <c r="AG3" s="352"/>
      <c r="AH3" s="352"/>
      <c r="AI3" s="352"/>
      <c r="AU3" s="352"/>
      <c r="BG3" s="352"/>
      <c r="BS3" s="352"/>
      <c r="CE3" s="352"/>
      <c r="CQ3" s="352"/>
      <c r="DD3" s="263"/>
      <c r="DE3" s="263"/>
    </row>
    <row r="4" spans="1:143" s="261" customFormat="1">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c r="CF4" s="352"/>
      <c r="CG4" s="352"/>
      <c r="CH4" s="352"/>
      <c r="CI4" s="352"/>
      <c r="CJ4" s="352"/>
      <c r="CK4" s="352"/>
      <c r="CL4" s="352"/>
      <c r="CM4" s="352"/>
      <c r="CN4" s="352"/>
      <c r="CO4" s="352"/>
      <c r="CP4" s="352"/>
      <c r="CQ4" s="352"/>
      <c r="CR4" s="352"/>
      <c r="CS4" s="352"/>
      <c r="CT4" s="352"/>
      <c r="CU4" s="352"/>
      <c r="CV4" s="352"/>
      <c r="CW4" s="352"/>
      <c r="CX4" s="352"/>
      <c r="CY4" s="352"/>
      <c r="CZ4" s="352"/>
      <c r="DA4" s="352"/>
      <c r="DB4" s="352"/>
      <c r="DC4" s="352"/>
      <c r="DD4" s="352"/>
      <c r="DE4" s="352"/>
      <c r="DF4" s="262"/>
      <c r="DG4" s="262"/>
      <c r="DH4" s="262"/>
      <c r="DI4" s="262"/>
      <c r="DJ4" s="262"/>
      <c r="DK4" s="262"/>
      <c r="DL4" s="262"/>
      <c r="DM4" s="262"/>
      <c r="DN4" s="262"/>
      <c r="DO4" s="262"/>
      <c r="DP4" s="262"/>
      <c r="DQ4" s="262"/>
      <c r="DR4" s="262"/>
      <c r="DS4" s="262"/>
      <c r="DT4" s="262"/>
      <c r="DU4" s="262"/>
      <c r="DV4" s="262"/>
      <c r="DW4" s="262"/>
    </row>
    <row r="5" spans="1:143" s="261" customFormat="1">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2"/>
      <c r="CL5" s="352"/>
      <c r="CM5" s="352"/>
      <c r="CN5" s="352"/>
      <c r="CO5" s="352"/>
      <c r="CP5" s="352"/>
      <c r="CQ5" s="352"/>
      <c r="CR5" s="352"/>
      <c r="CS5" s="352"/>
      <c r="CT5" s="352"/>
      <c r="CU5" s="352"/>
      <c r="CV5" s="352"/>
      <c r="CW5" s="352"/>
      <c r="CX5" s="352"/>
      <c r="CY5" s="352"/>
      <c r="CZ5" s="352"/>
      <c r="DA5" s="352"/>
      <c r="DB5" s="352"/>
      <c r="DC5" s="352"/>
      <c r="DD5" s="352"/>
      <c r="DE5" s="352"/>
      <c r="DF5" s="262"/>
      <c r="DG5" s="262"/>
      <c r="DH5" s="262"/>
      <c r="DI5" s="262"/>
      <c r="DJ5" s="262"/>
      <c r="DK5" s="262"/>
      <c r="DL5" s="262"/>
      <c r="DM5" s="262"/>
      <c r="DN5" s="262"/>
      <c r="DO5" s="262"/>
      <c r="DP5" s="262"/>
      <c r="DQ5" s="262"/>
      <c r="DR5" s="262"/>
      <c r="DS5" s="262"/>
      <c r="DT5" s="262"/>
      <c r="DU5" s="262"/>
      <c r="DV5" s="262"/>
      <c r="DW5" s="262"/>
    </row>
    <row r="6" spans="1:143" s="261" customFormat="1">
      <c r="A6" s="352"/>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352"/>
      <c r="BX6" s="352"/>
      <c r="BY6" s="352"/>
      <c r="BZ6" s="352"/>
      <c r="CA6" s="352"/>
      <c r="CB6" s="352"/>
      <c r="CC6" s="352"/>
      <c r="CD6" s="352"/>
      <c r="CE6" s="352"/>
      <c r="CF6" s="352"/>
      <c r="CG6" s="352"/>
      <c r="CH6" s="352"/>
      <c r="CI6" s="352"/>
      <c r="CJ6" s="352"/>
      <c r="CK6" s="352"/>
      <c r="CL6" s="352"/>
      <c r="CM6" s="352"/>
      <c r="CN6" s="352"/>
      <c r="CO6" s="352"/>
      <c r="CP6" s="352"/>
      <c r="CQ6" s="352"/>
      <c r="CR6" s="352"/>
      <c r="CS6" s="352"/>
      <c r="CT6" s="352"/>
      <c r="CU6" s="352"/>
      <c r="CV6" s="352"/>
      <c r="CW6" s="352"/>
      <c r="CX6" s="352"/>
      <c r="CY6" s="352"/>
      <c r="CZ6" s="352"/>
      <c r="DA6" s="352"/>
      <c r="DB6" s="352"/>
      <c r="DC6" s="352"/>
      <c r="DD6" s="352"/>
      <c r="DE6" s="352"/>
      <c r="DF6" s="262"/>
      <c r="DG6" s="262"/>
      <c r="DH6" s="262"/>
      <c r="DI6" s="262"/>
      <c r="DJ6" s="262"/>
      <c r="DK6" s="262"/>
      <c r="DL6" s="262"/>
      <c r="DM6" s="262"/>
      <c r="DN6" s="262"/>
      <c r="DO6" s="262"/>
      <c r="DP6" s="262"/>
      <c r="DQ6" s="262"/>
      <c r="DR6" s="262"/>
      <c r="DS6" s="262"/>
      <c r="DT6" s="262"/>
      <c r="DU6" s="262"/>
      <c r="DV6" s="262"/>
      <c r="DW6" s="262"/>
    </row>
    <row r="7" spans="1:143" s="261" customFormat="1">
      <c r="A7" s="352"/>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352"/>
      <c r="BX7" s="352"/>
      <c r="BY7" s="352"/>
      <c r="BZ7" s="352"/>
      <c r="CA7" s="352"/>
      <c r="CB7" s="352"/>
      <c r="CC7" s="352"/>
      <c r="CD7" s="352"/>
      <c r="CE7" s="352"/>
      <c r="CF7" s="352"/>
      <c r="CG7" s="352"/>
      <c r="CH7" s="352"/>
      <c r="CI7" s="352"/>
      <c r="CJ7" s="352"/>
      <c r="CK7" s="352"/>
      <c r="CL7" s="352"/>
      <c r="CM7" s="352"/>
      <c r="CN7" s="352"/>
      <c r="CO7" s="352"/>
      <c r="CP7" s="352"/>
      <c r="CQ7" s="352"/>
      <c r="CR7" s="352"/>
      <c r="CS7" s="352"/>
      <c r="CT7" s="352"/>
      <c r="CU7" s="352"/>
      <c r="CV7" s="352"/>
      <c r="CW7" s="352"/>
      <c r="CX7" s="352"/>
      <c r="CY7" s="352"/>
      <c r="CZ7" s="352"/>
      <c r="DA7" s="352"/>
      <c r="DB7" s="352"/>
      <c r="DC7" s="352"/>
      <c r="DD7" s="352"/>
      <c r="DE7" s="352"/>
      <c r="DF7" s="262"/>
      <c r="DG7" s="262"/>
      <c r="DH7" s="262"/>
      <c r="DI7" s="262"/>
      <c r="DJ7" s="262"/>
      <c r="DK7" s="262"/>
      <c r="DL7" s="262"/>
      <c r="DM7" s="262"/>
      <c r="DN7" s="262"/>
      <c r="DO7" s="262"/>
      <c r="DP7" s="262"/>
      <c r="DQ7" s="262"/>
      <c r="DR7" s="262"/>
      <c r="DS7" s="262"/>
      <c r="DT7" s="262"/>
      <c r="DU7" s="262"/>
      <c r="DV7" s="262"/>
      <c r="DW7" s="262"/>
    </row>
    <row r="8" spans="1:143" s="261" customFormat="1">
      <c r="A8" s="352"/>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352"/>
      <c r="BX8" s="352"/>
      <c r="BY8" s="352"/>
      <c r="BZ8" s="352"/>
      <c r="CA8" s="352"/>
      <c r="CB8" s="352"/>
      <c r="CC8" s="352"/>
      <c r="CD8" s="352"/>
      <c r="CE8" s="352"/>
      <c r="CF8" s="352"/>
      <c r="CG8" s="352"/>
      <c r="CH8" s="352"/>
      <c r="CI8" s="352"/>
      <c r="CJ8" s="352"/>
      <c r="CK8" s="352"/>
      <c r="CL8" s="352"/>
      <c r="CM8" s="352"/>
      <c r="CN8" s="352"/>
      <c r="CO8" s="352"/>
      <c r="CP8" s="352"/>
      <c r="CQ8" s="352"/>
      <c r="CR8" s="352"/>
      <c r="CS8" s="352"/>
      <c r="CT8" s="352"/>
      <c r="CU8" s="352"/>
      <c r="CV8" s="352"/>
      <c r="CW8" s="352"/>
      <c r="CX8" s="352"/>
      <c r="CY8" s="352"/>
      <c r="CZ8" s="352"/>
      <c r="DA8" s="352"/>
      <c r="DB8" s="352"/>
      <c r="DC8" s="352"/>
      <c r="DD8" s="352"/>
      <c r="DE8" s="352"/>
      <c r="DF8" s="262"/>
      <c r="DG8" s="262"/>
      <c r="DH8" s="262"/>
      <c r="DI8" s="262"/>
      <c r="DJ8" s="262"/>
      <c r="DK8" s="262"/>
      <c r="DL8" s="262"/>
      <c r="DM8" s="262"/>
      <c r="DN8" s="262"/>
      <c r="DO8" s="262"/>
      <c r="DP8" s="262"/>
      <c r="DQ8" s="262"/>
      <c r="DR8" s="262"/>
      <c r="DS8" s="262"/>
      <c r="DT8" s="262"/>
      <c r="DU8" s="262"/>
      <c r="DV8" s="262"/>
      <c r="DW8" s="262"/>
    </row>
    <row r="9" spans="1:143" s="261" customFormat="1">
      <c r="A9" s="352"/>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c r="BW9" s="352"/>
      <c r="BX9" s="352"/>
      <c r="BY9" s="352"/>
      <c r="BZ9" s="352"/>
      <c r="CA9" s="352"/>
      <c r="CB9" s="352"/>
      <c r="CC9" s="352"/>
      <c r="CD9" s="352"/>
      <c r="CE9" s="352"/>
      <c r="CF9" s="352"/>
      <c r="CG9" s="352"/>
      <c r="CH9" s="352"/>
      <c r="CI9" s="352"/>
      <c r="CJ9" s="352"/>
      <c r="CK9" s="352"/>
      <c r="CL9" s="352"/>
      <c r="CM9" s="352"/>
      <c r="CN9" s="352"/>
      <c r="CO9" s="352"/>
      <c r="CP9" s="352"/>
      <c r="CQ9" s="352"/>
      <c r="CR9" s="352"/>
      <c r="CS9" s="352"/>
      <c r="CT9" s="352"/>
      <c r="CU9" s="352"/>
      <c r="CV9" s="352"/>
      <c r="CW9" s="352"/>
      <c r="CX9" s="352"/>
      <c r="CY9" s="352"/>
      <c r="CZ9" s="352"/>
      <c r="DA9" s="352"/>
      <c r="DB9" s="352"/>
      <c r="DC9" s="352"/>
      <c r="DD9" s="352"/>
      <c r="DE9" s="352"/>
      <c r="DF9" s="262"/>
      <c r="DG9" s="262"/>
      <c r="DH9" s="262"/>
      <c r="DI9" s="262"/>
      <c r="DJ9" s="262"/>
      <c r="DK9" s="262"/>
      <c r="DL9" s="262"/>
      <c r="DM9" s="262"/>
      <c r="DN9" s="262"/>
      <c r="DO9" s="262"/>
      <c r="DP9" s="262"/>
      <c r="DQ9" s="262"/>
      <c r="DR9" s="262"/>
      <c r="DS9" s="262"/>
      <c r="DT9" s="262"/>
      <c r="DU9" s="262"/>
      <c r="DV9" s="262"/>
      <c r="DW9" s="262"/>
    </row>
    <row r="10" spans="1:143" s="261" customFormat="1">
      <c r="A10" s="352"/>
      <c r="B10" s="352"/>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52"/>
      <c r="BS10" s="352"/>
      <c r="BT10" s="352"/>
      <c r="BU10" s="352"/>
      <c r="BV10" s="352"/>
      <c r="BW10" s="352"/>
      <c r="BX10" s="352"/>
      <c r="BY10" s="352"/>
      <c r="BZ10" s="352"/>
      <c r="CA10" s="352"/>
      <c r="CB10" s="352"/>
      <c r="CC10" s="352"/>
      <c r="CD10" s="352"/>
      <c r="CE10" s="352"/>
      <c r="CF10" s="352"/>
      <c r="CG10" s="352"/>
      <c r="CH10" s="352"/>
      <c r="CI10" s="352"/>
      <c r="CJ10" s="352"/>
      <c r="CK10" s="352"/>
      <c r="CL10" s="352"/>
      <c r="CM10" s="352"/>
      <c r="CN10" s="352"/>
      <c r="CO10" s="352"/>
      <c r="CP10" s="352"/>
      <c r="CQ10" s="352"/>
      <c r="CR10" s="352"/>
      <c r="CS10" s="352"/>
      <c r="CT10" s="352"/>
      <c r="CU10" s="352"/>
      <c r="CV10" s="352"/>
      <c r="CW10" s="352"/>
      <c r="CX10" s="352"/>
      <c r="CY10" s="352"/>
      <c r="CZ10" s="352"/>
      <c r="DA10" s="352"/>
      <c r="DB10" s="352"/>
      <c r="DC10" s="352"/>
      <c r="DD10" s="352"/>
      <c r="DE10" s="352"/>
      <c r="DF10" s="262"/>
      <c r="DG10" s="262"/>
      <c r="DH10" s="262"/>
      <c r="DI10" s="262"/>
      <c r="DJ10" s="262"/>
      <c r="DK10" s="262"/>
      <c r="DL10" s="262"/>
      <c r="DM10" s="262"/>
      <c r="DN10" s="262"/>
      <c r="DO10" s="262"/>
      <c r="DP10" s="262"/>
      <c r="DQ10" s="262"/>
      <c r="DR10" s="262"/>
      <c r="DS10" s="262"/>
      <c r="DT10" s="262"/>
      <c r="DU10" s="262"/>
      <c r="DV10" s="262"/>
      <c r="DW10" s="262"/>
      <c r="EM10" s="261" t="s">
        <v>609</v>
      </c>
    </row>
    <row r="11" spans="1:143" s="261" customFormat="1">
      <c r="A11" s="352"/>
      <c r="B11" s="352"/>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c r="BW11" s="352"/>
      <c r="BX11" s="352"/>
      <c r="BY11" s="352"/>
      <c r="BZ11" s="352"/>
      <c r="CA11" s="352"/>
      <c r="CB11" s="352"/>
      <c r="CC11" s="352"/>
      <c r="CD11" s="352"/>
      <c r="CE11" s="352"/>
      <c r="CF11" s="352"/>
      <c r="CG11" s="352"/>
      <c r="CH11" s="352"/>
      <c r="CI11" s="352"/>
      <c r="CJ11" s="352"/>
      <c r="CK11" s="352"/>
      <c r="CL11" s="352"/>
      <c r="CM11" s="352"/>
      <c r="CN11" s="352"/>
      <c r="CO11" s="352"/>
      <c r="CP11" s="352"/>
      <c r="CQ11" s="352"/>
      <c r="CR11" s="352"/>
      <c r="CS11" s="352"/>
      <c r="CT11" s="352"/>
      <c r="CU11" s="352"/>
      <c r="CV11" s="352"/>
      <c r="CW11" s="352"/>
      <c r="CX11" s="352"/>
      <c r="CY11" s="352"/>
      <c r="CZ11" s="352"/>
      <c r="DA11" s="352"/>
      <c r="DB11" s="352"/>
      <c r="DC11" s="352"/>
      <c r="DD11" s="352"/>
      <c r="DE11" s="352"/>
      <c r="DF11" s="262"/>
      <c r="DG11" s="262"/>
      <c r="DH11" s="262"/>
      <c r="DI11" s="262"/>
      <c r="DJ11" s="262"/>
      <c r="DK11" s="262"/>
      <c r="DL11" s="262"/>
      <c r="DM11" s="262"/>
      <c r="DN11" s="262"/>
      <c r="DO11" s="262"/>
      <c r="DP11" s="262"/>
      <c r="DQ11" s="262"/>
      <c r="DR11" s="262"/>
      <c r="DS11" s="262"/>
      <c r="DT11" s="262"/>
      <c r="DU11" s="262"/>
      <c r="DV11" s="262"/>
      <c r="DW11" s="262"/>
    </row>
    <row r="12" spans="1:143" s="261" customFormat="1">
      <c r="A12" s="352"/>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352"/>
      <c r="CJ12" s="352"/>
      <c r="CK12" s="352"/>
      <c r="CL12" s="352"/>
      <c r="CM12" s="352"/>
      <c r="CN12" s="352"/>
      <c r="CO12" s="352"/>
      <c r="CP12" s="352"/>
      <c r="CQ12" s="352"/>
      <c r="CR12" s="352"/>
      <c r="CS12" s="352"/>
      <c r="CT12" s="352"/>
      <c r="CU12" s="352"/>
      <c r="CV12" s="352"/>
      <c r="CW12" s="352"/>
      <c r="CX12" s="352"/>
      <c r="CY12" s="352"/>
      <c r="CZ12" s="352"/>
      <c r="DA12" s="352"/>
      <c r="DB12" s="352"/>
      <c r="DC12" s="352"/>
      <c r="DD12" s="352"/>
      <c r="DE12" s="352"/>
      <c r="DF12" s="262"/>
      <c r="DG12" s="262"/>
      <c r="DH12" s="262"/>
      <c r="DI12" s="262"/>
      <c r="DJ12" s="262"/>
      <c r="DK12" s="262"/>
      <c r="DL12" s="262"/>
      <c r="DM12" s="262"/>
      <c r="DN12" s="262"/>
      <c r="DO12" s="262"/>
      <c r="DP12" s="262"/>
      <c r="DQ12" s="262"/>
      <c r="DR12" s="262"/>
      <c r="DS12" s="262"/>
      <c r="DT12" s="262"/>
      <c r="DU12" s="262"/>
      <c r="DV12" s="262"/>
      <c r="DW12" s="262"/>
      <c r="EM12" s="261" t="s">
        <v>609</v>
      </c>
    </row>
    <row r="13" spans="1:143" s="261" customFormat="1">
      <c r="A13" s="352"/>
      <c r="B13" s="352"/>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352"/>
      <c r="CJ13" s="352"/>
      <c r="CK13" s="352"/>
      <c r="CL13" s="352"/>
      <c r="CM13" s="352"/>
      <c r="CN13" s="352"/>
      <c r="CO13" s="352"/>
      <c r="CP13" s="352"/>
      <c r="CQ13" s="352"/>
      <c r="CR13" s="352"/>
      <c r="CS13" s="352"/>
      <c r="CT13" s="352"/>
      <c r="CU13" s="352"/>
      <c r="CV13" s="352"/>
      <c r="CW13" s="352"/>
      <c r="CX13" s="352"/>
      <c r="CY13" s="352"/>
      <c r="CZ13" s="352"/>
      <c r="DA13" s="352"/>
      <c r="DB13" s="352"/>
      <c r="DC13" s="352"/>
      <c r="DD13" s="352"/>
      <c r="DE13" s="352"/>
      <c r="DF13" s="262"/>
      <c r="DG13" s="262"/>
      <c r="DH13" s="262"/>
      <c r="DI13" s="262"/>
      <c r="DJ13" s="262"/>
      <c r="DK13" s="262"/>
      <c r="DL13" s="262"/>
      <c r="DM13" s="262"/>
      <c r="DN13" s="262"/>
      <c r="DO13" s="262"/>
      <c r="DP13" s="262"/>
      <c r="DQ13" s="262"/>
      <c r="DR13" s="262"/>
      <c r="DS13" s="262"/>
      <c r="DT13" s="262"/>
      <c r="DU13" s="262"/>
      <c r="DV13" s="262"/>
      <c r="DW13" s="262"/>
    </row>
    <row r="14" spans="1:143" s="261" customFormat="1">
      <c r="A14" s="352"/>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c r="CY14" s="352"/>
      <c r="CZ14" s="352"/>
      <c r="DA14" s="352"/>
      <c r="DB14" s="352"/>
      <c r="DC14" s="352"/>
      <c r="DD14" s="352"/>
      <c r="DE14" s="352"/>
      <c r="DF14" s="262"/>
      <c r="DG14" s="262"/>
      <c r="DH14" s="262"/>
      <c r="DI14" s="262"/>
      <c r="DJ14" s="262"/>
      <c r="DK14" s="262"/>
      <c r="DL14" s="262"/>
      <c r="DM14" s="262"/>
      <c r="DN14" s="262"/>
      <c r="DO14" s="262"/>
      <c r="DP14" s="262"/>
      <c r="DQ14" s="262"/>
      <c r="DR14" s="262"/>
      <c r="DS14" s="262"/>
      <c r="DT14" s="262"/>
      <c r="DU14" s="262"/>
      <c r="DV14" s="262"/>
      <c r="DW14" s="262"/>
    </row>
    <row r="15" spans="1:143" s="261" customFormat="1">
      <c r="A15" s="263"/>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c r="CY15" s="352"/>
      <c r="CZ15" s="352"/>
      <c r="DA15" s="352"/>
      <c r="DB15" s="352"/>
      <c r="DC15" s="352"/>
      <c r="DD15" s="352"/>
      <c r="DE15" s="352"/>
      <c r="DF15" s="262"/>
      <c r="DG15" s="262"/>
      <c r="DH15" s="262"/>
      <c r="DI15" s="262"/>
      <c r="DJ15" s="262"/>
      <c r="DK15" s="262"/>
      <c r="DL15" s="262"/>
      <c r="DM15" s="262"/>
      <c r="DN15" s="262"/>
      <c r="DO15" s="262"/>
      <c r="DP15" s="262"/>
      <c r="DQ15" s="262"/>
      <c r="DR15" s="262"/>
      <c r="DS15" s="262"/>
      <c r="DT15" s="262"/>
      <c r="DU15" s="262"/>
      <c r="DV15" s="262"/>
      <c r="DW15" s="262"/>
    </row>
    <row r="16" spans="1:143" s="261" customFormat="1">
      <c r="A16" s="263"/>
      <c r="B16" s="35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352"/>
      <c r="CO16" s="352"/>
      <c r="CP16" s="352"/>
      <c r="CQ16" s="352"/>
      <c r="CR16" s="352"/>
      <c r="CS16" s="352"/>
      <c r="CT16" s="352"/>
      <c r="CU16" s="352"/>
      <c r="CV16" s="352"/>
      <c r="CW16" s="352"/>
      <c r="CX16" s="352"/>
      <c r="CY16" s="352"/>
      <c r="CZ16" s="352"/>
      <c r="DA16" s="352"/>
      <c r="DB16" s="352"/>
      <c r="DC16" s="352"/>
      <c r="DD16" s="352"/>
      <c r="DE16" s="352"/>
      <c r="DF16" s="262"/>
      <c r="DG16" s="262"/>
      <c r="DH16" s="262"/>
      <c r="DI16" s="262"/>
      <c r="DJ16" s="262"/>
      <c r="DK16" s="262"/>
      <c r="DL16" s="262"/>
      <c r="DM16" s="262"/>
      <c r="DN16" s="262"/>
      <c r="DO16" s="262"/>
      <c r="DP16" s="262"/>
      <c r="DQ16" s="262"/>
      <c r="DR16" s="262"/>
      <c r="DS16" s="262"/>
      <c r="DT16" s="262"/>
      <c r="DU16" s="262"/>
      <c r="DV16" s="262"/>
      <c r="DW16" s="262"/>
    </row>
    <row r="17" spans="1:351" s="261" customFormat="1">
      <c r="A17" s="263"/>
      <c r="B17" s="352"/>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c r="CD17" s="352"/>
      <c r="CE17" s="352"/>
      <c r="CF17" s="352"/>
      <c r="CG17" s="352"/>
      <c r="CH17" s="352"/>
      <c r="CI17" s="352"/>
      <c r="CJ17" s="352"/>
      <c r="CK17" s="352"/>
      <c r="CL17" s="352"/>
      <c r="CM17" s="352"/>
      <c r="CN17" s="352"/>
      <c r="CO17" s="352"/>
      <c r="CP17" s="352"/>
      <c r="CQ17" s="352"/>
      <c r="CR17" s="352"/>
      <c r="CS17" s="352"/>
      <c r="CT17" s="352"/>
      <c r="CU17" s="352"/>
      <c r="CV17" s="352"/>
      <c r="CW17" s="352"/>
      <c r="CX17" s="352"/>
      <c r="CY17" s="352"/>
      <c r="CZ17" s="352"/>
      <c r="DA17" s="352"/>
      <c r="DB17" s="352"/>
      <c r="DC17" s="352"/>
      <c r="DD17" s="352"/>
      <c r="DE17" s="352"/>
      <c r="DF17" s="262"/>
      <c r="DG17" s="262"/>
      <c r="DH17" s="262"/>
      <c r="DI17" s="262"/>
      <c r="DJ17" s="262"/>
      <c r="DK17" s="262"/>
      <c r="DL17" s="262"/>
      <c r="DM17" s="262"/>
      <c r="DN17" s="262"/>
      <c r="DO17" s="262"/>
      <c r="DP17" s="262"/>
      <c r="DQ17" s="262"/>
      <c r="DR17" s="262"/>
      <c r="DS17" s="262"/>
      <c r="DT17" s="262"/>
      <c r="DU17" s="262"/>
      <c r="DV17" s="262"/>
      <c r="DW17" s="262"/>
    </row>
    <row r="18" spans="1:351" s="261" customFormat="1">
      <c r="A18" s="263"/>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c r="BX18" s="352"/>
      <c r="BY18" s="352"/>
      <c r="BZ18" s="352"/>
      <c r="CA18" s="352"/>
      <c r="CB18" s="352"/>
      <c r="CC18" s="352"/>
      <c r="CD18" s="352"/>
      <c r="CE18" s="352"/>
      <c r="CF18" s="352"/>
      <c r="CG18" s="352"/>
      <c r="CH18" s="352"/>
      <c r="CI18" s="352"/>
      <c r="CJ18" s="352"/>
      <c r="CK18" s="352"/>
      <c r="CL18" s="352"/>
      <c r="CM18" s="352"/>
      <c r="CN18" s="352"/>
      <c r="CO18" s="352"/>
      <c r="CP18" s="352"/>
      <c r="CQ18" s="352"/>
      <c r="CR18" s="352"/>
      <c r="CS18" s="352"/>
      <c r="CT18" s="352"/>
      <c r="CU18" s="352"/>
      <c r="CV18" s="352"/>
      <c r="CW18" s="352"/>
      <c r="CX18" s="352"/>
      <c r="CY18" s="352"/>
      <c r="CZ18" s="352"/>
      <c r="DA18" s="352"/>
      <c r="DB18" s="352"/>
      <c r="DC18" s="352"/>
      <c r="DD18" s="352"/>
      <c r="DE18" s="352"/>
      <c r="DF18" s="262"/>
      <c r="DG18" s="262"/>
      <c r="DH18" s="262"/>
      <c r="DI18" s="262"/>
      <c r="DJ18" s="262"/>
      <c r="DK18" s="262"/>
      <c r="DL18" s="262"/>
      <c r="DM18" s="262"/>
      <c r="DN18" s="262"/>
      <c r="DO18" s="262"/>
      <c r="DP18" s="262"/>
      <c r="DQ18" s="262"/>
      <c r="DR18" s="262"/>
      <c r="DS18" s="262"/>
      <c r="DT18" s="262"/>
      <c r="DU18" s="262"/>
      <c r="DV18" s="262"/>
      <c r="DW18" s="262"/>
    </row>
    <row r="19" spans="1:351">
      <c r="DD19" s="263"/>
      <c r="DE19" s="263"/>
    </row>
    <row r="20" spans="1:351">
      <c r="DD20" s="263"/>
      <c r="DE20" s="263"/>
    </row>
    <row r="21" spans="1:351" ht="17.25">
      <c r="B21" s="353"/>
      <c r="C21" s="265"/>
      <c r="D21" s="265"/>
      <c r="E21" s="265"/>
      <c r="F21" s="265"/>
      <c r="G21" s="265"/>
      <c r="H21" s="265"/>
      <c r="I21" s="265"/>
      <c r="J21" s="265"/>
      <c r="K21" s="265"/>
      <c r="L21" s="265"/>
      <c r="M21" s="265"/>
      <c r="N21" s="354"/>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354"/>
      <c r="AU21" s="265"/>
      <c r="AV21" s="265"/>
      <c r="AW21" s="265"/>
      <c r="AX21" s="265"/>
      <c r="AY21" s="265"/>
      <c r="AZ21" s="265"/>
      <c r="BA21" s="265"/>
      <c r="BB21" s="265"/>
      <c r="BC21" s="265"/>
      <c r="BD21" s="265"/>
      <c r="BE21" s="265"/>
      <c r="BF21" s="354"/>
      <c r="BG21" s="265"/>
      <c r="BH21" s="265"/>
      <c r="BI21" s="265"/>
      <c r="BJ21" s="265"/>
      <c r="BK21" s="265"/>
      <c r="BL21" s="265"/>
      <c r="BM21" s="265"/>
      <c r="BN21" s="265"/>
      <c r="BO21" s="265"/>
      <c r="BP21" s="265"/>
      <c r="BQ21" s="265"/>
      <c r="BR21" s="354"/>
      <c r="BS21" s="265"/>
      <c r="BT21" s="265"/>
      <c r="BU21" s="265"/>
      <c r="BV21" s="265"/>
      <c r="BW21" s="265"/>
      <c r="BX21" s="265"/>
      <c r="BY21" s="265"/>
      <c r="BZ21" s="265"/>
      <c r="CA21" s="265"/>
      <c r="CB21" s="265"/>
      <c r="CC21" s="265"/>
      <c r="CD21" s="354"/>
      <c r="CE21" s="265"/>
      <c r="CF21" s="265"/>
      <c r="CG21" s="265"/>
      <c r="CH21" s="265"/>
      <c r="CI21" s="265"/>
      <c r="CJ21" s="265"/>
      <c r="CK21" s="265"/>
      <c r="CL21" s="265"/>
      <c r="CM21" s="265"/>
      <c r="CN21" s="265"/>
      <c r="CO21" s="265"/>
      <c r="CP21" s="354"/>
      <c r="CQ21" s="265"/>
      <c r="CR21" s="265"/>
      <c r="CS21" s="265"/>
      <c r="CT21" s="265"/>
      <c r="CU21" s="265"/>
      <c r="CV21" s="265"/>
      <c r="CW21" s="265"/>
      <c r="CX21" s="265"/>
      <c r="CY21" s="265"/>
      <c r="CZ21" s="265"/>
      <c r="DA21" s="265"/>
      <c r="DB21" s="354"/>
      <c r="DC21" s="265"/>
      <c r="DD21" s="266"/>
      <c r="DE21" s="263"/>
      <c r="MM21" s="355"/>
    </row>
    <row r="22" spans="1:351" ht="17.25">
      <c r="B22" s="267"/>
      <c r="MM22" s="355"/>
    </row>
    <row r="23" spans="1:351">
      <c r="B23" s="267"/>
    </row>
    <row r="24" spans="1:351">
      <c r="B24" s="267"/>
    </row>
    <row r="25" spans="1:351">
      <c r="B25" s="267"/>
    </row>
    <row r="26" spans="1:351">
      <c r="B26" s="267"/>
    </row>
    <row r="27" spans="1:351">
      <c r="B27" s="267"/>
    </row>
    <row r="28" spans="1:351">
      <c r="B28" s="267"/>
    </row>
    <row r="29" spans="1:351">
      <c r="B29" s="267"/>
    </row>
    <row r="30" spans="1:351">
      <c r="B30" s="267"/>
    </row>
    <row r="31" spans="1:351">
      <c r="B31" s="267"/>
    </row>
    <row r="32" spans="1:351">
      <c r="B32" s="267"/>
    </row>
    <row r="33" spans="2:109">
      <c r="B33" s="267"/>
    </row>
    <row r="34" spans="2:109">
      <c r="B34" s="267"/>
    </row>
    <row r="35" spans="2:109">
      <c r="B35" s="267"/>
    </row>
    <row r="36" spans="2:109">
      <c r="B36" s="267"/>
    </row>
    <row r="37" spans="2:109">
      <c r="B37" s="267"/>
    </row>
    <row r="38" spans="2:109">
      <c r="B38" s="267"/>
    </row>
    <row r="39" spans="2:109">
      <c r="B39" s="348"/>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49"/>
    </row>
    <row r="40" spans="2:109">
      <c r="B40" s="356"/>
      <c r="DD40" s="356"/>
      <c r="DE40" s="263"/>
    </row>
    <row r="41" spans="2:109" ht="17.25">
      <c r="B41" s="264" t="s">
        <v>610</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6"/>
    </row>
    <row r="42" spans="2:109">
      <c r="B42" s="267"/>
      <c r="G42" s="357"/>
      <c r="I42" s="358"/>
      <c r="J42" s="358"/>
      <c r="K42" s="358"/>
      <c r="AM42" s="357"/>
      <c r="AN42" s="357" t="s">
        <v>611</v>
      </c>
      <c r="AP42" s="358"/>
      <c r="AQ42" s="358"/>
      <c r="AR42" s="358"/>
      <c r="AY42" s="357"/>
      <c r="BA42" s="358"/>
      <c r="BB42" s="358"/>
      <c r="BC42" s="358"/>
      <c r="BK42" s="357"/>
      <c r="BM42" s="358"/>
      <c r="BN42" s="358"/>
      <c r="BO42" s="358"/>
      <c r="BW42" s="357"/>
      <c r="BY42" s="358"/>
      <c r="BZ42" s="358"/>
      <c r="CA42" s="358"/>
      <c r="CI42" s="357"/>
      <c r="CK42" s="358"/>
      <c r="CL42" s="358"/>
      <c r="CM42" s="358"/>
      <c r="CU42" s="357"/>
      <c r="CW42" s="358"/>
      <c r="CX42" s="358"/>
      <c r="CY42" s="358"/>
    </row>
    <row r="43" spans="2:109" ht="13.5" customHeight="1">
      <c r="B43" s="267"/>
      <c r="AN43" s="1220" t="s">
        <v>612</v>
      </c>
      <c r="AO43" s="1221"/>
      <c r="AP43" s="1221"/>
      <c r="AQ43" s="1221"/>
      <c r="AR43" s="1221"/>
      <c r="AS43" s="1221"/>
      <c r="AT43" s="1221"/>
      <c r="AU43" s="1221"/>
      <c r="AV43" s="1221"/>
      <c r="AW43" s="1221"/>
      <c r="AX43" s="1221"/>
      <c r="AY43" s="1221"/>
      <c r="AZ43" s="1221"/>
      <c r="BA43" s="1221"/>
      <c r="BB43" s="1221"/>
      <c r="BC43" s="1221"/>
      <c r="BD43" s="1221"/>
      <c r="BE43" s="1221"/>
      <c r="BF43" s="1221"/>
      <c r="BG43" s="1221"/>
      <c r="BH43" s="1221"/>
      <c r="BI43" s="1221"/>
      <c r="BJ43" s="1221"/>
      <c r="BK43" s="1221"/>
      <c r="BL43" s="1221"/>
      <c r="BM43" s="1221"/>
      <c r="BN43" s="1221"/>
      <c r="BO43" s="1221"/>
      <c r="BP43" s="1221"/>
      <c r="BQ43" s="1221"/>
      <c r="BR43" s="1221"/>
      <c r="BS43" s="1221"/>
      <c r="BT43" s="1221"/>
      <c r="BU43" s="1221"/>
      <c r="BV43" s="1221"/>
      <c r="BW43" s="1221"/>
      <c r="BX43" s="1221"/>
      <c r="BY43" s="1221"/>
      <c r="BZ43" s="1221"/>
      <c r="CA43" s="1221"/>
      <c r="CB43" s="1221"/>
      <c r="CC43" s="1221"/>
      <c r="CD43" s="1221"/>
      <c r="CE43" s="1221"/>
      <c r="CF43" s="1221"/>
      <c r="CG43" s="1221"/>
      <c r="CH43" s="1221"/>
      <c r="CI43" s="1221"/>
      <c r="CJ43" s="1221"/>
      <c r="CK43" s="1221"/>
      <c r="CL43" s="1221"/>
      <c r="CM43" s="1221"/>
      <c r="CN43" s="1221"/>
      <c r="CO43" s="1221"/>
      <c r="CP43" s="1221"/>
      <c r="CQ43" s="1221"/>
      <c r="CR43" s="1221"/>
      <c r="CS43" s="1221"/>
      <c r="CT43" s="1221"/>
      <c r="CU43" s="1221"/>
      <c r="CV43" s="1221"/>
      <c r="CW43" s="1221"/>
      <c r="CX43" s="1221"/>
      <c r="CY43" s="1221"/>
      <c r="CZ43" s="1221"/>
      <c r="DA43" s="1221"/>
      <c r="DB43" s="1221"/>
      <c r="DC43" s="1222"/>
    </row>
    <row r="44" spans="2:109">
      <c r="B44" s="267"/>
      <c r="AN44" s="1223"/>
      <c r="AO44" s="1224"/>
      <c r="AP44" s="1224"/>
      <c r="AQ44" s="1224"/>
      <c r="AR44" s="1224"/>
      <c r="AS44" s="1224"/>
      <c r="AT44" s="1224"/>
      <c r="AU44" s="1224"/>
      <c r="AV44" s="1224"/>
      <c r="AW44" s="1224"/>
      <c r="AX44" s="1224"/>
      <c r="AY44" s="1224"/>
      <c r="AZ44" s="1224"/>
      <c r="BA44" s="1224"/>
      <c r="BB44" s="1224"/>
      <c r="BC44" s="1224"/>
      <c r="BD44" s="1224"/>
      <c r="BE44" s="1224"/>
      <c r="BF44" s="1224"/>
      <c r="BG44" s="1224"/>
      <c r="BH44" s="1224"/>
      <c r="BI44" s="1224"/>
      <c r="BJ44" s="1224"/>
      <c r="BK44" s="1224"/>
      <c r="BL44" s="1224"/>
      <c r="BM44" s="1224"/>
      <c r="BN44" s="1224"/>
      <c r="BO44" s="1224"/>
      <c r="BP44" s="1224"/>
      <c r="BQ44" s="1224"/>
      <c r="BR44" s="1224"/>
      <c r="BS44" s="1224"/>
      <c r="BT44" s="1224"/>
      <c r="BU44" s="1224"/>
      <c r="BV44" s="1224"/>
      <c r="BW44" s="1224"/>
      <c r="BX44" s="1224"/>
      <c r="BY44" s="1224"/>
      <c r="BZ44" s="1224"/>
      <c r="CA44" s="1224"/>
      <c r="CB44" s="1224"/>
      <c r="CC44" s="1224"/>
      <c r="CD44" s="1224"/>
      <c r="CE44" s="1224"/>
      <c r="CF44" s="1224"/>
      <c r="CG44" s="1224"/>
      <c r="CH44" s="1224"/>
      <c r="CI44" s="1224"/>
      <c r="CJ44" s="1224"/>
      <c r="CK44" s="1224"/>
      <c r="CL44" s="1224"/>
      <c r="CM44" s="1224"/>
      <c r="CN44" s="1224"/>
      <c r="CO44" s="1224"/>
      <c r="CP44" s="1224"/>
      <c r="CQ44" s="1224"/>
      <c r="CR44" s="1224"/>
      <c r="CS44" s="1224"/>
      <c r="CT44" s="1224"/>
      <c r="CU44" s="1224"/>
      <c r="CV44" s="1224"/>
      <c r="CW44" s="1224"/>
      <c r="CX44" s="1224"/>
      <c r="CY44" s="1224"/>
      <c r="CZ44" s="1224"/>
      <c r="DA44" s="1224"/>
      <c r="DB44" s="1224"/>
      <c r="DC44" s="1225"/>
    </row>
    <row r="45" spans="2:109">
      <c r="B45" s="267"/>
      <c r="AN45" s="1223"/>
      <c r="AO45" s="1224"/>
      <c r="AP45" s="1224"/>
      <c r="AQ45" s="1224"/>
      <c r="AR45" s="1224"/>
      <c r="AS45" s="1224"/>
      <c r="AT45" s="1224"/>
      <c r="AU45" s="1224"/>
      <c r="AV45" s="1224"/>
      <c r="AW45" s="1224"/>
      <c r="AX45" s="1224"/>
      <c r="AY45" s="1224"/>
      <c r="AZ45" s="1224"/>
      <c r="BA45" s="1224"/>
      <c r="BB45" s="1224"/>
      <c r="BC45" s="1224"/>
      <c r="BD45" s="1224"/>
      <c r="BE45" s="1224"/>
      <c r="BF45" s="1224"/>
      <c r="BG45" s="1224"/>
      <c r="BH45" s="1224"/>
      <c r="BI45" s="1224"/>
      <c r="BJ45" s="1224"/>
      <c r="BK45" s="1224"/>
      <c r="BL45" s="1224"/>
      <c r="BM45" s="1224"/>
      <c r="BN45" s="1224"/>
      <c r="BO45" s="1224"/>
      <c r="BP45" s="1224"/>
      <c r="BQ45" s="1224"/>
      <c r="BR45" s="1224"/>
      <c r="BS45" s="1224"/>
      <c r="BT45" s="1224"/>
      <c r="BU45" s="1224"/>
      <c r="BV45" s="1224"/>
      <c r="BW45" s="1224"/>
      <c r="BX45" s="1224"/>
      <c r="BY45" s="1224"/>
      <c r="BZ45" s="1224"/>
      <c r="CA45" s="1224"/>
      <c r="CB45" s="1224"/>
      <c r="CC45" s="1224"/>
      <c r="CD45" s="1224"/>
      <c r="CE45" s="1224"/>
      <c r="CF45" s="1224"/>
      <c r="CG45" s="1224"/>
      <c r="CH45" s="1224"/>
      <c r="CI45" s="1224"/>
      <c r="CJ45" s="1224"/>
      <c r="CK45" s="1224"/>
      <c r="CL45" s="1224"/>
      <c r="CM45" s="1224"/>
      <c r="CN45" s="1224"/>
      <c r="CO45" s="1224"/>
      <c r="CP45" s="1224"/>
      <c r="CQ45" s="1224"/>
      <c r="CR45" s="1224"/>
      <c r="CS45" s="1224"/>
      <c r="CT45" s="1224"/>
      <c r="CU45" s="1224"/>
      <c r="CV45" s="1224"/>
      <c r="CW45" s="1224"/>
      <c r="CX45" s="1224"/>
      <c r="CY45" s="1224"/>
      <c r="CZ45" s="1224"/>
      <c r="DA45" s="1224"/>
      <c r="DB45" s="1224"/>
      <c r="DC45" s="1225"/>
    </row>
    <row r="46" spans="2:109">
      <c r="B46" s="267"/>
      <c r="AN46" s="1223"/>
      <c r="AO46" s="1224"/>
      <c r="AP46" s="1224"/>
      <c r="AQ46" s="1224"/>
      <c r="AR46" s="1224"/>
      <c r="AS46" s="1224"/>
      <c r="AT46" s="1224"/>
      <c r="AU46" s="1224"/>
      <c r="AV46" s="1224"/>
      <c r="AW46" s="1224"/>
      <c r="AX46" s="1224"/>
      <c r="AY46" s="1224"/>
      <c r="AZ46" s="1224"/>
      <c r="BA46" s="1224"/>
      <c r="BB46" s="1224"/>
      <c r="BC46" s="1224"/>
      <c r="BD46" s="1224"/>
      <c r="BE46" s="1224"/>
      <c r="BF46" s="1224"/>
      <c r="BG46" s="1224"/>
      <c r="BH46" s="1224"/>
      <c r="BI46" s="1224"/>
      <c r="BJ46" s="1224"/>
      <c r="BK46" s="1224"/>
      <c r="BL46" s="1224"/>
      <c r="BM46" s="1224"/>
      <c r="BN46" s="1224"/>
      <c r="BO46" s="1224"/>
      <c r="BP46" s="1224"/>
      <c r="BQ46" s="1224"/>
      <c r="BR46" s="1224"/>
      <c r="BS46" s="1224"/>
      <c r="BT46" s="1224"/>
      <c r="BU46" s="1224"/>
      <c r="BV46" s="1224"/>
      <c r="BW46" s="1224"/>
      <c r="BX46" s="1224"/>
      <c r="BY46" s="1224"/>
      <c r="BZ46" s="1224"/>
      <c r="CA46" s="1224"/>
      <c r="CB46" s="1224"/>
      <c r="CC46" s="1224"/>
      <c r="CD46" s="1224"/>
      <c r="CE46" s="1224"/>
      <c r="CF46" s="1224"/>
      <c r="CG46" s="1224"/>
      <c r="CH46" s="1224"/>
      <c r="CI46" s="1224"/>
      <c r="CJ46" s="1224"/>
      <c r="CK46" s="1224"/>
      <c r="CL46" s="1224"/>
      <c r="CM46" s="1224"/>
      <c r="CN46" s="1224"/>
      <c r="CO46" s="1224"/>
      <c r="CP46" s="1224"/>
      <c r="CQ46" s="1224"/>
      <c r="CR46" s="1224"/>
      <c r="CS46" s="1224"/>
      <c r="CT46" s="1224"/>
      <c r="CU46" s="1224"/>
      <c r="CV46" s="1224"/>
      <c r="CW46" s="1224"/>
      <c r="CX46" s="1224"/>
      <c r="CY46" s="1224"/>
      <c r="CZ46" s="1224"/>
      <c r="DA46" s="1224"/>
      <c r="DB46" s="1224"/>
      <c r="DC46" s="1225"/>
    </row>
    <row r="47" spans="2:109">
      <c r="B47" s="267"/>
      <c r="AN47" s="1226"/>
      <c r="AO47" s="1227"/>
      <c r="AP47" s="1227"/>
      <c r="AQ47" s="1227"/>
      <c r="AR47" s="1227"/>
      <c r="AS47" s="1227"/>
      <c r="AT47" s="1227"/>
      <c r="AU47" s="1227"/>
      <c r="AV47" s="1227"/>
      <c r="AW47" s="1227"/>
      <c r="AX47" s="1227"/>
      <c r="AY47" s="1227"/>
      <c r="AZ47" s="1227"/>
      <c r="BA47" s="1227"/>
      <c r="BB47" s="1227"/>
      <c r="BC47" s="1227"/>
      <c r="BD47" s="1227"/>
      <c r="BE47" s="1227"/>
      <c r="BF47" s="1227"/>
      <c r="BG47" s="1227"/>
      <c r="BH47" s="1227"/>
      <c r="BI47" s="1227"/>
      <c r="BJ47" s="1227"/>
      <c r="BK47" s="1227"/>
      <c r="BL47" s="1227"/>
      <c r="BM47" s="1227"/>
      <c r="BN47" s="1227"/>
      <c r="BO47" s="1227"/>
      <c r="BP47" s="1227"/>
      <c r="BQ47" s="1227"/>
      <c r="BR47" s="1227"/>
      <c r="BS47" s="1227"/>
      <c r="BT47" s="1227"/>
      <c r="BU47" s="1227"/>
      <c r="BV47" s="1227"/>
      <c r="BW47" s="1227"/>
      <c r="BX47" s="1227"/>
      <c r="BY47" s="1227"/>
      <c r="BZ47" s="1227"/>
      <c r="CA47" s="1227"/>
      <c r="CB47" s="1227"/>
      <c r="CC47" s="1227"/>
      <c r="CD47" s="1227"/>
      <c r="CE47" s="1227"/>
      <c r="CF47" s="1227"/>
      <c r="CG47" s="1227"/>
      <c r="CH47" s="1227"/>
      <c r="CI47" s="1227"/>
      <c r="CJ47" s="1227"/>
      <c r="CK47" s="1227"/>
      <c r="CL47" s="1227"/>
      <c r="CM47" s="1227"/>
      <c r="CN47" s="1227"/>
      <c r="CO47" s="1227"/>
      <c r="CP47" s="1227"/>
      <c r="CQ47" s="1227"/>
      <c r="CR47" s="1227"/>
      <c r="CS47" s="1227"/>
      <c r="CT47" s="1227"/>
      <c r="CU47" s="1227"/>
      <c r="CV47" s="1227"/>
      <c r="CW47" s="1227"/>
      <c r="CX47" s="1227"/>
      <c r="CY47" s="1227"/>
      <c r="CZ47" s="1227"/>
      <c r="DA47" s="1227"/>
      <c r="DB47" s="1227"/>
      <c r="DC47" s="1228"/>
    </row>
    <row r="48" spans="2:109">
      <c r="B48" s="267"/>
      <c r="H48" s="359"/>
      <c r="I48" s="359"/>
      <c r="J48" s="359"/>
      <c r="AN48" s="359"/>
      <c r="AO48" s="359"/>
      <c r="AP48" s="359"/>
      <c r="AZ48" s="359"/>
      <c r="BA48" s="359"/>
      <c r="BB48" s="359"/>
      <c r="BL48" s="359"/>
      <c r="BM48" s="359"/>
      <c r="BN48" s="359"/>
      <c r="BX48" s="359"/>
      <c r="BY48" s="359"/>
      <c r="BZ48" s="359"/>
      <c r="CJ48" s="359"/>
      <c r="CK48" s="359"/>
      <c r="CL48" s="359"/>
      <c r="CV48" s="359"/>
      <c r="CW48" s="359"/>
      <c r="CX48" s="359"/>
    </row>
    <row r="49" spans="1:109">
      <c r="B49" s="267"/>
      <c r="AN49" s="263" t="s">
        <v>613</v>
      </c>
    </row>
    <row r="50" spans="1:109">
      <c r="B50" s="267"/>
      <c r="G50" s="1213"/>
      <c r="H50" s="1213"/>
      <c r="I50" s="1213"/>
      <c r="J50" s="1213"/>
      <c r="K50" s="360"/>
      <c r="L50" s="360"/>
      <c r="M50" s="361"/>
      <c r="N50" s="361"/>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560</v>
      </c>
      <c r="BQ50" s="1217"/>
      <c r="BR50" s="1217"/>
      <c r="BS50" s="1217"/>
      <c r="BT50" s="1217"/>
      <c r="BU50" s="1217"/>
      <c r="BV50" s="1217"/>
      <c r="BW50" s="1217"/>
      <c r="BX50" s="1217" t="s">
        <v>561</v>
      </c>
      <c r="BY50" s="1217"/>
      <c r="BZ50" s="1217"/>
      <c r="CA50" s="1217"/>
      <c r="CB50" s="1217"/>
      <c r="CC50" s="1217"/>
      <c r="CD50" s="1217"/>
      <c r="CE50" s="1217"/>
      <c r="CF50" s="1217" t="s">
        <v>562</v>
      </c>
      <c r="CG50" s="1217"/>
      <c r="CH50" s="1217"/>
      <c r="CI50" s="1217"/>
      <c r="CJ50" s="1217"/>
      <c r="CK50" s="1217"/>
      <c r="CL50" s="1217"/>
      <c r="CM50" s="1217"/>
      <c r="CN50" s="1217" t="s">
        <v>563</v>
      </c>
      <c r="CO50" s="1217"/>
      <c r="CP50" s="1217"/>
      <c r="CQ50" s="1217"/>
      <c r="CR50" s="1217"/>
      <c r="CS50" s="1217"/>
      <c r="CT50" s="1217"/>
      <c r="CU50" s="1217"/>
      <c r="CV50" s="1217" t="s">
        <v>564</v>
      </c>
      <c r="CW50" s="1217"/>
      <c r="CX50" s="1217"/>
      <c r="CY50" s="1217"/>
      <c r="CZ50" s="1217"/>
      <c r="DA50" s="1217"/>
      <c r="DB50" s="1217"/>
      <c r="DC50" s="1217"/>
    </row>
    <row r="51" spans="1:109" ht="13.5" customHeight="1">
      <c r="B51" s="267"/>
      <c r="G51" s="1230"/>
      <c r="H51" s="1230"/>
      <c r="I51" s="1231"/>
      <c r="J51" s="1231"/>
      <c r="K51" s="1229"/>
      <c r="L51" s="1229"/>
      <c r="M51" s="1229"/>
      <c r="N51" s="1229"/>
      <c r="AM51" s="359"/>
      <c r="AN51" s="1219" t="s">
        <v>614</v>
      </c>
      <c r="AO51" s="1219"/>
      <c r="AP51" s="1219"/>
      <c r="AQ51" s="1219"/>
      <c r="AR51" s="1219"/>
      <c r="AS51" s="1219"/>
      <c r="AT51" s="1219"/>
      <c r="AU51" s="1219"/>
      <c r="AV51" s="1219"/>
      <c r="AW51" s="1219"/>
      <c r="AX51" s="1219"/>
      <c r="AY51" s="1219"/>
      <c r="AZ51" s="1219"/>
      <c r="BA51" s="1219"/>
      <c r="BB51" s="1219" t="s">
        <v>615</v>
      </c>
      <c r="BC51" s="1219"/>
      <c r="BD51" s="1219"/>
      <c r="BE51" s="1219"/>
      <c r="BF51" s="1219"/>
      <c r="BG51" s="1219"/>
      <c r="BH51" s="1219"/>
      <c r="BI51" s="1219"/>
      <c r="BJ51" s="1219"/>
      <c r="BK51" s="1219"/>
      <c r="BL51" s="1219"/>
      <c r="BM51" s="1219"/>
      <c r="BN51" s="1219"/>
      <c r="BO51" s="1219"/>
      <c r="BP51" s="1218">
        <v>52.6</v>
      </c>
      <c r="BQ51" s="1218"/>
      <c r="BR51" s="1218"/>
      <c r="BS51" s="1218"/>
      <c r="BT51" s="1218"/>
      <c r="BU51" s="1218"/>
      <c r="BV51" s="1218"/>
      <c r="BW51" s="1218"/>
      <c r="BX51" s="1218">
        <v>70.8</v>
      </c>
      <c r="BY51" s="1218"/>
      <c r="BZ51" s="1218"/>
      <c r="CA51" s="1218"/>
      <c r="CB51" s="1218"/>
      <c r="CC51" s="1218"/>
      <c r="CD51" s="1218"/>
      <c r="CE51" s="1218"/>
      <c r="CF51" s="1218">
        <v>74</v>
      </c>
      <c r="CG51" s="1218"/>
      <c r="CH51" s="1218"/>
      <c r="CI51" s="1218"/>
      <c r="CJ51" s="1218"/>
      <c r="CK51" s="1218"/>
      <c r="CL51" s="1218"/>
      <c r="CM51" s="1218"/>
      <c r="CN51" s="1218">
        <v>69.099999999999994</v>
      </c>
      <c r="CO51" s="1218"/>
      <c r="CP51" s="1218"/>
      <c r="CQ51" s="1218"/>
      <c r="CR51" s="1218"/>
      <c r="CS51" s="1218"/>
      <c r="CT51" s="1218"/>
      <c r="CU51" s="1218"/>
      <c r="CV51" s="1218">
        <v>58.6</v>
      </c>
      <c r="CW51" s="1218"/>
      <c r="CX51" s="1218"/>
      <c r="CY51" s="1218"/>
      <c r="CZ51" s="1218"/>
      <c r="DA51" s="1218"/>
      <c r="DB51" s="1218"/>
      <c r="DC51" s="1218"/>
    </row>
    <row r="52" spans="1:109">
      <c r="B52" s="267"/>
      <c r="G52" s="1230"/>
      <c r="H52" s="1230"/>
      <c r="I52" s="1231"/>
      <c r="J52" s="1231"/>
      <c r="K52" s="1229"/>
      <c r="L52" s="1229"/>
      <c r="M52" s="1229"/>
      <c r="N52" s="1229"/>
      <c r="AM52" s="359"/>
      <c r="AN52" s="1219"/>
      <c r="AO52" s="1219"/>
      <c r="AP52" s="1219"/>
      <c r="AQ52" s="1219"/>
      <c r="AR52" s="1219"/>
      <c r="AS52" s="1219"/>
      <c r="AT52" s="1219"/>
      <c r="AU52" s="1219"/>
      <c r="AV52" s="1219"/>
      <c r="AW52" s="1219"/>
      <c r="AX52" s="1219"/>
      <c r="AY52" s="1219"/>
      <c r="AZ52" s="1219"/>
      <c r="BA52" s="1219"/>
      <c r="BB52" s="1219"/>
      <c r="BC52" s="1219"/>
      <c r="BD52" s="1219"/>
      <c r="BE52" s="1219"/>
      <c r="BF52" s="1219"/>
      <c r="BG52" s="1219"/>
      <c r="BH52" s="1219"/>
      <c r="BI52" s="1219"/>
      <c r="BJ52" s="1219"/>
      <c r="BK52" s="1219"/>
      <c r="BL52" s="1219"/>
      <c r="BM52" s="1219"/>
      <c r="BN52" s="1219"/>
      <c r="BO52" s="1219"/>
      <c r="BP52" s="1218"/>
      <c r="BQ52" s="1218"/>
      <c r="BR52" s="1218"/>
      <c r="BS52" s="1218"/>
      <c r="BT52" s="1218"/>
      <c r="BU52" s="1218"/>
      <c r="BV52" s="1218"/>
      <c r="BW52" s="1218"/>
      <c r="BX52" s="1218"/>
      <c r="BY52" s="1218"/>
      <c r="BZ52" s="1218"/>
      <c r="CA52" s="1218"/>
      <c r="CB52" s="1218"/>
      <c r="CC52" s="1218"/>
      <c r="CD52" s="1218"/>
      <c r="CE52" s="1218"/>
      <c r="CF52" s="1218"/>
      <c r="CG52" s="1218"/>
      <c r="CH52" s="1218"/>
      <c r="CI52" s="1218"/>
      <c r="CJ52" s="1218"/>
      <c r="CK52" s="1218"/>
      <c r="CL52" s="1218"/>
      <c r="CM52" s="1218"/>
      <c r="CN52" s="1218"/>
      <c r="CO52" s="1218"/>
      <c r="CP52" s="1218"/>
      <c r="CQ52" s="1218"/>
      <c r="CR52" s="1218"/>
      <c r="CS52" s="1218"/>
      <c r="CT52" s="1218"/>
      <c r="CU52" s="1218"/>
      <c r="CV52" s="1218"/>
      <c r="CW52" s="1218"/>
      <c r="CX52" s="1218"/>
      <c r="CY52" s="1218"/>
      <c r="CZ52" s="1218"/>
      <c r="DA52" s="1218"/>
      <c r="DB52" s="1218"/>
      <c r="DC52" s="1218"/>
    </row>
    <row r="53" spans="1:109">
      <c r="A53" s="358"/>
      <c r="B53" s="267"/>
      <c r="G53" s="1230"/>
      <c r="H53" s="1230"/>
      <c r="I53" s="1213"/>
      <c r="J53" s="1213"/>
      <c r="K53" s="1229"/>
      <c r="L53" s="1229"/>
      <c r="M53" s="1229"/>
      <c r="N53" s="1229"/>
      <c r="AM53" s="359"/>
      <c r="AN53" s="1219"/>
      <c r="AO53" s="1219"/>
      <c r="AP53" s="1219"/>
      <c r="AQ53" s="1219"/>
      <c r="AR53" s="1219"/>
      <c r="AS53" s="1219"/>
      <c r="AT53" s="1219"/>
      <c r="AU53" s="1219"/>
      <c r="AV53" s="1219"/>
      <c r="AW53" s="1219"/>
      <c r="AX53" s="1219"/>
      <c r="AY53" s="1219"/>
      <c r="AZ53" s="1219"/>
      <c r="BA53" s="1219"/>
      <c r="BB53" s="1219" t="s">
        <v>616</v>
      </c>
      <c r="BC53" s="1219"/>
      <c r="BD53" s="1219"/>
      <c r="BE53" s="1219"/>
      <c r="BF53" s="1219"/>
      <c r="BG53" s="1219"/>
      <c r="BH53" s="1219"/>
      <c r="BI53" s="1219"/>
      <c r="BJ53" s="1219"/>
      <c r="BK53" s="1219"/>
      <c r="BL53" s="1219"/>
      <c r="BM53" s="1219"/>
      <c r="BN53" s="1219"/>
      <c r="BO53" s="1219"/>
      <c r="BP53" s="1218">
        <v>61.1</v>
      </c>
      <c r="BQ53" s="1218"/>
      <c r="BR53" s="1218"/>
      <c r="BS53" s="1218"/>
      <c r="BT53" s="1218"/>
      <c r="BU53" s="1218"/>
      <c r="BV53" s="1218"/>
      <c r="BW53" s="1218"/>
      <c r="BX53" s="1218">
        <v>62.6</v>
      </c>
      <c r="BY53" s="1218"/>
      <c r="BZ53" s="1218"/>
      <c r="CA53" s="1218"/>
      <c r="CB53" s="1218"/>
      <c r="CC53" s="1218"/>
      <c r="CD53" s="1218"/>
      <c r="CE53" s="1218"/>
      <c r="CF53" s="1218">
        <v>57.5</v>
      </c>
      <c r="CG53" s="1218"/>
      <c r="CH53" s="1218"/>
      <c r="CI53" s="1218"/>
      <c r="CJ53" s="1218"/>
      <c r="CK53" s="1218"/>
      <c r="CL53" s="1218"/>
      <c r="CM53" s="1218"/>
      <c r="CN53" s="1218">
        <v>58.4</v>
      </c>
      <c r="CO53" s="1218"/>
      <c r="CP53" s="1218"/>
      <c r="CQ53" s="1218"/>
      <c r="CR53" s="1218"/>
      <c r="CS53" s="1218"/>
      <c r="CT53" s="1218"/>
      <c r="CU53" s="1218"/>
      <c r="CV53" s="1218">
        <v>58.8</v>
      </c>
      <c r="CW53" s="1218"/>
      <c r="CX53" s="1218"/>
      <c r="CY53" s="1218"/>
      <c r="CZ53" s="1218"/>
      <c r="DA53" s="1218"/>
      <c r="DB53" s="1218"/>
      <c r="DC53" s="1218"/>
    </row>
    <row r="54" spans="1:109">
      <c r="A54" s="358"/>
      <c r="B54" s="267"/>
      <c r="G54" s="1230"/>
      <c r="H54" s="1230"/>
      <c r="I54" s="1213"/>
      <c r="J54" s="1213"/>
      <c r="K54" s="1229"/>
      <c r="L54" s="1229"/>
      <c r="M54" s="1229"/>
      <c r="N54" s="1229"/>
      <c r="AM54" s="359"/>
      <c r="AN54" s="1219"/>
      <c r="AO54" s="1219"/>
      <c r="AP54" s="1219"/>
      <c r="AQ54" s="1219"/>
      <c r="AR54" s="1219"/>
      <c r="AS54" s="1219"/>
      <c r="AT54" s="1219"/>
      <c r="AU54" s="1219"/>
      <c r="AV54" s="1219"/>
      <c r="AW54" s="1219"/>
      <c r="AX54" s="1219"/>
      <c r="AY54" s="1219"/>
      <c r="AZ54" s="1219"/>
      <c r="BA54" s="1219"/>
      <c r="BB54" s="1219"/>
      <c r="BC54" s="1219"/>
      <c r="BD54" s="1219"/>
      <c r="BE54" s="1219"/>
      <c r="BF54" s="1219"/>
      <c r="BG54" s="1219"/>
      <c r="BH54" s="1219"/>
      <c r="BI54" s="1219"/>
      <c r="BJ54" s="1219"/>
      <c r="BK54" s="1219"/>
      <c r="BL54" s="1219"/>
      <c r="BM54" s="1219"/>
      <c r="BN54" s="1219"/>
      <c r="BO54" s="1219"/>
      <c r="BP54" s="1218"/>
      <c r="BQ54" s="1218"/>
      <c r="BR54" s="1218"/>
      <c r="BS54" s="1218"/>
      <c r="BT54" s="1218"/>
      <c r="BU54" s="1218"/>
      <c r="BV54" s="1218"/>
      <c r="BW54" s="1218"/>
      <c r="BX54" s="1218"/>
      <c r="BY54" s="1218"/>
      <c r="BZ54" s="1218"/>
      <c r="CA54" s="1218"/>
      <c r="CB54" s="1218"/>
      <c r="CC54" s="1218"/>
      <c r="CD54" s="1218"/>
      <c r="CE54" s="1218"/>
      <c r="CF54" s="1218"/>
      <c r="CG54" s="1218"/>
      <c r="CH54" s="1218"/>
      <c r="CI54" s="1218"/>
      <c r="CJ54" s="1218"/>
      <c r="CK54" s="1218"/>
      <c r="CL54" s="1218"/>
      <c r="CM54" s="1218"/>
      <c r="CN54" s="1218"/>
      <c r="CO54" s="1218"/>
      <c r="CP54" s="1218"/>
      <c r="CQ54" s="1218"/>
      <c r="CR54" s="1218"/>
      <c r="CS54" s="1218"/>
      <c r="CT54" s="1218"/>
      <c r="CU54" s="1218"/>
      <c r="CV54" s="1218"/>
      <c r="CW54" s="1218"/>
      <c r="CX54" s="1218"/>
      <c r="CY54" s="1218"/>
      <c r="CZ54" s="1218"/>
      <c r="DA54" s="1218"/>
      <c r="DB54" s="1218"/>
      <c r="DC54" s="1218"/>
    </row>
    <row r="55" spans="1:109">
      <c r="A55" s="358"/>
      <c r="B55" s="267"/>
      <c r="G55" s="1213"/>
      <c r="H55" s="1213"/>
      <c r="I55" s="1213"/>
      <c r="J55" s="1213"/>
      <c r="K55" s="1229"/>
      <c r="L55" s="1229"/>
      <c r="M55" s="1229"/>
      <c r="N55" s="1229"/>
      <c r="AN55" s="1217" t="s">
        <v>617</v>
      </c>
      <c r="AO55" s="1217"/>
      <c r="AP55" s="1217"/>
      <c r="AQ55" s="1217"/>
      <c r="AR55" s="1217"/>
      <c r="AS55" s="1217"/>
      <c r="AT55" s="1217"/>
      <c r="AU55" s="1217"/>
      <c r="AV55" s="1217"/>
      <c r="AW55" s="1217"/>
      <c r="AX55" s="1217"/>
      <c r="AY55" s="1217"/>
      <c r="AZ55" s="1217"/>
      <c r="BA55" s="1217"/>
      <c r="BB55" s="1219" t="s">
        <v>615</v>
      </c>
      <c r="BC55" s="1219"/>
      <c r="BD55" s="1219"/>
      <c r="BE55" s="1219"/>
      <c r="BF55" s="1219"/>
      <c r="BG55" s="1219"/>
      <c r="BH55" s="1219"/>
      <c r="BI55" s="1219"/>
      <c r="BJ55" s="1219"/>
      <c r="BK55" s="1219"/>
      <c r="BL55" s="1219"/>
      <c r="BM55" s="1219"/>
      <c r="BN55" s="1219"/>
      <c r="BO55" s="1219"/>
      <c r="BP55" s="1218">
        <v>33.1</v>
      </c>
      <c r="BQ55" s="1218"/>
      <c r="BR55" s="1218"/>
      <c r="BS55" s="1218"/>
      <c r="BT55" s="1218"/>
      <c r="BU55" s="1218"/>
      <c r="BV55" s="1218"/>
      <c r="BW55" s="1218"/>
      <c r="BX55" s="1218">
        <v>31.3</v>
      </c>
      <c r="BY55" s="1218"/>
      <c r="BZ55" s="1218"/>
      <c r="CA55" s="1218"/>
      <c r="CB55" s="1218"/>
      <c r="CC55" s="1218"/>
      <c r="CD55" s="1218"/>
      <c r="CE55" s="1218"/>
      <c r="CF55" s="1218">
        <v>25.3</v>
      </c>
      <c r="CG55" s="1218"/>
      <c r="CH55" s="1218"/>
      <c r="CI55" s="1218"/>
      <c r="CJ55" s="1218"/>
      <c r="CK55" s="1218"/>
      <c r="CL55" s="1218"/>
      <c r="CM55" s="1218"/>
      <c r="CN55" s="1218">
        <v>25.5</v>
      </c>
      <c r="CO55" s="1218"/>
      <c r="CP55" s="1218"/>
      <c r="CQ55" s="1218"/>
      <c r="CR55" s="1218"/>
      <c r="CS55" s="1218"/>
      <c r="CT55" s="1218"/>
      <c r="CU55" s="1218"/>
      <c r="CV55" s="1218">
        <v>25.1</v>
      </c>
      <c r="CW55" s="1218"/>
      <c r="CX55" s="1218"/>
      <c r="CY55" s="1218"/>
      <c r="CZ55" s="1218"/>
      <c r="DA55" s="1218"/>
      <c r="DB55" s="1218"/>
      <c r="DC55" s="1218"/>
    </row>
    <row r="56" spans="1:109">
      <c r="A56" s="358"/>
      <c r="B56" s="267"/>
      <c r="G56" s="1213"/>
      <c r="H56" s="1213"/>
      <c r="I56" s="1213"/>
      <c r="J56" s="1213"/>
      <c r="K56" s="1229"/>
      <c r="L56" s="1229"/>
      <c r="M56" s="1229"/>
      <c r="N56" s="1229"/>
      <c r="AN56" s="1217"/>
      <c r="AO56" s="1217"/>
      <c r="AP56" s="1217"/>
      <c r="AQ56" s="1217"/>
      <c r="AR56" s="1217"/>
      <c r="AS56" s="1217"/>
      <c r="AT56" s="1217"/>
      <c r="AU56" s="1217"/>
      <c r="AV56" s="1217"/>
      <c r="AW56" s="1217"/>
      <c r="AX56" s="1217"/>
      <c r="AY56" s="1217"/>
      <c r="AZ56" s="1217"/>
      <c r="BA56" s="1217"/>
      <c r="BB56" s="1219"/>
      <c r="BC56" s="1219"/>
      <c r="BD56" s="1219"/>
      <c r="BE56" s="1219"/>
      <c r="BF56" s="1219"/>
      <c r="BG56" s="1219"/>
      <c r="BH56" s="1219"/>
      <c r="BI56" s="1219"/>
      <c r="BJ56" s="1219"/>
      <c r="BK56" s="1219"/>
      <c r="BL56" s="1219"/>
      <c r="BM56" s="1219"/>
      <c r="BN56" s="1219"/>
      <c r="BO56" s="1219"/>
      <c r="BP56" s="1218"/>
      <c r="BQ56" s="1218"/>
      <c r="BR56" s="1218"/>
      <c r="BS56" s="1218"/>
      <c r="BT56" s="1218"/>
      <c r="BU56" s="1218"/>
      <c r="BV56" s="1218"/>
      <c r="BW56" s="1218"/>
      <c r="BX56" s="1218"/>
      <c r="BY56" s="1218"/>
      <c r="BZ56" s="1218"/>
      <c r="CA56" s="1218"/>
      <c r="CB56" s="1218"/>
      <c r="CC56" s="1218"/>
      <c r="CD56" s="1218"/>
      <c r="CE56" s="1218"/>
      <c r="CF56" s="1218"/>
      <c r="CG56" s="1218"/>
      <c r="CH56" s="1218"/>
      <c r="CI56" s="1218"/>
      <c r="CJ56" s="1218"/>
      <c r="CK56" s="1218"/>
      <c r="CL56" s="1218"/>
      <c r="CM56" s="1218"/>
      <c r="CN56" s="1218"/>
      <c r="CO56" s="1218"/>
      <c r="CP56" s="1218"/>
      <c r="CQ56" s="1218"/>
      <c r="CR56" s="1218"/>
      <c r="CS56" s="1218"/>
      <c r="CT56" s="1218"/>
      <c r="CU56" s="1218"/>
      <c r="CV56" s="1218"/>
      <c r="CW56" s="1218"/>
      <c r="CX56" s="1218"/>
      <c r="CY56" s="1218"/>
      <c r="CZ56" s="1218"/>
      <c r="DA56" s="1218"/>
      <c r="DB56" s="1218"/>
      <c r="DC56" s="1218"/>
    </row>
    <row r="57" spans="1:109" s="358" customFormat="1">
      <c r="B57" s="362"/>
      <c r="G57" s="1213"/>
      <c r="H57" s="1213"/>
      <c r="I57" s="1232"/>
      <c r="J57" s="1232"/>
      <c r="K57" s="1229"/>
      <c r="L57" s="1229"/>
      <c r="M57" s="1229"/>
      <c r="N57" s="1229"/>
      <c r="AM57" s="263"/>
      <c r="AN57" s="1217"/>
      <c r="AO57" s="1217"/>
      <c r="AP57" s="1217"/>
      <c r="AQ57" s="1217"/>
      <c r="AR57" s="1217"/>
      <c r="AS57" s="1217"/>
      <c r="AT57" s="1217"/>
      <c r="AU57" s="1217"/>
      <c r="AV57" s="1217"/>
      <c r="AW57" s="1217"/>
      <c r="AX57" s="1217"/>
      <c r="AY57" s="1217"/>
      <c r="AZ57" s="1217"/>
      <c r="BA57" s="1217"/>
      <c r="BB57" s="1219" t="s">
        <v>616</v>
      </c>
      <c r="BC57" s="1219"/>
      <c r="BD57" s="1219"/>
      <c r="BE57" s="1219"/>
      <c r="BF57" s="1219"/>
      <c r="BG57" s="1219"/>
      <c r="BH57" s="1219"/>
      <c r="BI57" s="1219"/>
      <c r="BJ57" s="1219"/>
      <c r="BK57" s="1219"/>
      <c r="BL57" s="1219"/>
      <c r="BM57" s="1219"/>
      <c r="BN57" s="1219"/>
      <c r="BO57" s="1219"/>
      <c r="BP57" s="1218">
        <v>57.2</v>
      </c>
      <c r="BQ57" s="1218"/>
      <c r="BR57" s="1218"/>
      <c r="BS57" s="1218"/>
      <c r="BT57" s="1218"/>
      <c r="BU57" s="1218"/>
      <c r="BV57" s="1218"/>
      <c r="BW57" s="1218"/>
      <c r="BX57" s="1218">
        <v>58.5</v>
      </c>
      <c r="BY57" s="1218"/>
      <c r="BZ57" s="1218"/>
      <c r="CA57" s="1218"/>
      <c r="CB57" s="1218"/>
      <c r="CC57" s="1218"/>
      <c r="CD57" s="1218"/>
      <c r="CE57" s="1218"/>
      <c r="CF57" s="1218">
        <v>59.8</v>
      </c>
      <c r="CG57" s="1218"/>
      <c r="CH57" s="1218"/>
      <c r="CI57" s="1218"/>
      <c r="CJ57" s="1218"/>
      <c r="CK57" s="1218"/>
      <c r="CL57" s="1218"/>
      <c r="CM57" s="1218"/>
      <c r="CN57" s="1218">
        <v>61.1</v>
      </c>
      <c r="CO57" s="1218"/>
      <c r="CP57" s="1218"/>
      <c r="CQ57" s="1218"/>
      <c r="CR57" s="1218"/>
      <c r="CS57" s="1218"/>
      <c r="CT57" s="1218"/>
      <c r="CU57" s="1218"/>
      <c r="CV57" s="1218">
        <v>61</v>
      </c>
      <c r="CW57" s="1218"/>
      <c r="CX57" s="1218"/>
      <c r="CY57" s="1218"/>
      <c r="CZ57" s="1218"/>
      <c r="DA57" s="1218"/>
      <c r="DB57" s="1218"/>
      <c r="DC57" s="1218"/>
      <c r="DD57" s="363"/>
      <c r="DE57" s="362"/>
    </row>
    <row r="58" spans="1:109" s="358" customFormat="1">
      <c r="A58" s="263"/>
      <c r="B58" s="362"/>
      <c r="G58" s="1213"/>
      <c r="H58" s="1213"/>
      <c r="I58" s="1232"/>
      <c r="J58" s="1232"/>
      <c r="K58" s="1229"/>
      <c r="L58" s="1229"/>
      <c r="M58" s="1229"/>
      <c r="N58" s="1229"/>
      <c r="AM58" s="263"/>
      <c r="AN58" s="1217"/>
      <c r="AO58" s="1217"/>
      <c r="AP58" s="1217"/>
      <c r="AQ58" s="1217"/>
      <c r="AR58" s="1217"/>
      <c r="AS58" s="1217"/>
      <c r="AT58" s="1217"/>
      <c r="AU58" s="1217"/>
      <c r="AV58" s="1217"/>
      <c r="AW58" s="1217"/>
      <c r="AX58" s="1217"/>
      <c r="AY58" s="1217"/>
      <c r="AZ58" s="1217"/>
      <c r="BA58" s="1217"/>
      <c r="BB58" s="1219"/>
      <c r="BC58" s="1219"/>
      <c r="BD58" s="1219"/>
      <c r="BE58" s="1219"/>
      <c r="BF58" s="1219"/>
      <c r="BG58" s="1219"/>
      <c r="BH58" s="1219"/>
      <c r="BI58" s="1219"/>
      <c r="BJ58" s="1219"/>
      <c r="BK58" s="1219"/>
      <c r="BL58" s="1219"/>
      <c r="BM58" s="1219"/>
      <c r="BN58" s="1219"/>
      <c r="BO58" s="1219"/>
      <c r="BP58" s="1218"/>
      <c r="BQ58" s="1218"/>
      <c r="BR58" s="1218"/>
      <c r="BS58" s="1218"/>
      <c r="BT58" s="1218"/>
      <c r="BU58" s="1218"/>
      <c r="BV58" s="1218"/>
      <c r="BW58" s="1218"/>
      <c r="BX58" s="1218"/>
      <c r="BY58" s="1218"/>
      <c r="BZ58" s="1218"/>
      <c r="CA58" s="1218"/>
      <c r="CB58" s="1218"/>
      <c r="CC58" s="1218"/>
      <c r="CD58" s="1218"/>
      <c r="CE58" s="1218"/>
      <c r="CF58" s="1218"/>
      <c r="CG58" s="1218"/>
      <c r="CH58" s="1218"/>
      <c r="CI58" s="1218"/>
      <c r="CJ58" s="1218"/>
      <c r="CK58" s="1218"/>
      <c r="CL58" s="1218"/>
      <c r="CM58" s="1218"/>
      <c r="CN58" s="1218"/>
      <c r="CO58" s="1218"/>
      <c r="CP58" s="1218"/>
      <c r="CQ58" s="1218"/>
      <c r="CR58" s="1218"/>
      <c r="CS58" s="1218"/>
      <c r="CT58" s="1218"/>
      <c r="CU58" s="1218"/>
      <c r="CV58" s="1218"/>
      <c r="CW58" s="1218"/>
      <c r="CX58" s="1218"/>
      <c r="CY58" s="1218"/>
      <c r="CZ58" s="1218"/>
      <c r="DA58" s="1218"/>
      <c r="DB58" s="1218"/>
      <c r="DC58" s="1218"/>
      <c r="DD58" s="363"/>
      <c r="DE58" s="362"/>
    </row>
    <row r="59" spans="1:109" s="358" customFormat="1">
      <c r="A59" s="263"/>
      <c r="B59" s="362"/>
      <c r="K59" s="364"/>
      <c r="L59" s="364"/>
      <c r="M59" s="364"/>
      <c r="N59" s="364"/>
      <c r="AQ59" s="364"/>
      <c r="AR59" s="364"/>
      <c r="AS59" s="364"/>
      <c r="AT59" s="364"/>
      <c r="BC59" s="364"/>
      <c r="BD59" s="364"/>
      <c r="BE59" s="364"/>
      <c r="BF59" s="364"/>
      <c r="BO59" s="364"/>
      <c r="BP59" s="364"/>
      <c r="BQ59" s="364"/>
      <c r="BR59" s="364"/>
      <c r="CA59" s="364"/>
      <c r="CB59" s="364"/>
      <c r="CC59" s="364"/>
      <c r="CD59" s="364"/>
      <c r="CM59" s="364"/>
      <c r="CN59" s="364"/>
      <c r="CO59" s="364"/>
      <c r="CP59" s="364"/>
      <c r="CY59" s="364"/>
      <c r="CZ59" s="364"/>
      <c r="DA59" s="364"/>
      <c r="DB59" s="364"/>
      <c r="DC59" s="364"/>
      <c r="DD59" s="363"/>
      <c r="DE59" s="362"/>
    </row>
    <row r="60" spans="1:109" s="358" customFormat="1">
      <c r="A60" s="263"/>
      <c r="B60" s="362"/>
      <c r="K60" s="364"/>
      <c r="L60" s="364"/>
      <c r="M60" s="364"/>
      <c r="N60" s="364"/>
      <c r="AQ60" s="364"/>
      <c r="AR60" s="364"/>
      <c r="AS60" s="364"/>
      <c r="AT60" s="364"/>
      <c r="BC60" s="364"/>
      <c r="BD60" s="364"/>
      <c r="BE60" s="364"/>
      <c r="BF60" s="364"/>
      <c r="BO60" s="364"/>
      <c r="BP60" s="364"/>
      <c r="BQ60" s="364"/>
      <c r="BR60" s="364"/>
      <c r="CA60" s="364"/>
      <c r="CB60" s="364"/>
      <c r="CC60" s="364"/>
      <c r="CD60" s="364"/>
      <c r="CM60" s="364"/>
      <c r="CN60" s="364"/>
      <c r="CO60" s="364"/>
      <c r="CP60" s="364"/>
      <c r="CY60" s="364"/>
      <c r="CZ60" s="364"/>
      <c r="DA60" s="364"/>
      <c r="DB60" s="364"/>
      <c r="DC60" s="364"/>
      <c r="DD60" s="363"/>
      <c r="DE60" s="362"/>
    </row>
    <row r="61" spans="1:109" s="358" customFormat="1">
      <c r="A61" s="263"/>
      <c r="B61" s="365"/>
      <c r="C61" s="366"/>
      <c r="D61" s="366"/>
      <c r="E61" s="366"/>
      <c r="F61" s="366"/>
      <c r="G61" s="366"/>
      <c r="H61" s="366"/>
      <c r="I61" s="366"/>
      <c r="J61" s="366"/>
      <c r="K61" s="366"/>
      <c r="L61" s="366"/>
      <c r="M61" s="367"/>
      <c r="N61" s="367"/>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7"/>
      <c r="AT61" s="367"/>
      <c r="AU61" s="366"/>
      <c r="AV61" s="366"/>
      <c r="AW61" s="366"/>
      <c r="AX61" s="366"/>
      <c r="AY61" s="366"/>
      <c r="AZ61" s="366"/>
      <c r="BA61" s="366"/>
      <c r="BB61" s="366"/>
      <c r="BC61" s="366"/>
      <c r="BD61" s="366"/>
      <c r="BE61" s="367"/>
      <c r="BF61" s="367"/>
      <c r="BG61" s="366"/>
      <c r="BH61" s="366"/>
      <c r="BI61" s="366"/>
      <c r="BJ61" s="366"/>
      <c r="BK61" s="366"/>
      <c r="BL61" s="366"/>
      <c r="BM61" s="366"/>
      <c r="BN61" s="366"/>
      <c r="BO61" s="366"/>
      <c r="BP61" s="366"/>
      <c r="BQ61" s="367"/>
      <c r="BR61" s="367"/>
      <c r="BS61" s="366"/>
      <c r="BT61" s="366"/>
      <c r="BU61" s="366"/>
      <c r="BV61" s="366"/>
      <c r="BW61" s="366"/>
      <c r="BX61" s="366"/>
      <c r="BY61" s="366"/>
      <c r="BZ61" s="366"/>
      <c r="CA61" s="366"/>
      <c r="CB61" s="366"/>
      <c r="CC61" s="367"/>
      <c r="CD61" s="367"/>
      <c r="CE61" s="366"/>
      <c r="CF61" s="366"/>
      <c r="CG61" s="366"/>
      <c r="CH61" s="366"/>
      <c r="CI61" s="366"/>
      <c r="CJ61" s="366"/>
      <c r="CK61" s="366"/>
      <c r="CL61" s="366"/>
      <c r="CM61" s="366"/>
      <c r="CN61" s="366"/>
      <c r="CO61" s="367"/>
      <c r="CP61" s="367"/>
      <c r="CQ61" s="366"/>
      <c r="CR61" s="366"/>
      <c r="CS61" s="366"/>
      <c r="CT61" s="366"/>
      <c r="CU61" s="366"/>
      <c r="CV61" s="366"/>
      <c r="CW61" s="366"/>
      <c r="CX61" s="366"/>
      <c r="CY61" s="366"/>
      <c r="CZ61" s="366"/>
      <c r="DA61" s="367"/>
      <c r="DB61" s="367"/>
      <c r="DC61" s="367"/>
      <c r="DD61" s="368"/>
      <c r="DE61" s="362"/>
    </row>
    <row r="62" spans="1:109">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263"/>
    </row>
    <row r="63" spans="1:109" ht="17.25">
      <c r="B63" s="320" t="s">
        <v>618</v>
      </c>
    </row>
    <row r="64" spans="1:109">
      <c r="B64" s="267"/>
      <c r="G64" s="357"/>
      <c r="I64" s="369"/>
      <c r="J64" s="369"/>
      <c r="K64" s="369"/>
      <c r="L64" s="369"/>
      <c r="M64" s="369"/>
      <c r="N64" s="370"/>
      <c r="AM64" s="357"/>
      <c r="AN64" s="357" t="s">
        <v>611</v>
      </c>
      <c r="AP64" s="358"/>
      <c r="AQ64" s="358"/>
      <c r="AR64" s="358"/>
      <c r="AY64" s="357"/>
      <c r="BA64" s="358"/>
      <c r="BB64" s="358"/>
      <c r="BC64" s="358"/>
      <c r="BK64" s="357"/>
      <c r="BM64" s="358"/>
      <c r="BN64" s="358"/>
      <c r="BO64" s="358"/>
      <c r="BW64" s="357"/>
      <c r="BY64" s="358"/>
      <c r="BZ64" s="358"/>
      <c r="CA64" s="358"/>
      <c r="CI64" s="357"/>
      <c r="CK64" s="358"/>
      <c r="CL64" s="358"/>
      <c r="CM64" s="358"/>
      <c r="CU64" s="357"/>
      <c r="CW64" s="358"/>
      <c r="CX64" s="358"/>
      <c r="CY64" s="358"/>
    </row>
    <row r="65" spans="2:107">
      <c r="B65" s="267"/>
      <c r="AN65" s="1220" t="s">
        <v>619</v>
      </c>
      <c r="AO65" s="1221"/>
      <c r="AP65" s="1221"/>
      <c r="AQ65" s="1221"/>
      <c r="AR65" s="1221"/>
      <c r="AS65" s="1221"/>
      <c r="AT65" s="1221"/>
      <c r="AU65" s="1221"/>
      <c r="AV65" s="1221"/>
      <c r="AW65" s="1221"/>
      <c r="AX65" s="1221"/>
      <c r="AY65" s="1221"/>
      <c r="AZ65" s="1221"/>
      <c r="BA65" s="1221"/>
      <c r="BB65" s="1221"/>
      <c r="BC65" s="1221"/>
      <c r="BD65" s="1221"/>
      <c r="BE65" s="1221"/>
      <c r="BF65" s="1221"/>
      <c r="BG65" s="1221"/>
      <c r="BH65" s="1221"/>
      <c r="BI65" s="1221"/>
      <c r="BJ65" s="1221"/>
      <c r="BK65" s="1221"/>
      <c r="BL65" s="1221"/>
      <c r="BM65" s="1221"/>
      <c r="BN65" s="1221"/>
      <c r="BO65" s="1221"/>
      <c r="BP65" s="1221"/>
      <c r="BQ65" s="1221"/>
      <c r="BR65" s="1221"/>
      <c r="BS65" s="1221"/>
      <c r="BT65" s="1221"/>
      <c r="BU65" s="1221"/>
      <c r="BV65" s="1221"/>
      <c r="BW65" s="1221"/>
      <c r="BX65" s="1221"/>
      <c r="BY65" s="1221"/>
      <c r="BZ65" s="1221"/>
      <c r="CA65" s="1221"/>
      <c r="CB65" s="1221"/>
      <c r="CC65" s="1221"/>
      <c r="CD65" s="1221"/>
      <c r="CE65" s="1221"/>
      <c r="CF65" s="1221"/>
      <c r="CG65" s="1221"/>
      <c r="CH65" s="1221"/>
      <c r="CI65" s="1221"/>
      <c r="CJ65" s="1221"/>
      <c r="CK65" s="1221"/>
      <c r="CL65" s="1221"/>
      <c r="CM65" s="1221"/>
      <c r="CN65" s="1221"/>
      <c r="CO65" s="1221"/>
      <c r="CP65" s="1221"/>
      <c r="CQ65" s="1221"/>
      <c r="CR65" s="1221"/>
      <c r="CS65" s="1221"/>
      <c r="CT65" s="1221"/>
      <c r="CU65" s="1221"/>
      <c r="CV65" s="1221"/>
      <c r="CW65" s="1221"/>
      <c r="CX65" s="1221"/>
      <c r="CY65" s="1221"/>
      <c r="CZ65" s="1221"/>
      <c r="DA65" s="1221"/>
      <c r="DB65" s="1221"/>
      <c r="DC65" s="1222"/>
    </row>
    <row r="66" spans="2:107">
      <c r="B66" s="267"/>
      <c r="AN66" s="1223"/>
      <c r="AO66" s="1224"/>
      <c r="AP66" s="1224"/>
      <c r="AQ66" s="1224"/>
      <c r="AR66" s="1224"/>
      <c r="AS66" s="1224"/>
      <c r="AT66" s="1224"/>
      <c r="AU66" s="1224"/>
      <c r="AV66" s="1224"/>
      <c r="AW66" s="1224"/>
      <c r="AX66" s="1224"/>
      <c r="AY66" s="1224"/>
      <c r="AZ66" s="1224"/>
      <c r="BA66" s="1224"/>
      <c r="BB66" s="1224"/>
      <c r="BC66" s="1224"/>
      <c r="BD66" s="1224"/>
      <c r="BE66" s="1224"/>
      <c r="BF66" s="1224"/>
      <c r="BG66" s="1224"/>
      <c r="BH66" s="1224"/>
      <c r="BI66" s="1224"/>
      <c r="BJ66" s="1224"/>
      <c r="BK66" s="1224"/>
      <c r="BL66" s="1224"/>
      <c r="BM66" s="1224"/>
      <c r="BN66" s="1224"/>
      <c r="BO66" s="1224"/>
      <c r="BP66" s="1224"/>
      <c r="BQ66" s="1224"/>
      <c r="BR66" s="1224"/>
      <c r="BS66" s="1224"/>
      <c r="BT66" s="1224"/>
      <c r="BU66" s="1224"/>
      <c r="BV66" s="1224"/>
      <c r="BW66" s="1224"/>
      <c r="BX66" s="1224"/>
      <c r="BY66" s="1224"/>
      <c r="BZ66" s="1224"/>
      <c r="CA66" s="1224"/>
      <c r="CB66" s="1224"/>
      <c r="CC66" s="1224"/>
      <c r="CD66" s="1224"/>
      <c r="CE66" s="1224"/>
      <c r="CF66" s="1224"/>
      <c r="CG66" s="1224"/>
      <c r="CH66" s="1224"/>
      <c r="CI66" s="1224"/>
      <c r="CJ66" s="1224"/>
      <c r="CK66" s="1224"/>
      <c r="CL66" s="1224"/>
      <c r="CM66" s="1224"/>
      <c r="CN66" s="1224"/>
      <c r="CO66" s="1224"/>
      <c r="CP66" s="1224"/>
      <c r="CQ66" s="1224"/>
      <c r="CR66" s="1224"/>
      <c r="CS66" s="1224"/>
      <c r="CT66" s="1224"/>
      <c r="CU66" s="1224"/>
      <c r="CV66" s="1224"/>
      <c r="CW66" s="1224"/>
      <c r="CX66" s="1224"/>
      <c r="CY66" s="1224"/>
      <c r="CZ66" s="1224"/>
      <c r="DA66" s="1224"/>
      <c r="DB66" s="1224"/>
      <c r="DC66" s="1225"/>
    </row>
    <row r="67" spans="2:107">
      <c r="B67" s="267"/>
      <c r="AN67" s="1223"/>
      <c r="AO67" s="1224"/>
      <c r="AP67" s="1224"/>
      <c r="AQ67" s="1224"/>
      <c r="AR67" s="1224"/>
      <c r="AS67" s="1224"/>
      <c r="AT67" s="1224"/>
      <c r="AU67" s="1224"/>
      <c r="AV67" s="1224"/>
      <c r="AW67" s="1224"/>
      <c r="AX67" s="1224"/>
      <c r="AY67" s="1224"/>
      <c r="AZ67" s="1224"/>
      <c r="BA67" s="1224"/>
      <c r="BB67" s="1224"/>
      <c r="BC67" s="1224"/>
      <c r="BD67" s="1224"/>
      <c r="BE67" s="1224"/>
      <c r="BF67" s="1224"/>
      <c r="BG67" s="1224"/>
      <c r="BH67" s="1224"/>
      <c r="BI67" s="1224"/>
      <c r="BJ67" s="1224"/>
      <c r="BK67" s="1224"/>
      <c r="BL67" s="1224"/>
      <c r="BM67" s="1224"/>
      <c r="BN67" s="1224"/>
      <c r="BO67" s="1224"/>
      <c r="BP67" s="1224"/>
      <c r="BQ67" s="1224"/>
      <c r="BR67" s="1224"/>
      <c r="BS67" s="1224"/>
      <c r="BT67" s="1224"/>
      <c r="BU67" s="1224"/>
      <c r="BV67" s="1224"/>
      <c r="BW67" s="1224"/>
      <c r="BX67" s="1224"/>
      <c r="BY67" s="1224"/>
      <c r="BZ67" s="1224"/>
      <c r="CA67" s="1224"/>
      <c r="CB67" s="1224"/>
      <c r="CC67" s="1224"/>
      <c r="CD67" s="1224"/>
      <c r="CE67" s="1224"/>
      <c r="CF67" s="1224"/>
      <c r="CG67" s="1224"/>
      <c r="CH67" s="1224"/>
      <c r="CI67" s="1224"/>
      <c r="CJ67" s="1224"/>
      <c r="CK67" s="1224"/>
      <c r="CL67" s="1224"/>
      <c r="CM67" s="1224"/>
      <c r="CN67" s="1224"/>
      <c r="CO67" s="1224"/>
      <c r="CP67" s="1224"/>
      <c r="CQ67" s="1224"/>
      <c r="CR67" s="1224"/>
      <c r="CS67" s="1224"/>
      <c r="CT67" s="1224"/>
      <c r="CU67" s="1224"/>
      <c r="CV67" s="1224"/>
      <c r="CW67" s="1224"/>
      <c r="CX67" s="1224"/>
      <c r="CY67" s="1224"/>
      <c r="CZ67" s="1224"/>
      <c r="DA67" s="1224"/>
      <c r="DB67" s="1224"/>
      <c r="DC67" s="1225"/>
    </row>
    <row r="68" spans="2:107">
      <c r="B68" s="267"/>
      <c r="AN68" s="1223"/>
      <c r="AO68" s="1224"/>
      <c r="AP68" s="1224"/>
      <c r="AQ68" s="1224"/>
      <c r="AR68" s="1224"/>
      <c r="AS68" s="1224"/>
      <c r="AT68" s="1224"/>
      <c r="AU68" s="1224"/>
      <c r="AV68" s="1224"/>
      <c r="AW68" s="1224"/>
      <c r="AX68" s="1224"/>
      <c r="AY68" s="1224"/>
      <c r="AZ68" s="1224"/>
      <c r="BA68" s="1224"/>
      <c r="BB68" s="1224"/>
      <c r="BC68" s="1224"/>
      <c r="BD68" s="1224"/>
      <c r="BE68" s="1224"/>
      <c r="BF68" s="1224"/>
      <c r="BG68" s="1224"/>
      <c r="BH68" s="1224"/>
      <c r="BI68" s="1224"/>
      <c r="BJ68" s="1224"/>
      <c r="BK68" s="1224"/>
      <c r="BL68" s="1224"/>
      <c r="BM68" s="1224"/>
      <c r="BN68" s="1224"/>
      <c r="BO68" s="1224"/>
      <c r="BP68" s="1224"/>
      <c r="BQ68" s="1224"/>
      <c r="BR68" s="1224"/>
      <c r="BS68" s="1224"/>
      <c r="BT68" s="1224"/>
      <c r="BU68" s="1224"/>
      <c r="BV68" s="1224"/>
      <c r="BW68" s="1224"/>
      <c r="BX68" s="1224"/>
      <c r="BY68" s="1224"/>
      <c r="BZ68" s="1224"/>
      <c r="CA68" s="1224"/>
      <c r="CB68" s="1224"/>
      <c r="CC68" s="1224"/>
      <c r="CD68" s="1224"/>
      <c r="CE68" s="1224"/>
      <c r="CF68" s="1224"/>
      <c r="CG68" s="1224"/>
      <c r="CH68" s="1224"/>
      <c r="CI68" s="1224"/>
      <c r="CJ68" s="1224"/>
      <c r="CK68" s="1224"/>
      <c r="CL68" s="1224"/>
      <c r="CM68" s="1224"/>
      <c r="CN68" s="1224"/>
      <c r="CO68" s="1224"/>
      <c r="CP68" s="1224"/>
      <c r="CQ68" s="1224"/>
      <c r="CR68" s="1224"/>
      <c r="CS68" s="1224"/>
      <c r="CT68" s="1224"/>
      <c r="CU68" s="1224"/>
      <c r="CV68" s="1224"/>
      <c r="CW68" s="1224"/>
      <c r="CX68" s="1224"/>
      <c r="CY68" s="1224"/>
      <c r="CZ68" s="1224"/>
      <c r="DA68" s="1224"/>
      <c r="DB68" s="1224"/>
      <c r="DC68" s="1225"/>
    </row>
    <row r="69" spans="2:107">
      <c r="B69" s="267"/>
      <c r="AN69" s="1226"/>
      <c r="AO69" s="1227"/>
      <c r="AP69" s="1227"/>
      <c r="AQ69" s="1227"/>
      <c r="AR69" s="1227"/>
      <c r="AS69" s="1227"/>
      <c r="AT69" s="1227"/>
      <c r="AU69" s="1227"/>
      <c r="AV69" s="1227"/>
      <c r="AW69" s="1227"/>
      <c r="AX69" s="1227"/>
      <c r="AY69" s="1227"/>
      <c r="AZ69" s="1227"/>
      <c r="BA69" s="1227"/>
      <c r="BB69" s="1227"/>
      <c r="BC69" s="1227"/>
      <c r="BD69" s="1227"/>
      <c r="BE69" s="1227"/>
      <c r="BF69" s="1227"/>
      <c r="BG69" s="1227"/>
      <c r="BH69" s="1227"/>
      <c r="BI69" s="1227"/>
      <c r="BJ69" s="1227"/>
      <c r="BK69" s="1227"/>
      <c r="BL69" s="1227"/>
      <c r="BM69" s="1227"/>
      <c r="BN69" s="1227"/>
      <c r="BO69" s="1227"/>
      <c r="BP69" s="1227"/>
      <c r="BQ69" s="1227"/>
      <c r="BR69" s="1227"/>
      <c r="BS69" s="1227"/>
      <c r="BT69" s="1227"/>
      <c r="BU69" s="1227"/>
      <c r="BV69" s="1227"/>
      <c r="BW69" s="1227"/>
      <c r="BX69" s="1227"/>
      <c r="BY69" s="1227"/>
      <c r="BZ69" s="1227"/>
      <c r="CA69" s="1227"/>
      <c r="CB69" s="1227"/>
      <c r="CC69" s="1227"/>
      <c r="CD69" s="1227"/>
      <c r="CE69" s="1227"/>
      <c r="CF69" s="1227"/>
      <c r="CG69" s="1227"/>
      <c r="CH69" s="1227"/>
      <c r="CI69" s="1227"/>
      <c r="CJ69" s="1227"/>
      <c r="CK69" s="1227"/>
      <c r="CL69" s="1227"/>
      <c r="CM69" s="1227"/>
      <c r="CN69" s="1227"/>
      <c r="CO69" s="1227"/>
      <c r="CP69" s="1227"/>
      <c r="CQ69" s="1227"/>
      <c r="CR69" s="1227"/>
      <c r="CS69" s="1227"/>
      <c r="CT69" s="1227"/>
      <c r="CU69" s="1227"/>
      <c r="CV69" s="1227"/>
      <c r="CW69" s="1227"/>
      <c r="CX69" s="1227"/>
      <c r="CY69" s="1227"/>
      <c r="CZ69" s="1227"/>
      <c r="DA69" s="1227"/>
      <c r="DB69" s="1227"/>
      <c r="DC69" s="1228"/>
    </row>
    <row r="70" spans="2:107">
      <c r="B70" s="267"/>
      <c r="H70" s="371"/>
      <c r="I70" s="371"/>
      <c r="J70" s="372"/>
      <c r="K70" s="372"/>
      <c r="L70" s="373"/>
      <c r="M70" s="372"/>
      <c r="N70" s="373"/>
      <c r="AN70" s="359"/>
      <c r="AO70" s="359"/>
      <c r="AP70" s="359"/>
      <c r="AZ70" s="359"/>
      <c r="BA70" s="359"/>
      <c r="BB70" s="359"/>
      <c r="BL70" s="359"/>
      <c r="BM70" s="359"/>
      <c r="BN70" s="359"/>
      <c r="BX70" s="359"/>
      <c r="BY70" s="359"/>
      <c r="BZ70" s="359"/>
      <c r="CJ70" s="359"/>
      <c r="CK70" s="359"/>
      <c r="CL70" s="359"/>
      <c r="CV70" s="359"/>
      <c r="CW70" s="359"/>
      <c r="CX70" s="359"/>
    </row>
    <row r="71" spans="2:107">
      <c r="B71" s="267"/>
      <c r="G71" s="374"/>
      <c r="I71" s="375"/>
      <c r="J71" s="372"/>
      <c r="K71" s="372"/>
      <c r="L71" s="373"/>
      <c r="M71" s="372"/>
      <c r="N71" s="373"/>
      <c r="AM71" s="374"/>
      <c r="AN71" s="263" t="s">
        <v>613</v>
      </c>
    </row>
    <row r="72" spans="2:107">
      <c r="B72" s="267"/>
      <c r="G72" s="1213"/>
      <c r="H72" s="1213"/>
      <c r="I72" s="1213"/>
      <c r="J72" s="1213"/>
      <c r="K72" s="360"/>
      <c r="L72" s="360"/>
      <c r="M72" s="361"/>
      <c r="N72" s="361"/>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560</v>
      </c>
      <c r="BQ72" s="1217"/>
      <c r="BR72" s="1217"/>
      <c r="BS72" s="1217"/>
      <c r="BT72" s="1217"/>
      <c r="BU72" s="1217"/>
      <c r="BV72" s="1217"/>
      <c r="BW72" s="1217"/>
      <c r="BX72" s="1217" t="s">
        <v>561</v>
      </c>
      <c r="BY72" s="1217"/>
      <c r="BZ72" s="1217"/>
      <c r="CA72" s="1217"/>
      <c r="CB72" s="1217"/>
      <c r="CC72" s="1217"/>
      <c r="CD72" s="1217"/>
      <c r="CE72" s="1217"/>
      <c r="CF72" s="1217" t="s">
        <v>562</v>
      </c>
      <c r="CG72" s="1217"/>
      <c r="CH72" s="1217"/>
      <c r="CI72" s="1217"/>
      <c r="CJ72" s="1217"/>
      <c r="CK72" s="1217"/>
      <c r="CL72" s="1217"/>
      <c r="CM72" s="1217"/>
      <c r="CN72" s="1217" t="s">
        <v>563</v>
      </c>
      <c r="CO72" s="1217"/>
      <c r="CP72" s="1217"/>
      <c r="CQ72" s="1217"/>
      <c r="CR72" s="1217"/>
      <c r="CS72" s="1217"/>
      <c r="CT72" s="1217"/>
      <c r="CU72" s="1217"/>
      <c r="CV72" s="1217" t="s">
        <v>564</v>
      </c>
      <c r="CW72" s="1217"/>
      <c r="CX72" s="1217"/>
      <c r="CY72" s="1217"/>
      <c r="CZ72" s="1217"/>
      <c r="DA72" s="1217"/>
      <c r="DB72" s="1217"/>
      <c r="DC72" s="1217"/>
    </row>
    <row r="73" spans="2:107">
      <c r="B73" s="267"/>
      <c r="G73" s="1230"/>
      <c r="H73" s="1230"/>
      <c r="I73" s="1230"/>
      <c r="J73" s="1230"/>
      <c r="K73" s="1233"/>
      <c r="L73" s="1233"/>
      <c r="M73" s="1233"/>
      <c r="N73" s="1233"/>
      <c r="AM73" s="359"/>
      <c r="AN73" s="1219" t="s">
        <v>614</v>
      </c>
      <c r="AO73" s="1219"/>
      <c r="AP73" s="1219"/>
      <c r="AQ73" s="1219"/>
      <c r="AR73" s="1219"/>
      <c r="AS73" s="1219"/>
      <c r="AT73" s="1219"/>
      <c r="AU73" s="1219"/>
      <c r="AV73" s="1219"/>
      <c r="AW73" s="1219"/>
      <c r="AX73" s="1219"/>
      <c r="AY73" s="1219"/>
      <c r="AZ73" s="1219"/>
      <c r="BA73" s="1219"/>
      <c r="BB73" s="1219" t="s">
        <v>615</v>
      </c>
      <c r="BC73" s="1219"/>
      <c r="BD73" s="1219"/>
      <c r="BE73" s="1219"/>
      <c r="BF73" s="1219"/>
      <c r="BG73" s="1219"/>
      <c r="BH73" s="1219"/>
      <c r="BI73" s="1219"/>
      <c r="BJ73" s="1219"/>
      <c r="BK73" s="1219"/>
      <c r="BL73" s="1219"/>
      <c r="BM73" s="1219"/>
      <c r="BN73" s="1219"/>
      <c r="BO73" s="1219"/>
      <c r="BP73" s="1218">
        <v>52.6</v>
      </c>
      <c r="BQ73" s="1218"/>
      <c r="BR73" s="1218"/>
      <c r="BS73" s="1218"/>
      <c r="BT73" s="1218"/>
      <c r="BU73" s="1218"/>
      <c r="BV73" s="1218"/>
      <c r="BW73" s="1218"/>
      <c r="BX73" s="1218">
        <v>70.8</v>
      </c>
      <c r="BY73" s="1218"/>
      <c r="BZ73" s="1218"/>
      <c r="CA73" s="1218"/>
      <c r="CB73" s="1218"/>
      <c r="CC73" s="1218"/>
      <c r="CD73" s="1218"/>
      <c r="CE73" s="1218"/>
      <c r="CF73" s="1218">
        <v>74</v>
      </c>
      <c r="CG73" s="1218"/>
      <c r="CH73" s="1218"/>
      <c r="CI73" s="1218"/>
      <c r="CJ73" s="1218"/>
      <c r="CK73" s="1218"/>
      <c r="CL73" s="1218"/>
      <c r="CM73" s="1218"/>
      <c r="CN73" s="1218">
        <v>69.099999999999994</v>
      </c>
      <c r="CO73" s="1218"/>
      <c r="CP73" s="1218"/>
      <c r="CQ73" s="1218"/>
      <c r="CR73" s="1218"/>
      <c r="CS73" s="1218"/>
      <c r="CT73" s="1218"/>
      <c r="CU73" s="1218"/>
      <c r="CV73" s="1218">
        <v>58.6</v>
      </c>
      <c r="CW73" s="1218"/>
      <c r="CX73" s="1218"/>
      <c r="CY73" s="1218"/>
      <c r="CZ73" s="1218"/>
      <c r="DA73" s="1218"/>
      <c r="DB73" s="1218"/>
      <c r="DC73" s="1218"/>
    </row>
    <row r="74" spans="2:107">
      <c r="B74" s="267"/>
      <c r="G74" s="1230"/>
      <c r="H74" s="1230"/>
      <c r="I74" s="1230"/>
      <c r="J74" s="1230"/>
      <c r="K74" s="1233"/>
      <c r="L74" s="1233"/>
      <c r="M74" s="1233"/>
      <c r="N74" s="1233"/>
      <c r="AM74" s="359"/>
      <c r="AN74" s="1219"/>
      <c r="AO74" s="1219"/>
      <c r="AP74" s="1219"/>
      <c r="AQ74" s="1219"/>
      <c r="AR74" s="1219"/>
      <c r="AS74" s="1219"/>
      <c r="AT74" s="1219"/>
      <c r="AU74" s="1219"/>
      <c r="AV74" s="1219"/>
      <c r="AW74" s="1219"/>
      <c r="AX74" s="1219"/>
      <c r="AY74" s="1219"/>
      <c r="AZ74" s="1219"/>
      <c r="BA74" s="1219"/>
      <c r="BB74" s="1219"/>
      <c r="BC74" s="1219"/>
      <c r="BD74" s="1219"/>
      <c r="BE74" s="1219"/>
      <c r="BF74" s="1219"/>
      <c r="BG74" s="1219"/>
      <c r="BH74" s="1219"/>
      <c r="BI74" s="1219"/>
      <c r="BJ74" s="1219"/>
      <c r="BK74" s="1219"/>
      <c r="BL74" s="1219"/>
      <c r="BM74" s="1219"/>
      <c r="BN74" s="1219"/>
      <c r="BO74" s="1219"/>
      <c r="BP74" s="1218"/>
      <c r="BQ74" s="1218"/>
      <c r="BR74" s="1218"/>
      <c r="BS74" s="1218"/>
      <c r="BT74" s="1218"/>
      <c r="BU74" s="1218"/>
      <c r="BV74" s="1218"/>
      <c r="BW74" s="1218"/>
      <c r="BX74" s="1218"/>
      <c r="BY74" s="1218"/>
      <c r="BZ74" s="1218"/>
      <c r="CA74" s="1218"/>
      <c r="CB74" s="1218"/>
      <c r="CC74" s="1218"/>
      <c r="CD74" s="1218"/>
      <c r="CE74" s="1218"/>
      <c r="CF74" s="1218"/>
      <c r="CG74" s="1218"/>
      <c r="CH74" s="1218"/>
      <c r="CI74" s="1218"/>
      <c r="CJ74" s="1218"/>
      <c r="CK74" s="1218"/>
      <c r="CL74" s="1218"/>
      <c r="CM74" s="1218"/>
      <c r="CN74" s="1218"/>
      <c r="CO74" s="1218"/>
      <c r="CP74" s="1218"/>
      <c r="CQ74" s="1218"/>
      <c r="CR74" s="1218"/>
      <c r="CS74" s="1218"/>
      <c r="CT74" s="1218"/>
      <c r="CU74" s="1218"/>
      <c r="CV74" s="1218"/>
      <c r="CW74" s="1218"/>
      <c r="CX74" s="1218"/>
      <c r="CY74" s="1218"/>
      <c r="CZ74" s="1218"/>
      <c r="DA74" s="1218"/>
      <c r="DB74" s="1218"/>
      <c r="DC74" s="1218"/>
    </row>
    <row r="75" spans="2:107">
      <c r="B75" s="267"/>
      <c r="G75" s="1230"/>
      <c r="H75" s="1230"/>
      <c r="I75" s="1213"/>
      <c r="J75" s="1213"/>
      <c r="K75" s="1229"/>
      <c r="L75" s="1229"/>
      <c r="M75" s="1229"/>
      <c r="N75" s="1229"/>
      <c r="AM75" s="359"/>
      <c r="AN75" s="1219"/>
      <c r="AO75" s="1219"/>
      <c r="AP75" s="1219"/>
      <c r="AQ75" s="1219"/>
      <c r="AR75" s="1219"/>
      <c r="AS75" s="1219"/>
      <c r="AT75" s="1219"/>
      <c r="AU75" s="1219"/>
      <c r="AV75" s="1219"/>
      <c r="AW75" s="1219"/>
      <c r="AX75" s="1219"/>
      <c r="AY75" s="1219"/>
      <c r="AZ75" s="1219"/>
      <c r="BA75" s="1219"/>
      <c r="BB75" s="1219" t="s">
        <v>620</v>
      </c>
      <c r="BC75" s="1219"/>
      <c r="BD75" s="1219"/>
      <c r="BE75" s="1219"/>
      <c r="BF75" s="1219"/>
      <c r="BG75" s="1219"/>
      <c r="BH75" s="1219"/>
      <c r="BI75" s="1219"/>
      <c r="BJ75" s="1219"/>
      <c r="BK75" s="1219"/>
      <c r="BL75" s="1219"/>
      <c r="BM75" s="1219"/>
      <c r="BN75" s="1219"/>
      <c r="BO75" s="1219"/>
      <c r="BP75" s="1218">
        <v>10.1</v>
      </c>
      <c r="BQ75" s="1218"/>
      <c r="BR75" s="1218"/>
      <c r="BS75" s="1218"/>
      <c r="BT75" s="1218"/>
      <c r="BU75" s="1218"/>
      <c r="BV75" s="1218"/>
      <c r="BW75" s="1218"/>
      <c r="BX75" s="1218">
        <v>9.8000000000000007</v>
      </c>
      <c r="BY75" s="1218"/>
      <c r="BZ75" s="1218"/>
      <c r="CA75" s="1218"/>
      <c r="CB75" s="1218"/>
      <c r="CC75" s="1218"/>
      <c r="CD75" s="1218"/>
      <c r="CE75" s="1218"/>
      <c r="CF75" s="1218">
        <v>8.9</v>
      </c>
      <c r="CG75" s="1218"/>
      <c r="CH75" s="1218"/>
      <c r="CI75" s="1218"/>
      <c r="CJ75" s="1218"/>
      <c r="CK75" s="1218"/>
      <c r="CL75" s="1218"/>
      <c r="CM75" s="1218"/>
      <c r="CN75" s="1218">
        <v>8.1</v>
      </c>
      <c r="CO75" s="1218"/>
      <c r="CP75" s="1218"/>
      <c r="CQ75" s="1218"/>
      <c r="CR75" s="1218"/>
      <c r="CS75" s="1218"/>
      <c r="CT75" s="1218"/>
      <c r="CU75" s="1218"/>
      <c r="CV75" s="1218">
        <v>7.9</v>
      </c>
      <c r="CW75" s="1218"/>
      <c r="CX75" s="1218"/>
      <c r="CY75" s="1218"/>
      <c r="CZ75" s="1218"/>
      <c r="DA75" s="1218"/>
      <c r="DB75" s="1218"/>
      <c r="DC75" s="1218"/>
    </row>
    <row r="76" spans="2:107">
      <c r="B76" s="267"/>
      <c r="G76" s="1230"/>
      <c r="H76" s="1230"/>
      <c r="I76" s="1213"/>
      <c r="J76" s="1213"/>
      <c r="K76" s="1229"/>
      <c r="L76" s="1229"/>
      <c r="M76" s="1229"/>
      <c r="N76" s="1229"/>
      <c r="AM76" s="359"/>
      <c r="AN76" s="1219"/>
      <c r="AO76" s="1219"/>
      <c r="AP76" s="1219"/>
      <c r="AQ76" s="1219"/>
      <c r="AR76" s="1219"/>
      <c r="AS76" s="1219"/>
      <c r="AT76" s="1219"/>
      <c r="AU76" s="1219"/>
      <c r="AV76" s="1219"/>
      <c r="AW76" s="1219"/>
      <c r="AX76" s="1219"/>
      <c r="AY76" s="1219"/>
      <c r="AZ76" s="1219"/>
      <c r="BA76" s="1219"/>
      <c r="BB76" s="1219"/>
      <c r="BC76" s="1219"/>
      <c r="BD76" s="1219"/>
      <c r="BE76" s="1219"/>
      <c r="BF76" s="1219"/>
      <c r="BG76" s="1219"/>
      <c r="BH76" s="1219"/>
      <c r="BI76" s="1219"/>
      <c r="BJ76" s="1219"/>
      <c r="BK76" s="1219"/>
      <c r="BL76" s="1219"/>
      <c r="BM76" s="1219"/>
      <c r="BN76" s="1219"/>
      <c r="BO76" s="1219"/>
      <c r="BP76" s="1218"/>
      <c r="BQ76" s="1218"/>
      <c r="BR76" s="1218"/>
      <c r="BS76" s="1218"/>
      <c r="BT76" s="1218"/>
      <c r="BU76" s="1218"/>
      <c r="BV76" s="1218"/>
      <c r="BW76" s="1218"/>
      <c r="BX76" s="1218"/>
      <c r="BY76" s="1218"/>
      <c r="BZ76" s="1218"/>
      <c r="CA76" s="1218"/>
      <c r="CB76" s="1218"/>
      <c r="CC76" s="1218"/>
      <c r="CD76" s="1218"/>
      <c r="CE76" s="1218"/>
      <c r="CF76" s="1218"/>
      <c r="CG76" s="1218"/>
      <c r="CH76" s="1218"/>
      <c r="CI76" s="1218"/>
      <c r="CJ76" s="1218"/>
      <c r="CK76" s="1218"/>
      <c r="CL76" s="1218"/>
      <c r="CM76" s="1218"/>
      <c r="CN76" s="1218"/>
      <c r="CO76" s="1218"/>
      <c r="CP76" s="1218"/>
      <c r="CQ76" s="1218"/>
      <c r="CR76" s="1218"/>
      <c r="CS76" s="1218"/>
      <c r="CT76" s="1218"/>
      <c r="CU76" s="1218"/>
      <c r="CV76" s="1218"/>
      <c r="CW76" s="1218"/>
      <c r="CX76" s="1218"/>
      <c r="CY76" s="1218"/>
      <c r="CZ76" s="1218"/>
      <c r="DA76" s="1218"/>
      <c r="DB76" s="1218"/>
      <c r="DC76" s="1218"/>
    </row>
    <row r="77" spans="2:107">
      <c r="B77" s="267"/>
      <c r="G77" s="1213"/>
      <c r="H77" s="1213"/>
      <c r="I77" s="1213"/>
      <c r="J77" s="1213"/>
      <c r="K77" s="1233"/>
      <c r="L77" s="1233"/>
      <c r="M77" s="1233"/>
      <c r="N77" s="1233"/>
      <c r="AN77" s="1217" t="s">
        <v>617</v>
      </c>
      <c r="AO77" s="1217"/>
      <c r="AP77" s="1217"/>
      <c r="AQ77" s="1217"/>
      <c r="AR77" s="1217"/>
      <c r="AS77" s="1217"/>
      <c r="AT77" s="1217"/>
      <c r="AU77" s="1217"/>
      <c r="AV77" s="1217"/>
      <c r="AW77" s="1217"/>
      <c r="AX77" s="1217"/>
      <c r="AY77" s="1217"/>
      <c r="AZ77" s="1217"/>
      <c r="BA77" s="1217"/>
      <c r="BB77" s="1219" t="s">
        <v>615</v>
      </c>
      <c r="BC77" s="1219"/>
      <c r="BD77" s="1219"/>
      <c r="BE77" s="1219"/>
      <c r="BF77" s="1219"/>
      <c r="BG77" s="1219"/>
      <c r="BH77" s="1219"/>
      <c r="BI77" s="1219"/>
      <c r="BJ77" s="1219"/>
      <c r="BK77" s="1219"/>
      <c r="BL77" s="1219"/>
      <c r="BM77" s="1219"/>
      <c r="BN77" s="1219"/>
      <c r="BO77" s="1219"/>
      <c r="BP77" s="1218">
        <v>33.1</v>
      </c>
      <c r="BQ77" s="1218"/>
      <c r="BR77" s="1218"/>
      <c r="BS77" s="1218"/>
      <c r="BT77" s="1218"/>
      <c r="BU77" s="1218"/>
      <c r="BV77" s="1218"/>
      <c r="BW77" s="1218"/>
      <c r="BX77" s="1218">
        <v>31.3</v>
      </c>
      <c r="BY77" s="1218"/>
      <c r="BZ77" s="1218"/>
      <c r="CA77" s="1218"/>
      <c r="CB77" s="1218"/>
      <c r="CC77" s="1218"/>
      <c r="CD77" s="1218"/>
      <c r="CE77" s="1218"/>
      <c r="CF77" s="1218">
        <v>25.3</v>
      </c>
      <c r="CG77" s="1218"/>
      <c r="CH77" s="1218"/>
      <c r="CI77" s="1218"/>
      <c r="CJ77" s="1218"/>
      <c r="CK77" s="1218"/>
      <c r="CL77" s="1218"/>
      <c r="CM77" s="1218"/>
      <c r="CN77" s="1218">
        <v>25.5</v>
      </c>
      <c r="CO77" s="1218"/>
      <c r="CP77" s="1218"/>
      <c r="CQ77" s="1218"/>
      <c r="CR77" s="1218"/>
      <c r="CS77" s="1218"/>
      <c r="CT77" s="1218"/>
      <c r="CU77" s="1218"/>
      <c r="CV77" s="1218">
        <v>25.1</v>
      </c>
      <c r="CW77" s="1218"/>
      <c r="CX77" s="1218"/>
      <c r="CY77" s="1218"/>
      <c r="CZ77" s="1218"/>
      <c r="DA77" s="1218"/>
      <c r="DB77" s="1218"/>
      <c r="DC77" s="1218"/>
    </row>
    <row r="78" spans="2:107">
      <c r="B78" s="267"/>
      <c r="G78" s="1213"/>
      <c r="H78" s="1213"/>
      <c r="I78" s="1213"/>
      <c r="J78" s="1213"/>
      <c r="K78" s="1233"/>
      <c r="L78" s="1233"/>
      <c r="M78" s="1233"/>
      <c r="N78" s="1233"/>
      <c r="AN78" s="1217"/>
      <c r="AO78" s="1217"/>
      <c r="AP78" s="1217"/>
      <c r="AQ78" s="1217"/>
      <c r="AR78" s="1217"/>
      <c r="AS78" s="1217"/>
      <c r="AT78" s="1217"/>
      <c r="AU78" s="1217"/>
      <c r="AV78" s="1217"/>
      <c r="AW78" s="1217"/>
      <c r="AX78" s="1217"/>
      <c r="AY78" s="1217"/>
      <c r="AZ78" s="1217"/>
      <c r="BA78" s="1217"/>
      <c r="BB78" s="1219"/>
      <c r="BC78" s="1219"/>
      <c r="BD78" s="1219"/>
      <c r="BE78" s="1219"/>
      <c r="BF78" s="1219"/>
      <c r="BG78" s="1219"/>
      <c r="BH78" s="1219"/>
      <c r="BI78" s="1219"/>
      <c r="BJ78" s="1219"/>
      <c r="BK78" s="1219"/>
      <c r="BL78" s="1219"/>
      <c r="BM78" s="1219"/>
      <c r="BN78" s="1219"/>
      <c r="BO78" s="1219"/>
      <c r="BP78" s="1218"/>
      <c r="BQ78" s="1218"/>
      <c r="BR78" s="1218"/>
      <c r="BS78" s="1218"/>
      <c r="BT78" s="1218"/>
      <c r="BU78" s="1218"/>
      <c r="BV78" s="1218"/>
      <c r="BW78" s="1218"/>
      <c r="BX78" s="1218"/>
      <c r="BY78" s="1218"/>
      <c r="BZ78" s="1218"/>
      <c r="CA78" s="1218"/>
      <c r="CB78" s="1218"/>
      <c r="CC78" s="1218"/>
      <c r="CD78" s="1218"/>
      <c r="CE78" s="1218"/>
      <c r="CF78" s="1218"/>
      <c r="CG78" s="1218"/>
      <c r="CH78" s="1218"/>
      <c r="CI78" s="1218"/>
      <c r="CJ78" s="1218"/>
      <c r="CK78" s="1218"/>
      <c r="CL78" s="1218"/>
      <c r="CM78" s="1218"/>
      <c r="CN78" s="1218"/>
      <c r="CO78" s="1218"/>
      <c r="CP78" s="1218"/>
      <c r="CQ78" s="1218"/>
      <c r="CR78" s="1218"/>
      <c r="CS78" s="1218"/>
      <c r="CT78" s="1218"/>
      <c r="CU78" s="1218"/>
      <c r="CV78" s="1218"/>
      <c r="CW78" s="1218"/>
      <c r="CX78" s="1218"/>
      <c r="CY78" s="1218"/>
      <c r="CZ78" s="1218"/>
      <c r="DA78" s="1218"/>
      <c r="DB78" s="1218"/>
      <c r="DC78" s="1218"/>
    </row>
    <row r="79" spans="2:107">
      <c r="B79" s="267"/>
      <c r="G79" s="1213"/>
      <c r="H79" s="1213"/>
      <c r="I79" s="1232"/>
      <c r="J79" s="1232"/>
      <c r="K79" s="1234"/>
      <c r="L79" s="1234"/>
      <c r="M79" s="1234"/>
      <c r="N79" s="1234"/>
      <c r="AN79" s="1217"/>
      <c r="AO79" s="1217"/>
      <c r="AP79" s="1217"/>
      <c r="AQ79" s="1217"/>
      <c r="AR79" s="1217"/>
      <c r="AS79" s="1217"/>
      <c r="AT79" s="1217"/>
      <c r="AU79" s="1217"/>
      <c r="AV79" s="1217"/>
      <c r="AW79" s="1217"/>
      <c r="AX79" s="1217"/>
      <c r="AY79" s="1217"/>
      <c r="AZ79" s="1217"/>
      <c r="BA79" s="1217"/>
      <c r="BB79" s="1219" t="s">
        <v>620</v>
      </c>
      <c r="BC79" s="1219"/>
      <c r="BD79" s="1219"/>
      <c r="BE79" s="1219"/>
      <c r="BF79" s="1219"/>
      <c r="BG79" s="1219"/>
      <c r="BH79" s="1219"/>
      <c r="BI79" s="1219"/>
      <c r="BJ79" s="1219"/>
      <c r="BK79" s="1219"/>
      <c r="BL79" s="1219"/>
      <c r="BM79" s="1219"/>
      <c r="BN79" s="1219"/>
      <c r="BO79" s="1219"/>
      <c r="BP79" s="1218">
        <v>7.5</v>
      </c>
      <c r="BQ79" s="1218"/>
      <c r="BR79" s="1218"/>
      <c r="BS79" s="1218"/>
      <c r="BT79" s="1218"/>
      <c r="BU79" s="1218"/>
      <c r="BV79" s="1218"/>
      <c r="BW79" s="1218"/>
      <c r="BX79" s="1218">
        <v>7.2</v>
      </c>
      <c r="BY79" s="1218"/>
      <c r="BZ79" s="1218"/>
      <c r="CA79" s="1218"/>
      <c r="CB79" s="1218"/>
      <c r="CC79" s="1218"/>
      <c r="CD79" s="1218"/>
      <c r="CE79" s="1218"/>
      <c r="CF79" s="1218">
        <v>6.9</v>
      </c>
      <c r="CG79" s="1218"/>
      <c r="CH79" s="1218"/>
      <c r="CI79" s="1218"/>
      <c r="CJ79" s="1218"/>
      <c r="CK79" s="1218"/>
      <c r="CL79" s="1218"/>
      <c r="CM79" s="1218"/>
      <c r="CN79" s="1218">
        <v>6.6</v>
      </c>
      <c r="CO79" s="1218"/>
      <c r="CP79" s="1218"/>
      <c r="CQ79" s="1218"/>
      <c r="CR79" s="1218"/>
      <c r="CS79" s="1218"/>
      <c r="CT79" s="1218"/>
      <c r="CU79" s="1218"/>
      <c r="CV79" s="1218">
        <v>6.4</v>
      </c>
      <c r="CW79" s="1218"/>
      <c r="CX79" s="1218"/>
      <c r="CY79" s="1218"/>
      <c r="CZ79" s="1218"/>
      <c r="DA79" s="1218"/>
      <c r="DB79" s="1218"/>
      <c r="DC79" s="1218"/>
    </row>
    <row r="80" spans="2:107">
      <c r="B80" s="267"/>
      <c r="G80" s="1213"/>
      <c r="H80" s="1213"/>
      <c r="I80" s="1232"/>
      <c r="J80" s="1232"/>
      <c r="K80" s="1234"/>
      <c r="L80" s="1234"/>
      <c r="M80" s="1234"/>
      <c r="N80" s="1234"/>
      <c r="AN80" s="1217"/>
      <c r="AO80" s="1217"/>
      <c r="AP80" s="1217"/>
      <c r="AQ80" s="1217"/>
      <c r="AR80" s="1217"/>
      <c r="AS80" s="1217"/>
      <c r="AT80" s="1217"/>
      <c r="AU80" s="1217"/>
      <c r="AV80" s="1217"/>
      <c r="AW80" s="1217"/>
      <c r="AX80" s="1217"/>
      <c r="AY80" s="1217"/>
      <c r="AZ80" s="1217"/>
      <c r="BA80" s="1217"/>
      <c r="BB80" s="1219"/>
      <c r="BC80" s="1219"/>
      <c r="BD80" s="1219"/>
      <c r="BE80" s="1219"/>
      <c r="BF80" s="1219"/>
      <c r="BG80" s="1219"/>
      <c r="BH80" s="1219"/>
      <c r="BI80" s="1219"/>
      <c r="BJ80" s="1219"/>
      <c r="BK80" s="1219"/>
      <c r="BL80" s="1219"/>
      <c r="BM80" s="1219"/>
      <c r="BN80" s="1219"/>
      <c r="BO80" s="1219"/>
      <c r="BP80" s="1218"/>
      <c r="BQ80" s="1218"/>
      <c r="BR80" s="1218"/>
      <c r="BS80" s="1218"/>
      <c r="BT80" s="1218"/>
      <c r="BU80" s="1218"/>
      <c r="BV80" s="1218"/>
      <c r="BW80" s="1218"/>
      <c r="BX80" s="1218"/>
      <c r="BY80" s="1218"/>
      <c r="BZ80" s="1218"/>
      <c r="CA80" s="1218"/>
      <c r="CB80" s="1218"/>
      <c r="CC80" s="1218"/>
      <c r="CD80" s="1218"/>
      <c r="CE80" s="1218"/>
      <c r="CF80" s="1218"/>
      <c r="CG80" s="1218"/>
      <c r="CH80" s="1218"/>
      <c r="CI80" s="1218"/>
      <c r="CJ80" s="1218"/>
      <c r="CK80" s="1218"/>
      <c r="CL80" s="1218"/>
      <c r="CM80" s="1218"/>
      <c r="CN80" s="1218"/>
      <c r="CO80" s="1218"/>
      <c r="CP80" s="1218"/>
      <c r="CQ80" s="1218"/>
      <c r="CR80" s="1218"/>
      <c r="CS80" s="1218"/>
      <c r="CT80" s="1218"/>
      <c r="CU80" s="1218"/>
      <c r="CV80" s="1218"/>
      <c r="CW80" s="1218"/>
      <c r="CX80" s="1218"/>
      <c r="CY80" s="1218"/>
      <c r="CZ80" s="1218"/>
      <c r="DA80" s="1218"/>
      <c r="DB80" s="1218"/>
      <c r="DC80" s="1218"/>
    </row>
    <row r="81" spans="2:109">
      <c r="B81" s="267"/>
    </row>
    <row r="82" spans="2:109" ht="17.25">
      <c r="B82" s="267"/>
      <c r="K82" s="376"/>
      <c r="L82" s="376"/>
      <c r="M82" s="376"/>
      <c r="N82" s="376"/>
      <c r="AQ82" s="376"/>
      <c r="AR82" s="376"/>
      <c r="AS82" s="376"/>
      <c r="AT82" s="376"/>
      <c r="BC82" s="376"/>
      <c r="BD82" s="376"/>
      <c r="BE82" s="376"/>
      <c r="BF82" s="376"/>
      <c r="BO82" s="376"/>
      <c r="BP82" s="376"/>
      <c r="BQ82" s="376"/>
      <c r="BR82" s="376"/>
      <c r="CA82" s="376"/>
      <c r="CB82" s="376"/>
      <c r="CC82" s="376"/>
      <c r="CD82" s="376"/>
      <c r="CM82" s="376"/>
      <c r="CN82" s="376"/>
      <c r="CO82" s="376"/>
      <c r="CP82" s="376"/>
      <c r="CY82" s="376"/>
      <c r="CZ82" s="376"/>
      <c r="DA82" s="376"/>
      <c r="DB82" s="376"/>
      <c r="DC82" s="376"/>
    </row>
    <row r="83" spans="2:109">
      <c r="B83" s="348"/>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s="319"/>
      <c r="CP83" s="319"/>
      <c r="CQ83" s="319"/>
      <c r="CR83" s="319"/>
      <c r="CS83" s="319"/>
      <c r="CT83" s="319"/>
      <c r="CU83" s="319"/>
      <c r="CV83" s="319"/>
      <c r="CW83" s="319"/>
      <c r="CX83" s="319"/>
      <c r="CY83" s="319"/>
      <c r="CZ83" s="319"/>
      <c r="DA83" s="319"/>
      <c r="DB83" s="319"/>
      <c r="DC83" s="319"/>
      <c r="DD83" s="349"/>
    </row>
    <row r="84" spans="2:109">
      <c r="DD84" s="263"/>
      <c r="DE84" s="263"/>
    </row>
    <row r="85" spans="2:109">
      <c r="DD85" s="263"/>
      <c r="DE85" s="263"/>
    </row>
    <row r="86" spans="2:109" hidden="1">
      <c r="DD86" s="263"/>
      <c r="DE86" s="263"/>
    </row>
    <row r="87" spans="2:109" hidden="1">
      <c r="K87" s="377"/>
      <c r="AQ87" s="377"/>
      <c r="BC87" s="377"/>
      <c r="BO87" s="377"/>
      <c r="CA87" s="377"/>
      <c r="CM87" s="377"/>
      <c r="CY87" s="377"/>
      <c r="DD87" s="263"/>
      <c r="DE87" s="263"/>
    </row>
    <row r="88" spans="2:109" hidden="1">
      <c r="DD88" s="263"/>
      <c r="DE88" s="263"/>
    </row>
    <row r="89" spans="2:109" hidden="1">
      <c r="DD89" s="263"/>
      <c r="DE89" s="263"/>
    </row>
    <row r="90" spans="2:109" hidden="1">
      <c r="DD90" s="263"/>
      <c r="DE90" s="263"/>
    </row>
    <row r="91" spans="2:109" hidden="1">
      <c r="DD91" s="263"/>
      <c r="DE91" s="263"/>
    </row>
    <row r="92" spans="2:109" ht="13.5" hidden="1" customHeight="1">
      <c r="DD92" s="263"/>
      <c r="DE92" s="263"/>
    </row>
    <row r="93" spans="2:109" ht="13.5" hidden="1" customHeight="1">
      <c r="DD93" s="263"/>
      <c r="DE93" s="263"/>
    </row>
    <row r="94" spans="2:109" ht="13.5" hidden="1" customHeight="1">
      <c r="DD94" s="263"/>
      <c r="DE94" s="263"/>
    </row>
    <row r="95" spans="2:109" ht="13.5" hidden="1" customHeight="1">
      <c r="DD95" s="263"/>
      <c r="DE95" s="263"/>
    </row>
    <row r="96" spans="2:109" ht="13.5" hidden="1" customHeight="1">
      <c r="DD96" s="263"/>
      <c r="DE96" s="263"/>
    </row>
    <row r="97" s="263" customFormat="1" ht="13.5" hidden="1" customHeight="1"/>
    <row r="98" s="263" customFormat="1" ht="13.5" hidden="1" customHeight="1"/>
    <row r="99" s="263" customFormat="1" ht="13.5" hidden="1" customHeight="1"/>
    <row r="100" s="263" customFormat="1" ht="13.5" hidden="1" customHeight="1"/>
    <row r="101" s="263" customFormat="1" ht="13.5" hidden="1" customHeight="1"/>
    <row r="102" s="263" customFormat="1" ht="13.5" hidden="1" customHeight="1"/>
    <row r="103" s="263" customFormat="1" ht="13.5" hidden="1" customHeight="1"/>
    <row r="104" s="263" customFormat="1" ht="13.5" hidden="1" customHeight="1"/>
    <row r="105" s="263" customFormat="1" ht="13.5" hidden="1" customHeight="1"/>
    <row r="106" s="263" customFormat="1" ht="13.5" hidden="1" customHeight="1"/>
    <row r="107" s="263" customFormat="1" ht="13.5" hidden="1" customHeight="1"/>
    <row r="108" s="263" customFormat="1" ht="13.5" hidden="1" customHeight="1"/>
    <row r="109" s="263" customFormat="1" ht="13.5" hidden="1" customHeight="1"/>
    <row r="110" s="263" customFormat="1" ht="13.5" hidden="1" customHeight="1"/>
    <row r="111" s="263" customFormat="1" ht="13.5" hidden="1" customHeight="1"/>
    <row r="112" s="263" customFormat="1" ht="13.5" hidden="1" customHeight="1"/>
    <row r="113" s="263" customFormat="1" ht="13.5" hidden="1" customHeight="1"/>
    <row r="114" s="263" customFormat="1" ht="13.5" hidden="1" customHeight="1"/>
    <row r="115" s="263" customFormat="1" ht="13.5" hidden="1" customHeight="1"/>
    <row r="116" s="263" customFormat="1" ht="13.5" hidden="1" customHeight="1"/>
    <row r="117" s="263" customFormat="1" ht="13.5" hidden="1" customHeight="1"/>
    <row r="118" s="263" customFormat="1" ht="13.5" hidden="1" customHeight="1"/>
    <row r="119" s="263" customFormat="1" ht="13.5" hidden="1" customHeight="1"/>
    <row r="120" s="263" customFormat="1" ht="13.5" hidden="1" customHeight="1"/>
    <row r="121" s="263" customFormat="1" ht="13.5" hidden="1" customHeight="1"/>
    <row r="122" s="263" customFormat="1" ht="13.5" hidden="1" customHeight="1"/>
    <row r="123" s="263" customFormat="1" ht="13.5" hidden="1" customHeight="1"/>
    <row r="124" s="263" customFormat="1" ht="13.5" hidden="1" customHeight="1"/>
    <row r="125" s="263" customFormat="1" ht="13.5" hidden="1" customHeight="1"/>
    <row r="126" s="263" customFormat="1" ht="13.5" hidden="1" customHeight="1"/>
    <row r="127" s="263" customFormat="1" ht="13.5" hidden="1" customHeight="1"/>
    <row r="128" s="263" customFormat="1" ht="13.5" hidden="1" customHeight="1"/>
    <row r="129" s="263" customFormat="1" ht="13.5" hidden="1" customHeight="1"/>
    <row r="130" s="263" customFormat="1" ht="13.5" hidden="1" customHeight="1"/>
    <row r="131" s="263" customFormat="1" ht="13.5" hidden="1" customHeight="1"/>
    <row r="132" s="263" customFormat="1" ht="13.5" hidden="1" customHeight="1"/>
    <row r="133" s="263" customFormat="1" ht="13.5" hidden="1" customHeight="1"/>
    <row r="134" s="263" customFormat="1" ht="13.5" hidden="1" customHeight="1"/>
    <row r="135" s="263" customFormat="1" ht="13.5" hidden="1" customHeight="1"/>
    <row r="136" s="263" customFormat="1" ht="13.5" hidden="1" customHeight="1"/>
    <row r="137" s="263" customFormat="1" ht="13.5" hidden="1" customHeight="1"/>
    <row r="138" s="263" customFormat="1" ht="13.5" hidden="1" customHeight="1"/>
    <row r="139" s="263" customFormat="1" ht="13.5" hidden="1" customHeight="1"/>
    <row r="140" s="263" customFormat="1" ht="13.5" hidden="1" customHeight="1"/>
    <row r="141" s="263" customFormat="1" ht="13.5" hidden="1" customHeight="1"/>
    <row r="142" s="263" customFormat="1" ht="13.5" hidden="1" customHeight="1"/>
    <row r="143" s="263" customFormat="1" ht="13.5" hidden="1" customHeight="1"/>
    <row r="144" s="263" customFormat="1" ht="13.5" hidden="1" customHeight="1"/>
    <row r="145" s="263" customFormat="1" ht="13.5" hidden="1" customHeight="1"/>
    <row r="146" s="263" customFormat="1" ht="13.5" hidden="1" customHeight="1"/>
    <row r="147" s="263" customFormat="1" ht="13.5" hidden="1" customHeight="1"/>
    <row r="148" s="263" customFormat="1" ht="13.5" hidden="1" customHeight="1"/>
    <row r="149" s="263" customFormat="1" ht="13.5" hidden="1" customHeight="1"/>
    <row r="150" s="263" customFormat="1" ht="13.5" hidden="1" customHeight="1"/>
    <row r="151" s="263" customFormat="1" ht="13.5" hidden="1" customHeight="1"/>
    <row r="152" s="263" customFormat="1" ht="13.5" hidden="1" customHeight="1"/>
    <row r="153" s="263" customFormat="1" ht="13.5" hidden="1" customHeight="1"/>
    <row r="154" s="263" customFormat="1" ht="13.5" hidden="1" customHeight="1"/>
    <row r="155" s="263" customFormat="1" ht="13.5" hidden="1" customHeight="1"/>
    <row r="156" s="263" customFormat="1" ht="13.5" hidden="1" customHeight="1"/>
    <row r="157" s="263" customFormat="1" ht="13.5" hidden="1" customHeight="1"/>
    <row r="158" s="263" customFormat="1" ht="13.5" hidden="1" customHeight="1"/>
    <row r="159" s="263" customFormat="1" ht="13.5" hidden="1" customHeight="1"/>
    <row r="160" s="263" customFormat="1" ht="13.5" hidden="1" customHeight="1"/>
  </sheetData>
  <sheetProtection algorithmName="SHA-512" hashValue="cIkWokKE8D5XqVoje/fR7Y0i03gib0o8TjC++pL0DUItyEx72aWx5gyATbLYjaoJwqpR4R5JHVIw1DyoL8Yurg==" saltValue="HI3gIdY26h007thnx7zKA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election activeCell="AE109" sqref="AE109"/>
    </sheetView>
  </sheetViews>
  <sheetFormatPr defaultColWidth="0" defaultRowHeight="13.5" customHeight="1" zeroHeight="1"/>
  <cols>
    <col min="1" max="34" width="2.5" style="262" customWidth="1"/>
    <col min="35" max="122" width="2.5" style="261" customWidth="1"/>
    <col min="123" max="16384" width="2.5" style="261" hidden="1"/>
  </cols>
  <sheetData>
    <row r="1" spans="1:34" ht="13.5" customHeight="1">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c r="S2" s="261"/>
      <c r="AH2" s="261"/>
    </row>
    <row r="3" spans="1:34">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row r="5" spans="1:34"/>
    <row r="6" spans="1:34"/>
    <row r="7" spans="1:34"/>
    <row r="8" spans="1:34"/>
    <row r="9" spans="1:34">
      <c r="AH9" s="261"/>
    </row>
    <row r="10" spans="1:34"/>
    <row r="11" spans="1:34"/>
    <row r="12" spans="1:34"/>
    <row r="13" spans="1:34"/>
    <row r="14" spans="1:34"/>
    <row r="15" spans="1:34"/>
    <row r="16" spans="1:34"/>
    <row r="17" spans="12:34">
      <c r="AH17" s="261"/>
    </row>
    <row r="18" spans="12:34"/>
    <row r="19" spans="12:34"/>
    <row r="20" spans="12:34">
      <c r="AH20" s="261"/>
    </row>
    <row r="21" spans="12:34">
      <c r="AH21" s="261"/>
    </row>
    <row r="22" spans="12:34"/>
    <row r="23" spans="12:34"/>
    <row r="24" spans="12:34">
      <c r="Q24" s="261"/>
    </row>
    <row r="25" spans="12:34"/>
    <row r="26" spans="12:34"/>
    <row r="27" spans="12:34"/>
    <row r="28" spans="12:34">
      <c r="O28" s="261"/>
      <c r="T28" s="261"/>
      <c r="AH28" s="261"/>
    </row>
    <row r="29" spans="12:34"/>
    <row r="30" spans="12:34"/>
    <row r="31" spans="12:34">
      <c r="Q31" s="261"/>
    </row>
    <row r="32" spans="12:34">
      <c r="L32" s="261"/>
    </row>
    <row r="33" spans="2:34">
      <c r="C33" s="261"/>
      <c r="E33" s="261"/>
      <c r="G33" s="261"/>
      <c r="I33" s="261"/>
      <c r="X33" s="261"/>
    </row>
    <row r="34" spans="2:34">
      <c r="B34" s="261"/>
      <c r="P34" s="261"/>
      <c r="R34" s="261"/>
      <c r="T34" s="261"/>
    </row>
    <row r="35" spans="2:34">
      <c r="D35" s="261"/>
      <c r="W35" s="261"/>
      <c r="AC35" s="261"/>
      <c r="AD35" s="261"/>
      <c r="AE35" s="261"/>
      <c r="AF35" s="261"/>
      <c r="AG35" s="261"/>
      <c r="AH35" s="261"/>
    </row>
    <row r="36" spans="2:34">
      <c r="H36" s="261"/>
      <c r="J36" s="261"/>
      <c r="K36" s="261"/>
      <c r="M36" s="261"/>
      <c r="Y36" s="261"/>
      <c r="Z36" s="261"/>
      <c r="AA36" s="261"/>
      <c r="AB36" s="261"/>
      <c r="AC36" s="261"/>
      <c r="AD36" s="261"/>
      <c r="AE36" s="261"/>
      <c r="AF36" s="261"/>
      <c r="AG36" s="261"/>
      <c r="AH36" s="261"/>
    </row>
    <row r="37" spans="2:34">
      <c r="AH37" s="261"/>
    </row>
    <row r="38" spans="2:34">
      <c r="AG38" s="261"/>
      <c r="AH38" s="261"/>
    </row>
    <row r="39" spans="2:34"/>
    <row r="40" spans="2:34">
      <c r="X40" s="261"/>
    </row>
    <row r="41" spans="2:34">
      <c r="R41" s="261"/>
    </row>
    <row r="42" spans="2:34">
      <c r="W42" s="261"/>
    </row>
    <row r="43" spans="2:34">
      <c r="Y43" s="261"/>
      <c r="Z43" s="261"/>
      <c r="AA43" s="261"/>
      <c r="AB43" s="261"/>
      <c r="AC43" s="261"/>
      <c r="AD43" s="261"/>
      <c r="AE43" s="261"/>
      <c r="AF43" s="261"/>
      <c r="AG43" s="261"/>
      <c r="AH43" s="261"/>
    </row>
    <row r="44" spans="2:34">
      <c r="AH44" s="261"/>
    </row>
    <row r="45" spans="2:34">
      <c r="X45" s="261"/>
    </row>
    <row r="46" spans="2:34"/>
    <row r="47" spans="2:34"/>
    <row r="48" spans="2:34">
      <c r="W48" s="261"/>
      <c r="Y48" s="261"/>
      <c r="Z48" s="261"/>
      <c r="AA48" s="261"/>
      <c r="AB48" s="261"/>
      <c r="AC48" s="261"/>
      <c r="AD48" s="261"/>
      <c r="AE48" s="261"/>
      <c r="AF48" s="261"/>
      <c r="AG48" s="261"/>
      <c r="AH48" s="261"/>
    </row>
    <row r="49" spans="28:34"/>
    <row r="50" spans="28:34">
      <c r="AE50" s="261"/>
      <c r="AF50" s="261"/>
      <c r="AG50" s="261"/>
      <c r="AH50" s="261"/>
    </row>
    <row r="51" spans="28:34">
      <c r="AC51" s="261"/>
      <c r="AD51" s="261"/>
      <c r="AE51" s="261"/>
      <c r="AF51" s="261"/>
      <c r="AG51" s="261"/>
      <c r="AH51" s="261"/>
    </row>
    <row r="52" spans="28:34"/>
    <row r="53" spans="28:34">
      <c r="AF53" s="261"/>
      <c r="AG53" s="261"/>
      <c r="AH53" s="261"/>
    </row>
    <row r="54" spans="28:34">
      <c r="AH54" s="261"/>
    </row>
    <row r="55" spans="28:34"/>
    <row r="56" spans="28:34">
      <c r="AB56" s="261"/>
      <c r="AC56" s="261"/>
      <c r="AD56" s="261"/>
      <c r="AE56" s="261"/>
      <c r="AF56" s="261"/>
      <c r="AG56" s="261"/>
      <c r="AH56" s="261"/>
    </row>
    <row r="57" spans="28:34">
      <c r="AH57" s="261"/>
    </row>
    <row r="58" spans="28:34">
      <c r="AH58" s="261"/>
    </row>
    <row r="59" spans="28:34"/>
    <row r="60" spans="28:34"/>
    <row r="61" spans="28:34"/>
    <row r="62" spans="28:34"/>
    <row r="63" spans="28:34">
      <c r="AH63" s="261"/>
    </row>
    <row r="64" spans="28:34">
      <c r="AG64" s="261"/>
      <c r="AH64" s="261"/>
    </row>
    <row r="65" spans="28:34"/>
    <row r="66" spans="28:34"/>
    <row r="67" spans="28:34"/>
    <row r="68" spans="28:34">
      <c r="AB68" s="261"/>
      <c r="AC68" s="261"/>
      <c r="AD68" s="261"/>
      <c r="AE68" s="261"/>
      <c r="AF68" s="261"/>
      <c r="AG68" s="261"/>
      <c r="AH68" s="261"/>
    </row>
    <row r="69" spans="28:34">
      <c r="AF69" s="261"/>
      <c r="AG69" s="261"/>
      <c r="AH69" s="261"/>
    </row>
    <row r="70" spans="28:34"/>
    <row r="71" spans="28:34"/>
    <row r="72" spans="28:34"/>
    <row r="73" spans="28:34"/>
    <row r="74" spans="28:34"/>
    <row r="75" spans="28:34">
      <c r="AH75" s="261"/>
    </row>
    <row r="76" spans="28:34">
      <c r="AF76" s="261"/>
      <c r="AG76" s="261"/>
      <c r="AH76" s="261"/>
    </row>
    <row r="77" spans="28:34">
      <c r="AG77" s="261"/>
      <c r="AH77" s="261"/>
    </row>
    <row r="78" spans="28:34"/>
    <row r="79" spans="28:34"/>
    <row r="80" spans="28:34"/>
    <row r="81" spans="25:34"/>
    <row r="82" spans="25:34">
      <c r="Y82" s="261"/>
    </row>
    <row r="83" spans="25:34">
      <c r="Y83" s="261"/>
      <c r="Z83" s="261"/>
      <c r="AA83" s="261"/>
      <c r="AB83" s="261"/>
      <c r="AC83" s="261"/>
      <c r="AD83" s="261"/>
      <c r="AE83" s="261"/>
      <c r="AF83" s="261"/>
      <c r="AG83" s="261"/>
      <c r="AH83" s="261"/>
    </row>
    <row r="84" spans="25:34"/>
    <row r="85" spans="25:34"/>
    <row r="86" spans="25:34"/>
    <row r="87" spans="25:34"/>
    <row r="88" spans="25:34">
      <c r="AH88" s="261"/>
    </row>
    <row r="89" spans="25:34"/>
    <row r="90" spans="25:34"/>
    <row r="91" spans="25:34"/>
    <row r="92" spans="25:34" ht="13.5" customHeight="1"/>
    <row r="93" spans="25:34" ht="13.5" customHeight="1"/>
    <row r="94" spans="25:34" ht="13.5" customHeight="1">
      <c r="AF94" s="261"/>
      <c r="AG94" s="261"/>
      <c r="AH94" s="261"/>
    </row>
    <row r="95" spans="25:34" ht="13.5" customHeight="1">
      <c r="AH95" s="261"/>
    </row>
    <row r="96" spans="25:34" ht="13.5" customHeight="1"/>
    <row r="97" spans="33:34" ht="13.5" customHeight="1"/>
    <row r="98" spans="33:34" ht="13.5" customHeight="1"/>
    <row r="99" spans="33:34" ht="13.5" customHeight="1"/>
    <row r="100" spans="33:34" ht="13.5" customHeight="1"/>
    <row r="101" spans="33:34" ht="13.5" customHeight="1">
      <c r="AH101" s="261"/>
    </row>
    <row r="102" spans="33:34" ht="13.5" customHeight="1"/>
    <row r="103" spans="33:34" ht="13.5" customHeight="1"/>
    <row r="104" spans="33:34" ht="13.5" customHeight="1">
      <c r="AG104" s="261"/>
      <c r="AH104" s="26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1"/>
    </row>
    <row r="117" spans="34:122" ht="13.5" customHeight="1"/>
    <row r="118" spans="34:122" ht="13.5" customHeight="1"/>
    <row r="119" spans="34:122" ht="13.5" customHeight="1"/>
    <row r="120" spans="34:122" ht="13.5" customHeight="1">
      <c r="AH120" s="261"/>
    </row>
    <row r="121" spans="34:122" ht="13.5" customHeight="1">
      <c r="AH121" s="261"/>
    </row>
    <row r="122" spans="34:122" ht="13.5" customHeight="1"/>
    <row r="123" spans="34:122" ht="13.5" customHeight="1"/>
    <row r="124" spans="34:122" ht="13.5" customHeight="1"/>
    <row r="125" spans="34:122" ht="13.5" customHeight="1">
      <c r="DR125" s="261" t="s">
        <v>621</v>
      </c>
    </row>
  </sheetData>
  <sheetProtection algorithmName="SHA-512" hashValue="tXYUuD71uHpFk70B0RMS6S1vNT7GgZogendnOTXAMfmmw1mO17TIphHeR11l4Meo0ICWBVKSY/50ReYtdecgeg==" saltValue="N0GrlJJ2W4q9sWNwPsWZ2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election activeCell="AE111" sqref="AE111"/>
    </sheetView>
  </sheetViews>
  <sheetFormatPr defaultColWidth="0" defaultRowHeight="13.5" customHeight="1" zeroHeight="1"/>
  <cols>
    <col min="1" max="34" width="2.5" style="262" customWidth="1"/>
    <col min="35" max="122" width="2.5" style="261" customWidth="1"/>
    <col min="123" max="16384" width="2.5" style="261" hidden="1"/>
  </cols>
  <sheetData>
    <row r="1" spans="2:34" ht="13.5" customHeight="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2:34">
      <c r="S2" s="261"/>
      <c r="AH2" s="261"/>
    </row>
    <row r="3" spans="2:34">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2:34"/>
    <row r="5" spans="2:34"/>
    <row r="6" spans="2:34"/>
    <row r="7" spans="2:34"/>
    <row r="8" spans="2:34"/>
    <row r="9" spans="2:34">
      <c r="AH9" s="261"/>
    </row>
    <row r="10" spans="2:34"/>
    <row r="11" spans="2:34"/>
    <row r="12" spans="2:34"/>
    <row r="13" spans="2:34"/>
    <row r="14" spans="2:34"/>
    <row r="15" spans="2:34"/>
    <row r="16" spans="2:34"/>
    <row r="17" spans="12:34">
      <c r="AH17" s="261"/>
    </row>
    <row r="18" spans="12:34"/>
    <row r="19" spans="12:34"/>
    <row r="20" spans="12:34">
      <c r="AH20" s="261"/>
    </row>
    <row r="21" spans="12:34">
      <c r="AH21" s="261"/>
    </row>
    <row r="22" spans="12:34"/>
    <row r="23" spans="12:34"/>
    <row r="24" spans="12:34">
      <c r="Q24" s="261"/>
    </row>
    <row r="25" spans="12:34"/>
    <row r="26" spans="12:34"/>
    <row r="27" spans="12:34"/>
    <row r="28" spans="12:34">
      <c r="O28" s="261"/>
      <c r="T28" s="261"/>
      <c r="AH28" s="261"/>
    </row>
    <row r="29" spans="12:34"/>
    <row r="30" spans="12:34"/>
    <row r="31" spans="12:34">
      <c r="Q31" s="261"/>
    </row>
    <row r="32" spans="12:34">
      <c r="L32" s="261"/>
    </row>
    <row r="33" spans="2:34">
      <c r="C33" s="261"/>
      <c r="E33" s="261"/>
      <c r="G33" s="261"/>
      <c r="I33" s="261"/>
      <c r="X33" s="261"/>
    </row>
    <row r="34" spans="2:34">
      <c r="B34" s="261"/>
      <c r="P34" s="261"/>
      <c r="R34" s="261"/>
      <c r="T34" s="261"/>
    </row>
    <row r="35" spans="2:34">
      <c r="D35" s="261"/>
      <c r="W35" s="261"/>
      <c r="AC35" s="261"/>
      <c r="AD35" s="261"/>
      <c r="AE35" s="261"/>
      <c r="AF35" s="261"/>
      <c r="AG35" s="261"/>
      <c r="AH35" s="261"/>
    </row>
    <row r="36" spans="2:34">
      <c r="H36" s="261"/>
      <c r="J36" s="261"/>
      <c r="K36" s="261"/>
      <c r="M36" s="261"/>
      <c r="Y36" s="261"/>
      <c r="Z36" s="261"/>
      <c r="AA36" s="261"/>
      <c r="AB36" s="261"/>
      <c r="AC36" s="261"/>
      <c r="AD36" s="261"/>
      <c r="AE36" s="261"/>
      <c r="AF36" s="261"/>
      <c r="AG36" s="261"/>
      <c r="AH36" s="261"/>
    </row>
    <row r="37" spans="2:34">
      <c r="AH37" s="261"/>
    </row>
    <row r="38" spans="2:34">
      <c r="AG38" s="261"/>
      <c r="AH38" s="261"/>
    </row>
    <row r="39" spans="2:34"/>
    <row r="40" spans="2:34">
      <c r="X40" s="261"/>
    </row>
    <row r="41" spans="2:34">
      <c r="R41" s="261"/>
    </row>
    <row r="42" spans="2:34">
      <c r="W42" s="261"/>
    </row>
    <row r="43" spans="2:34">
      <c r="Y43" s="261"/>
      <c r="Z43" s="261"/>
      <c r="AA43" s="261"/>
      <c r="AB43" s="261"/>
      <c r="AC43" s="261"/>
      <c r="AD43" s="261"/>
      <c r="AE43" s="261"/>
      <c r="AF43" s="261"/>
      <c r="AG43" s="261"/>
      <c r="AH43" s="261"/>
    </row>
    <row r="44" spans="2:34">
      <c r="AH44" s="261"/>
    </row>
    <row r="45" spans="2:34">
      <c r="X45" s="261"/>
    </row>
    <row r="46" spans="2:34"/>
    <row r="47" spans="2:34"/>
    <row r="48" spans="2:34">
      <c r="W48" s="261"/>
      <c r="Y48" s="261"/>
      <c r="Z48" s="261"/>
      <c r="AA48" s="261"/>
      <c r="AB48" s="261"/>
      <c r="AC48" s="261"/>
      <c r="AD48" s="261"/>
      <c r="AE48" s="261"/>
      <c r="AF48" s="261"/>
      <c r="AG48" s="261"/>
      <c r="AH48" s="261"/>
    </row>
    <row r="49" spans="28:34"/>
    <row r="50" spans="28:34">
      <c r="AE50" s="261"/>
      <c r="AF50" s="261"/>
      <c r="AG50" s="261"/>
      <c r="AH50" s="261"/>
    </row>
    <row r="51" spans="28:34">
      <c r="AC51" s="261"/>
      <c r="AD51" s="261"/>
      <c r="AE51" s="261"/>
      <c r="AF51" s="261"/>
      <c r="AG51" s="261"/>
      <c r="AH51" s="261"/>
    </row>
    <row r="52" spans="28:34"/>
    <row r="53" spans="28:34">
      <c r="AF53" s="261"/>
      <c r="AG53" s="261"/>
      <c r="AH53" s="261"/>
    </row>
    <row r="54" spans="28:34">
      <c r="AH54" s="261"/>
    </row>
    <row r="55" spans="28:34"/>
    <row r="56" spans="28:34">
      <c r="AB56" s="261"/>
      <c r="AC56" s="261"/>
      <c r="AD56" s="261"/>
      <c r="AE56" s="261"/>
      <c r="AF56" s="261"/>
      <c r="AG56" s="261"/>
      <c r="AH56" s="261"/>
    </row>
    <row r="57" spans="28:34">
      <c r="AH57" s="261"/>
    </row>
    <row r="58" spans="28:34">
      <c r="AH58" s="261"/>
    </row>
    <row r="59" spans="28:34">
      <c r="AG59" s="261"/>
      <c r="AH59" s="261"/>
    </row>
    <row r="60" spans="28:34"/>
    <row r="61" spans="28:34"/>
    <row r="62" spans="28:34"/>
    <row r="63" spans="28:34">
      <c r="AH63" s="261"/>
    </row>
    <row r="64" spans="28:34">
      <c r="AG64" s="261"/>
      <c r="AH64" s="261"/>
    </row>
    <row r="65" spans="28:34"/>
    <row r="66" spans="28:34"/>
    <row r="67" spans="28:34"/>
    <row r="68" spans="28:34">
      <c r="AB68" s="261"/>
      <c r="AC68" s="261"/>
      <c r="AD68" s="261"/>
      <c r="AE68" s="261"/>
      <c r="AF68" s="261"/>
      <c r="AG68" s="261"/>
      <c r="AH68" s="261"/>
    </row>
    <row r="69" spans="28:34">
      <c r="AF69" s="261"/>
      <c r="AG69" s="261"/>
      <c r="AH69" s="261"/>
    </row>
    <row r="70" spans="28:34"/>
    <row r="71" spans="28:34"/>
    <row r="72" spans="28:34"/>
    <row r="73" spans="28:34"/>
    <row r="74" spans="28:34"/>
    <row r="75" spans="28:34">
      <c r="AH75" s="261"/>
    </row>
    <row r="76" spans="28:34">
      <c r="AF76" s="261"/>
      <c r="AG76" s="261"/>
      <c r="AH76" s="261"/>
    </row>
    <row r="77" spans="28:34">
      <c r="AG77" s="261"/>
      <c r="AH77" s="261"/>
    </row>
    <row r="78" spans="28:34"/>
    <row r="79" spans="28:34"/>
    <row r="80" spans="28:34"/>
    <row r="81" spans="25:34"/>
    <row r="82" spans="25:34">
      <c r="Y82" s="261"/>
    </row>
    <row r="83" spans="25:34">
      <c r="Y83" s="261"/>
      <c r="Z83" s="261"/>
      <c r="AA83" s="261"/>
      <c r="AB83" s="261"/>
      <c r="AC83" s="261"/>
      <c r="AD83" s="261"/>
      <c r="AE83" s="261"/>
      <c r="AF83" s="261"/>
      <c r="AG83" s="261"/>
      <c r="AH83" s="261"/>
    </row>
    <row r="84" spans="25:34"/>
    <row r="85" spans="25:34"/>
    <row r="86" spans="25:34"/>
    <row r="87" spans="25:34"/>
    <row r="88" spans="25:34">
      <c r="AH88" s="261"/>
    </row>
    <row r="89" spans="25:34"/>
    <row r="90" spans="25:34"/>
    <row r="91" spans="25:34"/>
    <row r="92" spans="25:34" ht="13.5" customHeight="1"/>
    <row r="93" spans="25:34" ht="13.5" customHeight="1"/>
    <row r="94" spans="25:34" ht="13.5" customHeight="1">
      <c r="AF94" s="261"/>
      <c r="AG94" s="261"/>
      <c r="AH94" s="261"/>
    </row>
    <row r="95" spans="25:34" ht="13.5" customHeight="1">
      <c r="AH95" s="261"/>
    </row>
    <row r="96" spans="25:34" ht="13.5" customHeight="1"/>
    <row r="97" spans="33:34" ht="13.5" customHeight="1"/>
    <row r="98" spans="33:34" ht="13.5" customHeight="1"/>
    <row r="99" spans="33:34" ht="13.5" customHeight="1"/>
    <row r="100" spans="33:34" ht="13.5" customHeight="1"/>
    <row r="101" spans="33:34" ht="13.5" customHeight="1">
      <c r="AH101" s="261"/>
    </row>
    <row r="102" spans="33:34" ht="13.5" customHeight="1"/>
    <row r="103" spans="33:34" ht="13.5" customHeight="1"/>
    <row r="104" spans="33:34" ht="13.5" customHeight="1">
      <c r="AG104" s="261"/>
      <c r="AH104" s="26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1"/>
    </row>
    <row r="117" spans="34:122" ht="13.5" customHeight="1"/>
    <row r="118" spans="34:122" ht="13.5" customHeight="1"/>
    <row r="119" spans="34:122" ht="13.5" customHeight="1"/>
    <row r="120" spans="34:122" ht="13.5" customHeight="1">
      <c r="AH120" s="261"/>
    </row>
    <row r="121" spans="34:122" ht="13.5" customHeight="1">
      <c r="AH121" s="261"/>
    </row>
    <row r="122" spans="34:122" ht="13.5" customHeight="1"/>
    <row r="123" spans="34:122" ht="13.5" customHeight="1"/>
    <row r="124" spans="34:122" ht="13.5" customHeight="1"/>
    <row r="125" spans="34:122" ht="13.5" customHeight="1">
      <c r="DR125" s="261" t="s">
        <v>622</v>
      </c>
    </row>
  </sheetData>
  <sheetProtection algorithmName="SHA-512" hashValue="2EgT2QJldX4qb39JU+DVn2vTRDpqKneJJZujxCOdKGKNR9QzAepz1iVyFFI1LBaP/JWOCN9eJ/HZyJtFhqUD1A==" saltValue="okTbd7iECKXhuFCwHUT4W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8" customWidth="1"/>
    <col min="2" max="8" width="13.375" style="148" customWidth="1"/>
    <col min="9" max="16384" width="11.125" style="148"/>
  </cols>
  <sheetData>
    <row r="1" spans="1:8">
      <c r="A1" s="142"/>
      <c r="B1" s="143"/>
      <c r="C1" s="144"/>
      <c r="D1" s="145"/>
      <c r="E1" s="146"/>
      <c r="F1" s="146"/>
      <c r="G1" s="146"/>
      <c r="H1" s="147"/>
    </row>
    <row r="2" spans="1:8">
      <c r="A2" s="149"/>
      <c r="B2" s="150"/>
      <c r="C2" s="151"/>
      <c r="D2" s="152" t="s">
        <v>52</v>
      </c>
      <c r="E2" s="153"/>
      <c r="F2" s="154" t="s">
        <v>557</v>
      </c>
      <c r="G2" s="155"/>
      <c r="H2" s="156"/>
    </row>
    <row r="3" spans="1:8">
      <c r="A3" s="152" t="s">
        <v>550</v>
      </c>
      <c r="B3" s="157"/>
      <c r="C3" s="158"/>
      <c r="D3" s="159">
        <v>83419</v>
      </c>
      <c r="E3" s="160"/>
      <c r="F3" s="161">
        <v>57295</v>
      </c>
      <c r="G3" s="162"/>
      <c r="H3" s="163"/>
    </row>
    <row r="4" spans="1:8">
      <c r="A4" s="164"/>
      <c r="B4" s="165"/>
      <c r="C4" s="166"/>
      <c r="D4" s="167">
        <v>73005</v>
      </c>
      <c r="E4" s="168"/>
      <c r="F4" s="169">
        <v>32771</v>
      </c>
      <c r="G4" s="170"/>
      <c r="H4" s="171"/>
    </row>
    <row r="5" spans="1:8">
      <c r="A5" s="152" t="s">
        <v>552</v>
      </c>
      <c r="B5" s="157"/>
      <c r="C5" s="158"/>
      <c r="D5" s="159">
        <v>111105</v>
      </c>
      <c r="E5" s="160"/>
      <c r="F5" s="161">
        <v>54110</v>
      </c>
      <c r="G5" s="162"/>
      <c r="H5" s="163"/>
    </row>
    <row r="6" spans="1:8">
      <c r="A6" s="164"/>
      <c r="B6" s="165"/>
      <c r="C6" s="166"/>
      <c r="D6" s="167">
        <v>94167</v>
      </c>
      <c r="E6" s="168"/>
      <c r="F6" s="169">
        <v>30620</v>
      </c>
      <c r="G6" s="170"/>
      <c r="H6" s="171"/>
    </row>
    <row r="7" spans="1:8">
      <c r="A7" s="152" t="s">
        <v>553</v>
      </c>
      <c r="B7" s="157"/>
      <c r="C7" s="158"/>
      <c r="D7" s="159">
        <v>106629</v>
      </c>
      <c r="E7" s="160"/>
      <c r="F7" s="161">
        <v>54684</v>
      </c>
      <c r="G7" s="162"/>
      <c r="H7" s="163"/>
    </row>
    <row r="8" spans="1:8">
      <c r="A8" s="164"/>
      <c r="B8" s="165"/>
      <c r="C8" s="166"/>
      <c r="D8" s="167">
        <v>91789</v>
      </c>
      <c r="E8" s="168"/>
      <c r="F8" s="169">
        <v>32829</v>
      </c>
      <c r="G8" s="170"/>
      <c r="H8" s="171"/>
    </row>
    <row r="9" spans="1:8">
      <c r="A9" s="152" t="s">
        <v>554</v>
      </c>
      <c r="B9" s="157"/>
      <c r="C9" s="158"/>
      <c r="D9" s="159">
        <v>75790</v>
      </c>
      <c r="E9" s="160"/>
      <c r="F9" s="161">
        <v>62383</v>
      </c>
      <c r="G9" s="162"/>
      <c r="H9" s="163"/>
    </row>
    <row r="10" spans="1:8">
      <c r="A10" s="164"/>
      <c r="B10" s="165"/>
      <c r="C10" s="166"/>
      <c r="D10" s="167">
        <v>57329</v>
      </c>
      <c r="E10" s="168"/>
      <c r="F10" s="169">
        <v>35325</v>
      </c>
      <c r="G10" s="170"/>
      <c r="H10" s="171"/>
    </row>
    <row r="11" spans="1:8">
      <c r="A11" s="152" t="s">
        <v>555</v>
      </c>
      <c r="B11" s="157"/>
      <c r="C11" s="158"/>
      <c r="D11" s="159">
        <v>39008</v>
      </c>
      <c r="E11" s="160"/>
      <c r="F11" s="161">
        <v>63812</v>
      </c>
      <c r="G11" s="162"/>
      <c r="H11" s="163"/>
    </row>
    <row r="12" spans="1:8">
      <c r="A12" s="164"/>
      <c r="B12" s="165"/>
      <c r="C12" s="172"/>
      <c r="D12" s="167">
        <v>29973</v>
      </c>
      <c r="E12" s="168"/>
      <c r="F12" s="169">
        <v>33848</v>
      </c>
      <c r="G12" s="170"/>
      <c r="H12" s="171"/>
    </row>
    <row r="13" spans="1:8">
      <c r="A13" s="152"/>
      <c r="B13" s="157"/>
      <c r="C13" s="158"/>
      <c r="D13" s="159">
        <v>83190</v>
      </c>
      <c r="E13" s="160"/>
      <c r="F13" s="161">
        <v>58457</v>
      </c>
      <c r="G13" s="173"/>
      <c r="H13" s="163"/>
    </row>
    <row r="14" spans="1:8">
      <c r="A14" s="164"/>
      <c r="B14" s="165"/>
      <c r="C14" s="166"/>
      <c r="D14" s="167">
        <v>69253</v>
      </c>
      <c r="E14" s="168"/>
      <c r="F14" s="169">
        <v>33079</v>
      </c>
      <c r="G14" s="170"/>
      <c r="H14" s="171"/>
    </row>
    <row r="17" spans="1:11">
      <c r="A17" s="148" t="s">
        <v>53</v>
      </c>
    </row>
    <row r="18" spans="1:11">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c r="A19" s="174" t="s">
        <v>54</v>
      </c>
      <c r="B19" s="174">
        <f>ROUND(VALUE(SUBSTITUTE(実質収支比率等に係る経年分析!F$48,"▲","-")),2)</f>
        <v>2.35</v>
      </c>
      <c r="C19" s="174">
        <f>ROUND(VALUE(SUBSTITUTE(実質収支比率等に係る経年分析!G$48,"▲","-")),2)</f>
        <v>2.42</v>
      </c>
      <c r="D19" s="174">
        <f>ROUND(VALUE(SUBSTITUTE(実質収支比率等に係る経年分析!H$48,"▲","-")),2)</f>
        <v>6.52</v>
      </c>
      <c r="E19" s="174">
        <f>ROUND(VALUE(SUBSTITUTE(実質収支比率等に係る経年分析!I$48,"▲","-")),2)</f>
        <v>2.46</v>
      </c>
      <c r="F19" s="174">
        <f>ROUND(VALUE(SUBSTITUTE(実質収支比率等に係る経年分析!J$48,"▲","-")),2)</f>
        <v>2.4700000000000002</v>
      </c>
    </row>
    <row r="20" spans="1:11">
      <c r="A20" s="174" t="s">
        <v>55</v>
      </c>
      <c r="B20" s="174">
        <f>ROUND(VALUE(SUBSTITUTE(実質収支比率等に係る経年分析!F$47,"▲","-")),2)</f>
        <v>24.3</v>
      </c>
      <c r="C20" s="174">
        <f>ROUND(VALUE(SUBSTITUTE(実質収支比率等に係る経年分析!G$47,"▲","-")),2)</f>
        <v>20.77</v>
      </c>
      <c r="D20" s="174">
        <f>ROUND(VALUE(SUBSTITUTE(実質収支比率等に係る経年分析!H$47,"▲","-")),2)</f>
        <v>23.39</v>
      </c>
      <c r="E20" s="174">
        <f>ROUND(VALUE(SUBSTITUTE(実質収支比率等に係る経年分析!I$47,"▲","-")),2)</f>
        <v>25.48</v>
      </c>
      <c r="F20" s="174">
        <f>ROUND(VALUE(SUBSTITUTE(実質収支比率等に係る経年分析!J$47,"▲","-")),2)</f>
        <v>24.05</v>
      </c>
    </row>
    <row r="21" spans="1:11">
      <c r="A21" s="174" t="s">
        <v>56</v>
      </c>
      <c r="B21" s="174">
        <f>IF(ISNUMBER(VALUE(SUBSTITUTE(実質収支比率等に係る経年分析!F$49,"▲","-"))),ROUND(VALUE(SUBSTITUTE(実質収支比率等に係る経年分析!F$49,"▲","-")),2),NA())</f>
        <v>0.12</v>
      </c>
      <c r="C21" s="174">
        <f>IF(ISNUMBER(VALUE(SUBSTITUTE(実質収支比率等に係る経年分析!G$49,"▲","-"))),ROUND(VALUE(SUBSTITUTE(実質収支比率等に係る経年分析!G$49,"▲","-")),2),NA())</f>
        <v>-3.61</v>
      </c>
      <c r="D21" s="174">
        <f>IF(ISNUMBER(VALUE(SUBSTITUTE(実質収支比率等に係る経年分析!H$49,"▲","-"))),ROUND(VALUE(SUBSTITUTE(実質収支比率等に係る経年分析!H$49,"▲","-")),2),NA())</f>
        <v>7.01</v>
      </c>
      <c r="E21" s="174">
        <f>IF(ISNUMBER(VALUE(SUBSTITUTE(実質収支比率等に係る経年分析!I$49,"▲","-"))),ROUND(VALUE(SUBSTITUTE(実質収支比率等に係る経年分析!I$49,"▲","-")),2),NA())</f>
        <v>-1.79</v>
      </c>
      <c r="F21" s="174">
        <f>IF(ISNUMBER(VALUE(SUBSTITUTE(実質収支比率等に係る経年分析!J$49,"▲","-"))),ROUND(VALUE(SUBSTITUTE(実質収支比率等に係る経年分析!J$49,"▲","-")),2),NA())</f>
        <v>-0.26</v>
      </c>
    </row>
    <row r="24" spans="1:11">
      <c r="A24" s="148" t="s">
        <v>57</v>
      </c>
    </row>
    <row r="25" spans="1:11">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c r="A26" s="175"/>
      <c r="B26" s="175" t="s">
        <v>58</v>
      </c>
      <c r="C26" s="175" t="s">
        <v>59</v>
      </c>
      <c r="D26" s="175" t="s">
        <v>58</v>
      </c>
      <c r="E26" s="175" t="s">
        <v>59</v>
      </c>
      <c r="F26" s="175" t="s">
        <v>58</v>
      </c>
      <c r="G26" s="175" t="s">
        <v>59</v>
      </c>
      <c r="H26" s="175" t="s">
        <v>58</v>
      </c>
      <c r="I26" s="175" t="s">
        <v>59</v>
      </c>
      <c r="J26" s="175" t="s">
        <v>58</v>
      </c>
      <c r="K26" s="175" t="s">
        <v>59</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0.28999999999999998</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0.13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0.12</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下水道事業会計</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0.54</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0.81</v>
      </c>
    </row>
    <row r="30" spans="1:11">
      <c r="A30" s="175" t="str">
        <f>IF(連結実質赤字比率に係る赤字・黒字の構成分析!C$40="",NA(),連結実質赤字比率に係る赤字・黒字の構成分析!C$40)</f>
        <v>国民健康保険特別会計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1.63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0.97</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0.66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0.73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0.96</v>
      </c>
    </row>
    <row r="31" spans="1:11">
      <c r="A31" s="175" t="str">
        <f>IF(連結実質赤字比率に係る赤字・黒字の構成分析!C$39="",NA(),連結実質赤字比率に係る赤字・黒字の構成分析!C$39)</f>
        <v>介護保険特別会計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0.95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1.38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1.1299999999999999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1.1299999999999999</v>
      </c>
    </row>
    <row r="32" spans="1:11">
      <c r="A32" s="175" t="str">
        <f>IF(連結実質赤字比率に係る赤字・黒字の構成分析!C$38="",NA(),連結実質赤字比率に係る赤字・黒字の構成分析!C$38)</f>
        <v>病院事業会計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1.06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1.44</v>
      </c>
    </row>
    <row r="33" spans="1:16">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2.34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2.42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6.51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2.4500000000000002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2.4700000000000002</v>
      </c>
    </row>
    <row r="34" spans="1:16">
      <c r="A34" s="175" t="str">
        <f>IF(連結実質赤字比率に係る赤字・黒字の構成分析!C$36="",NA(),連結実質赤字比率に係る赤字・黒字の構成分析!C$36)</f>
        <v>工業用水道事業会計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2.4500000000000002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2.93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3.51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4.09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4.58</v>
      </c>
    </row>
    <row r="35" spans="1:16">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9.43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9.6199999999999992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8.69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9.02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8.65</v>
      </c>
    </row>
    <row r="36" spans="1:16">
      <c r="A36" s="175" t="str">
        <f>IF(連結実質赤字比率に係る赤字・黒字の構成分析!C$34="",NA(),連結実質赤字比率に係る赤字・黒字の構成分析!C$34)</f>
        <v>小型自動車競走事業特別会計</v>
      </c>
      <c r="B36" s="175">
        <f>IF(ROUND(VALUE(SUBSTITUTE(連結実質赤字比率に係る赤字・黒字の構成分析!F$34,"▲", "-")), 2) &lt; 0, ABS(ROUND(VALUE(SUBSTITUTE(連結実質赤字比率に係る赤字・黒字の構成分析!F$34,"▲", "-")), 2)), NA())</f>
        <v>6.28</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7.33</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7.18</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6.96</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6.45</v>
      </c>
      <c r="K36" s="175" t="e">
        <f>IF(ROUND(VALUE(SUBSTITUTE(連結実質赤字比率に係る赤字・黒字の構成分析!J$34,"▲", "-")), 2) &gt;= 0, ABS(ROUND(VALUE(SUBSTITUTE(連結実質赤字比率に係る赤字・黒字の構成分析!J$34,"▲", "-")), 2)), NA())</f>
        <v>#N/A</v>
      </c>
    </row>
    <row r="39" spans="1:16">
      <c r="A39" s="148" t="s">
        <v>60</v>
      </c>
    </row>
    <row r="40" spans="1:16">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c r="A42" s="176" t="s">
        <v>63</v>
      </c>
      <c r="B42" s="176"/>
      <c r="C42" s="176"/>
      <c r="D42" s="176">
        <f>'実質公債費比率（分子）の構造'!K$52</f>
        <v>3161</v>
      </c>
      <c r="E42" s="176"/>
      <c r="F42" s="176"/>
      <c r="G42" s="176">
        <f>'実質公債費比率（分子）の構造'!L$52</f>
        <v>3142</v>
      </c>
      <c r="H42" s="176"/>
      <c r="I42" s="176"/>
      <c r="J42" s="176">
        <f>'実質公債費比率（分子）の構造'!M$52</f>
        <v>3151</v>
      </c>
      <c r="K42" s="176"/>
      <c r="L42" s="176"/>
      <c r="M42" s="176">
        <f>'実質公債費比率（分子）の構造'!N$52</f>
        <v>3055</v>
      </c>
      <c r="N42" s="176"/>
      <c r="O42" s="176"/>
      <c r="P42" s="176">
        <f>'実質公債費比率（分子）の構造'!O$52</f>
        <v>3097</v>
      </c>
    </row>
    <row r="43" spans="1:16">
      <c r="A43" s="176" t="s">
        <v>64</v>
      </c>
      <c r="B43" s="176">
        <f>'実質公債費比率（分子）の構造'!K$51</f>
        <v>0</v>
      </c>
      <c r="C43" s="176"/>
      <c r="D43" s="176"/>
      <c r="E43" s="176">
        <f>'実質公債費比率（分子）の構造'!L$51</f>
        <v>0</v>
      </c>
      <c r="F43" s="176"/>
      <c r="G43" s="176"/>
      <c r="H43" s="176">
        <f>'実質公債費比率（分子）の構造'!M$51</f>
        <v>1</v>
      </c>
      <c r="I43" s="176"/>
      <c r="J43" s="176"/>
      <c r="K43" s="176">
        <f>'実質公債費比率（分子）の構造'!N$51</f>
        <v>1</v>
      </c>
      <c r="L43" s="176"/>
      <c r="M43" s="176"/>
      <c r="N43" s="176">
        <f>'実質公債費比率（分子）の構造'!O$51</f>
        <v>0</v>
      </c>
      <c r="O43" s="176"/>
      <c r="P43" s="176"/>
    </row>
    <row r="44" spans="1:16">
      <c r="A44" s="176" t="s">
        <v>65</v>
      </c>
      <c r="B44" s="176">
        <f>'実質公債費比率（分子）の構造'!K$50</f>
        <v>161</v>
      </c>
      <c r="C44" s="176"/>
      <c r="D44" s="176"/>
      <c r="E44" s="176">
        <f>'実質公債費比率（分子）の構造'!L$50</f>
        <v>165</v>
      </c>
      <c r="F44" s="176"/>
      <c r="G44" s="176"/>
      <c r="H44" s="176">
        <f>'実質公債費比率（分子）の構造'!M$50</f>
        <v>159</v>
      </c>
      <c r="I44" s="176"/>
      <c r="J44" s="176"/>
      <c r="K44" s="176">
        <f>'実質公債費比率（分子）の構造'!N$50</f>
        <v>157</v>
      </c>
      <c r="L44" s="176"/>
      <c r="M44" s="176"/>
      <c r="N44" s="176">
        <f>'実質公債費比率（分子）の構造'!O$50</f>
        <v>131</v>
      </c>
      <c r="O44" s="176"/>
      <c r="P44" s="176"/>
    </row>
    <row r="45" spans="1:16">
      <c r="A45" s="176" t="s">
        <v>66</v>
      </c>
      <c r="B45" s="176">
        <f>'実質公債費比率（分子）の構造'!K$49</f>
        <v>46</v>
      </c>
      <c r="C45" s="176"/>
      <c r="D45" s="176"/>
      <c r="E45" s="176">
        <f>'実質公債費比率（分子）の構造'!L$49</f>
        <v>43</v>
      </c>
      <c r="F45" s="176"/>
      <c r="G45" s="176"/>
      <c r="H45" s="176">
        <f>'実質公債費比率（分子）の構造'!M$49</f>
        <v>43</v>
      </c>
      <c r="I45" s="176"/>
      <c r="J45" s="176"/>
      <c r="K45" s="176">
        <f>'実質公債費比率（分子）の構造'!N$49</f>
        <v>34</v>
      </c>
      <c r="L45" s="176"/>
      <c r="M45" s="176"/>
      <c r="N45" s="176">
        <f>'実質公債費比率（分子）の構造'!O$49</f>
        <v>35</v>
      </c>
      <c r="O45" s="176"/>
      <c r="P45" s="176"/>
    </row>
    <row r="46" spans="1:16">
      <c r="A46" s="176" t="s">
        <v>67</v>
      </c>
      <c r="B46" s="176">
        <f>'実質公債費比率（分子）の構造'!K$48</f>
        <v>1155</v>
      </c>
      <c r="C46" s="176"/>
      <c r="D46" s="176"/>
      <c r="E46" s="176">
        <f>'実質公債費比率（分子）の構造'!L$48</f>
        <v>1273</v>
      </c>
      <c r="F46" s="176"/>
      <c r="G46" s="176"/>
      <c r="H46" s="176">
        <f>'実質公債費比率（分子）の構造'!M$48</f>
        <v>1298</v>
      </c>
      <c r="I46" s="176"/>
      <c r="J46" s="176"/>
      <c r="K46" s="176">
        <f>'実質公債費比率（分子）の構造'!N$48</f>
        <v>1160</v>
      </c>
      <c r="L46" s="176"/>
      <c r="M46" s="176"/>
      <c r="N46" s="176">
        <f>'実質公債費比率（分子）の構造'!O$48</f>
        <v>1083</v>
      </c>
      <c r="O46" s="176"/>
      <c r="P46" s="176"/>
    </row>
    <row r="47" spans="1:16">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70</v>
      </c>
      <c r="B49" s="176">
        <f>'実質公債費比率（分子）の構造'!K$45</f>
        <v>3121</v>
      </c>
      <c r="C49" s="176"/>
      <c r="D49" s="176"/>
      <c r="E49" s="176">
        <f>'実質公債費比率（分子）の構造'!L$45</f>
        <v>2991</v>
      </c>
      <c r="F49" s="176"/>
      <c r="G49" s="176"/>
      <c r="H49" s="176">
        <f>'実質公債費比率（分子）の構造'!M$45</f>
        <v>2886</v>
      </c>
      <c r="I49" s="176"/>
      <c r="J49" s="176"/>
      <c r="K49" s="176">
        <f>'実質公債費比率（分子）の構造'!N$45</f>
        <v>2766</v>
      </c>
      <c r="L49" s="176"/>
      <c r="M49" s="176"/>
      <c r="N49" s="176">
        <f>'実質公債費比率（分子）の構造'!O$45</f>
        <v>3156</v>
      </c>
      <c r="O49" s="176"/>
      <c r="P49" s="176"/>
    </row>
    <row r="50" spans="1:16">
      <c r="A50" s="176" t="s">
        <v>71</v>
      </c>
      <c r="B50" s="176" t="e">
        <f>NA()</f>
        <v>#N/A</v>
      </c>
      <c r="C50" s="176">
        <f>IF(ISNUMBER('実質公債費比率（分子）の構造'!K$53),'実質公債費比率（分子）の構造'!K$53,NA())</f>
        <v>1322</v>
      </c>
      <c r="D50" s="176" t="e">
        <f>NA()</f>
        <v>#N/A</v>
      </c>
      <c r="E50" s="176" t="e">
        <f>NA()</f>
        <v>#N/A</v>
      </c>
      <c r="F50" s="176">
        <f>IF(ISNUMBER('実質公債費比率（分子）の構造'!L$53),'実質公債費比率（分子）の構造'!L$53,NA())</f>
        <v>1330</v>
      </c>
      <c r="G50" s="176" t="e">
        <f>NA()</f>
        <v>#N/A</v>
      </c>
      <c r="H50" s="176" t="e">
        <f>NA()</f>
        <v>#N/A</v>
      </c>
      <c r="I50" s="176">
        <f>IF(ISNUMBER('実質公債費比率（分子）の構造'!M$53),'実質公債費比率（分子）の構造'!M$53,NA())</f>
        <v>1236</v>
      </c>
      <c r="J50" s="176" t="e">
        <f>NA()</f>
        <v>#N/A</v>
      </c>
      <c r="K50" s="176" t="e">
        <f>NA()</f>
        <v>#N/A</v>
      </c>
      <c r="L50" s="176">
        <f>IF(ISNUMBER('実質公債費比率（分子）の構造'!N$53),'実質公債費比率（分子）の構造'!N$53,NA())</f>
        <v>1063</v>
      </c>
      <c r="M50" s="176" t="e">
        <f>NA()</f>
        <v>#N/A</v>
      </c>
      <c r="N50" s="176" t="e">
        <f>NA()</f>
        <v>#N/A</v>
      </c>
      <c r="O50" s="176">
        <f>IF(ISNUMBER('実質公債費比率（分子）の構造'!O$53),'実質公債費比率（分子）の構造'!O$53,NA())</f>
        <v>1308</v>
      </c>
      <c r="P50" s="176" t="e">
        <f>NA()</f>
        <v>#N/A</v>
      </c>
    </row>
    <row r="53" spans="1:16">
      <c r="A53" s="148" t="s">
        <v>72</v>
      </c>
    </row>
    <row r="54" spans="1:16">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c r="A56" s="175" t="s">
        <v>43</v>
      </c>
      <c r="B56" s="175"/>
      <c r="C56" s="175"/>
      <c r="D56" s="175">
        <f>'将来負担比率（分子）の構造'!I$52</f>
        <v>32065</v>
      </c>
      <c r="E56" s="175"/>
      <c r="F56" s="175"/>
      <c r="G56" s="175">
        <f>'将来負担比率（分子）の構造'!J$52</f>
        <v>33090</v>
      </c>
      <c r="H56" s="175"/>
      <c r="I56" s="175"/>
      <c r="J56" s="175">
        <f>'将来負担比率（分子）の構造'!K$52</f>
        <v>33979</v>
      </c>
      <c r="K56" s="175"/>
      <c r="L56" s="175"/>
      <c r="M56" s="175">
        <f>'将来負担比率（分子）の構造'!L$52</f>
        <v>34511</v>
      </c>
      <c r="N56" s="175"/>
      <c r="O56" s="175"/>
      <c r="P56" s="175">
        <f>'将来負担比率（分子）の構造'!M$52</f>
        <v>34303</v>
      </c>
    </row>
    <row r="57" spans="1:16">
      <c r="A57" s="175" t="s">
        <v>42</v>
      </c>
      <c r="B57" s="175"/>
      <c r="C57" s="175"/>
      <c r="D57" s="175">
        <f>'将来負担比率（分子）の構造'!I$51</f>
        <v>7028</v>
      </c>
      <c r="E57" s="175"/>
      <c r="F57" s="175"/>
      <c r="G57" s="175">
        <f>'将来負担比率（分子）の構造'!J$51</f>
        <v>6445</v>
      </c>
      <c r="H57" s="175"/>
      <c r="I57" s="175"/>
      <c r="J57" s="175">
        <f>'将来負担比率（分子）の構造'!K$51</f>
        <v>6100</v>
      </c>
      <c r="K57" s="175"/>
      <c r="L57" s="175"/>
      <c r="M57" s="175">
        <f>'将来負担比率（分子）の構造'!L$51</f>
        <v>5491</v>
      </c>
      <c r="N57" s="175"/>
      <c r="O57" s="175"/>
      <c r="P57" s="175">
        <f>'将来負担比率（分子）の構造'!M$51</f>
        <v>5223</v>
      </c>
    </row>
    <row r="58" spans="1:16">
      <c r="A58" s="175" t="s">
        <v>41</v>
      </c>
      <c r="B58" s="175"/>
      <c r="C58" s="175"/>
      <c r="D58" s="175">
        <f>'将来負担比率（分子）の構造'!I$50</f>
        <v>9007</v>
      </c>
      <c r="E58" s="175"/>
      <c r="F58" s="175"/>
      <c r="G58" s="175">
        <f>'将来負担比率（分子）の構造'!J$50</f>
        <v>8336</v>
      </c>
      <c r="H58" s="175"/>
      <c r="I58" s="175"/>
      <c r="J58" s="175">
        <f>'将来負担比率（分子）の構造'!K$50</f>
        <v>8991</v>
      </c>
      <c r="K58" s="175"/>
      <c r="L58" s="175"/>
      <c r="M58" s="175">
        <f>'将来負担比率（分子）の構造'!L$50</f>
        <v>9365</v>
      </c>
      <c r="N58" s="175"/>
      <c r="O58" s="175"/>
      <c r="P58" s="175">
        <f>'将来負担比率（分子）の構造'!M$50</f>
        <v>9791</v>
      </c>
    </row>
    <row r="59" spans="1:16">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36</v>
      </c>
      <c r="B61" s="175">
        <f>'将来負担比率（分子）の構造'!I$46</f>
        <v>305</v>
      </c>
      <c r="C61" s="175"/>
      <c r="D61" s="175"/>
      <c r="E61" s="175">
        <f>'将来負担比率（分子）の構造'!J$46</f>
        <v>265</v>
      </c>
      <c r="F61" s="175"/>
      <c r="G61" s="175"/>
      <c r="H61" s="175">
        <f>'将来負担比率（分子）の構造'!K$46</f>
        <v>84</v>
      </c>
      <c r="I61" s="175"/>
      <c r="J61" s="175"/>
      <c r="K61" s="175">
        <f>'将来負担比率（分子）の構造'!L$46</f>
        <v>73</v>
      </c>
      <c r="L61" s="175"/>
      <c r="M61" s="175"/>
      <c r="N61" s="175">
        <f>'将来負担比率（分子）の構造'!M$46</f>
        <v>119</v>
      </c>
      <c r="O61" s="175"/>
      <c r="P61" s="175"/>
    </row>
    <row r="62" spans="1:16">
      <c r="A62" s="175" t="s">
        <v>35</v>
      </c>
      <c r="B62" s="175">
        <f>'将来負担比率（分子）の構造'!I$45</f>
        <v>4508</v>
      </c>
      <c r="C62" s="175"/>
      <c r="D62" s="175"/>
      <c r="E62" s="175">
        <f>'将来負担比率（分子）の構造'!J$45</f>
        <v>4266</v>
      </c>
      <c r="F62" s="175"/>
      <c r="G62" s="175"/>
      <c r="H62" s="175">
        <f>'将来負担比率（分子）の構造'!K$45</f>
        <v>4215</v>
      </c>
      <c r="I62" s="175"/>
      <c r="J62" s="175"/>
      <c r="K62" s="175">
        <f>'将来負担比率（分子）の構造'!L$45</f>
        <v>4171</v>
      </c>
      <c r="L62" s="175"/>
      <c r="M62" s="175"/>
      <c r="N62" s="175">
        <f>'将来負担比率（分子）の構造'!M$45</f>
        <v>4282</v>
      </c>
      <c r="O62" s="175"/>
      <c r="P62" s="175"/>
    </row>
    <row r="63" spans="1:16">
      <c r="A63" s="175" t="s">
        <v>34</v>
      </c>
      <c r="B63" s="175">
        <f>'将来負担比率（分子）の構造'!I$44</f>
        <v>250</v>
      </c>
      <c r="C63" s="175"/>
      <c r="D63" s="175"/>
      <c r="E63" s="175">
        <f>'将来負担比率（分子）の構造'!J$44</f>
        <v>208</v>
      </c>
      <c r="F63" s="175"/>
      <c r="G63" s="175"/>
      <c r="H63" s="175">
        <f>'将来負担比率（分子）の構造'!K$44</f>
        <v>138</v>
      </c>
      <c r="I63" s="175"/>
      <c r="J63" s="175"/>
      <c r="K63" s="175">
        <f>'将来負担比率（分子）の構造'!L$44</f>
        <v>103</v>
      </c>
      <c r="L63" s="175"/>
      <c r="M63" s="175"/>
      <c r="N63" s="175">
        <f>'将来負担比率（分子）の構造'!M$44</f>
        <v>293</v>
      </c>
      <c r="O63" s="175"/>
      <c r="P63" s="175"/>
    </row>
    <row r="64" spans="1:16">
      <c r="A64" s="175" t="s">
        <v>33</v>
      </c>
      <c r="B64" s="175">
        <f>'将来負担比率（分子）の構造'!I$43</f>
        <v>18381</v>
      </c>
      <c r="C64" s="175"/>
      <c r="D64" s="175"/>
      <c r="E64" s="175">
        <f>'将来負担比率（分子）の構造'!J$43</f>
        <v>17658</v>
      </c>
      <c r="F64" s="175"/>
      <c r="G64" s="175"/>
      <c r="H64" s="175">
        <f>'将来負担比率（分子）の構造'!K$43</f>
        <v>16434</v>
      </c>
      <c r="I64" s="175"/>
      <c r="J64" s="175"/>
      <c r="K64" s="175">
        <f>'将来負担比率（分子）の構造'!L$43</f>
        <v>14492</v>
      </c>
      <c r="L64" s="175"/>
      <c r="M64" s="175"/>
      <c r="N64" s="175">
        <f>'将来負担比率（分子）の構造'!M$43</f>
        <v>13466</v>
      </c>
      <c r="O64" s="175"/>
      <c r="P64" s="175"/>
    </row>
    <row r="65" spans="1:16">
      <c r="A65" s="175" t="s">
        <v>32</v>
      </c>
      <c r="B65" s="175">
        <f>'将来負担比率（分子）の構造'!I$42</f>
        <v>581</v>
      </c>
      <c r="C65" s="175"/>
      <c r="D65" s="175"/>
      <c r="E65" s="175">
        <f>'将来負担比率（分子）の構造'!J$42</f>
        <v>429</v>
      </c>
      <c r="F65" s="175"/>
      <c r="G65" s="175"/>
      <c r="H65" s="175">
        <f>'将来負担比率（分子）の構造'!K$42</f>
        <v>281</v>
      </c>
      <c r="I65" s="175"/>
      <c r="J65" s="175"/>
      <c r="K65" s="175">
        <f>'将来負担比率（分子）の構造'!L$42</f>
        <v>132</v>
      </c>
      <c r="L65" s="175"/>
      <c r="M65" s="175"/>
      <c r="N65" s="175">
        <f>'将来負担比率（分子）の構造'!M$42</f>
        <v>4</v>
      </c>
      <c r="O65" s="175"/>
      <c r="P65" s="175"/>
    </row>
    <row r="66" spans="1:16">
      <c r="A66" s="175" t="s">
        <v>31</v>
      </c>
      <c r="B66" s="175">
        <f>'将来負担比率（分子）の構造'!I$41</f>
        <v>31850</v>
      </c>
      <c r="C66" s="175"/>
      <c r="D66" s="175"/>
      <c r="E66" s="175">
        <f>'将来負担比率（分子）の構造'!J$41</f>
        <v>35445</v>
      </c>
      <c r="F66" s="175"/>
      <c r="G66" s="175"/>
      <c r="H66" s="175">
        <f>'将来負担比率（分子）の構造'!K$41</f>
        <v>38928</v>
      </c>
      <c r="I66" s="175"/>
      <c r="J66" s="175"/>
      <c r="K66" s="175">
        <f>'将来負担比率（分子）の構造'!L$41</f>
        <v>40767</v>
      </c>
      <c r="L66" s="175"/>
      <c r="M66" s="175"/>
      <c r="N66" s="175">
        <f>'将来負担比率（分子）の構造'!M$41</f>
        <v>40363</v>
      </c>
      <c r="O66" s="175"/>
      <c r="P66" s="175"/>
    </row>
    <row r="67" spans="1:16">
      <c r="A67" s="175" t="s">
        <v>75</v>
      </c>
      <c r="B67" s="175" t="e">
        <f>NA()</f>
        <v>#N/A</v>
      </c>
      <c r="C67" s="175">
        <f>IF(ISNUMBER('将来負担比率（分子）の構造'!I$53), IF('将来負担比率（分子）の構造'!I$53 &lt; 0, 0, '将来負担比率（分子）の構造'!I$53), NA())</f>
        <v>7774</v>
      </c>
      <c r="D67" s="175" t="e">
        <f>NA()</f>
        <v>#N/A</v>
      </c>
      <c r="E67" s="175" t="e">
        <f>NA()</f>
        <v>#N/A</v>
      </c>
      <c r="F67" s="175">
        <f>IF(ISNUMBER('将来負担比率（分子）の構造'!J$53), IF('将来負担比率（分子）の構造'!J$53 &lt; 0, 0, '将来負担比率（分子）の構造'!J$53), NA())</f>
        <v>10400</v>
      </c>
      <c r="G67" s="175" t="e">
        <f>NA()</f>
        <v>#N/A</v>
      </c>
      <c r="H67" s="175" t="e">
        <f>NA()</f>
        <v>#N/A</v>
      </c>
      <c r="I67" s="175">
        <f>IF(ISNUMBER('将来負担比率（分子）の構造'!K$53), IF('将来負担比率（分子）の構造'!K$53 &lt; 0, 0, '将来負担比率（分子）の構造'!K$53), NA())</f>
        <v>11009</v>
      </c>
      <c r="J67" s="175" t="e">
        <f>NA()</f>
        <v>#N/A</v>
      </c>
      <c r="K67" s="175" t="e">
        <f>NA()</f>
        <v>#N/A</v>
      </c>
      <c r="L67" s="175">
        <f>IF(ISNUMBER('将来負担比率（分子）の構造'!L$53), IF('将来負担比率（分子）の構造'!L$53 &lt; 0, 0, '将来負担比率（分子）の構造'!L$53), NA())</f>
        <v>10370</v>
      </c>
      <c r="M67" s="175" t="e">
        <f>NA()</f>
        <v>#N/A</v>
      </c>
      <c r="N67" s="175" t="e">
        <f>NA()</f>
        <v>#N/A</v>
      </c>
      <c r="O67" s="175">
        <f>IF(ISNUMBER('将来負担比率（分子）の構造'!M$53), IF('将来負担比率（分子）の構造'!M$53 &lt; 0, 0, '将来負担比率（分子）の構造'!M$53), NA())</f>
        <v>9209</v>
      </c>
      <c r="P67" s="175" t="e">
        <f>NA()</f>
        <v>#N/A</v>
      </c>
    </row>
    <row r="70" spans="1:16">
      <c r="A70" s="177" t="s">
        <v>76</v>
      </c>
      <c r="B70" s="177"/>
      <c r="C70" s="177"/>
      <c r="D70" s="177"/>
      <c r="E70" s="177"/>
      <c r="F70" s="177"/>
    </row>
    <row r="71" spans="1:16">
      <c r="A71" s="178"/>
      <c r="B71" s="178" t="str">
        <f>基金残高に係る経年分析!F54</f>
        <v>H30</v>
      </c>
      <c r="C71" s="178" t="str">
        <f>基金残高に係る経年分析!G54</f>
        <v>R01</v>
      </c>
      <c r="D71" s="178" t="str">
        <f>基金残高に係る経年分析!H54</f>
        <v>R02</v>
      </c>
    </row>
    <row r="72" spans="1:16">
      <c r="A72" s="178" t="s">
        <v>77</v>
      </c>
      <c r="B72" s="179">
        <f>基金残高に係る経年分析!F55</f>
        <v>4079</v>
      </c>
      <c r="C72" s="179">
        <f>基金残高に係る経年分析!G55</f>
        <v>4470</v>
      </c>
      <c r="D72" s="179">
        <f>基金残高に係る経年分析!H55</f>
        <v>4401</v>
      </c>
    </row>
    <row r="73" spans="1:16">
      <c r="A73" s="178" t="s">
        <v>78</v>
      </c>
      <c r="B73" s="179">
        <f>基金残高に係る経年分析!F56</f>
        <v>567</v>
      </c>
      <c r="C73" s="179">
        <f>基金残高に係る経年分析!G56</f>
        <v>567</v>
      </c>
      <c r="D73" s="179">
        <f>基金残高に係る経年分析!H56</f>
        <v>567</v>
      </c>
    </row>
    <row r="74" spans="1:16">
      <c r="A74" s="178" t="s">
        <v>79</v>
      </c>
      <c r="B74" s="179">
        <f>基金残高に係る経年分析!F57</f>
        <v>3428</v>
      </c>
      <c r="C74" s="179">
        <f>基金残高に係る経年分析!G57</f>
        <v>3411</v>
      </c>
      <c r="D74" s="179">
        <f>基金残高に係る経年分析!H57</f>
        <v>3532</v>
      </c>
    </row>
  </sheetData>
  <sheetProtection algorithmName="SHA-512" hashValue="Ro0uK+wumuhWq7t3ByWFG6tOUcj+cwD5eHRgpr7zIg11GETWk+dwD1NLTzzvjJFekMB8XTe1cHYo+z/07ZwysA==" saltValue="b2SxrzGDpb2hSvsXZ1Tw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cols>
    <col min="1" max="95" width="1.625" style="215" customWidth="1"/>
    <col min="96" max="133" width="1.625" style="227" customWidth="1"/>
    <col min="134" max="143" width="1.625" style="215" customWidth="1"/>
    <col min="144" max="16384" width="0" style="215" hidden="1"/>
  </cols>
  <sheetData>
    <row r="1" spans="2:143" ht="22.5" customHeight="1" thickBot="1">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613" t="s">
        <v>213</v>
      </c>
      <c r="DI1" s="614"/>
      <c r="DJ1" s="614"/>
      <c r="DK1" s="614"/>
      <c r="DL1" s="614"/>
      <c r="DM1" s="614"/>
      <c r="DN1" s="615"/>
      <c r="DO1" s="215"/>
      <c r="DP1" s="613" t="s">
        <v>214</v>
      </c>
      <c r="DQ1" s="614"/>
      <c r="DR1" s="614"/>
      <c r="DS1" s="614"/>
      <c r="DT1" s="614"/>
      <c r="DU1" s="614"/>
      <c r="DV1" s="614"/>
      <c r="DW1" s="614"/>
      <c r="DX1" s="614"/>
      <c r="DY1" s="614"/>
      <c r="DZ1" s="614"/>
      <c r="EA1" s="614"/>
      <c r="EB1" s="614"/>
      <c r="EC1" s="615"/>
      <c r="ED1" s="214"/>
      <c r="EE1" s="214"/>
      <c r="EF1" s="214"/>
      <c r="EG1" s="214"/>
      <c r="EH1" s="214"/>
      <c r="EI1" s="214"/>
      <c r="EJ1" s="214"/>
      <c r="EK1" s="214"/>
      <c r="EL1" s="214"/>
      <c r="EM1" s="214"/>
    </row>
    <row r="2" spans="2:143" ht="22.5" customHeight="1">
      <c r="B2" s="216" t="s">
        <v>215</v>
      </c>
      <c r="R2" s="217"/>
      <c r="S2" s="217"/>
      <c r="T2" s="217"/>
      <c r="U2" s="217"/>
      <c r="V2" s="217"/>
      <c r="W2" s="217"/>
      <c r="X2" s="217"/>
      <c r="Y2" s="217"/>
      <c r="Z2" s="217"/>
      <c r="AA2" s="217"/>
      <c r="AB2" s="217"/>
      <c r="AC2" s="217"/>
      <c r="AE2" s="218"/>
      <c r="AF2" s="218"/>
      <c r="AG2" s="218"/>
      <c r="AH2" s="218"/>
      <c r="AI2" s="218"/>
      <c r="AJ2" s="217"/>
      <c r="AK2" s="217"/>
      <c r="AL2" s="217"/>
      <c r="AM2" s="217"/>
      <c r="AN2" s="217"/>
      <c r="AO2" s="217"/>
      <c r="AP2" s="217"/>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row>
    <row r="3" spans="2:143" ht="11.25" customHeight="1">
      <c r="B3" s="616" t="s">
        <v>216</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217</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6" t="s">
        <v>218</v>
      </c>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8"/>
    </row>
    <row r="4" spans="2:143" ht="11.25" customHeight="1">
      <c r="B4" s="616" t="s">
        <v>1</v>
      </c>
      <c r="C4" s="617"/>
      <c r="D4" s="617"/>
      <c r="E4" s="617"/>
      <c r="F4" s="617"/>
      <c r="G4" s="617"/>
      <c r="H4" s="617"/>
      <c r="I4" s="617"/>
      <c r="J4" s="617"/>
      <c r="K4" s="617"/>
      <c r="L4" s="617"/>
      <c r="M4" s="617"/>
      <c r="N4" s="617"/>
      <c r="O4" s="617"/>
      <c r="P4" s="617"/>
      <c r="Q4" s="618"/>
      <c r="R4" s="616" t="s">
        <v>219</v>
      </c>
      <c r="S4" s="617"/>
      <c r="T4" s="617"/>
      <c r="U4" s="617"/>
      <c r="V4" s="617"/>
      <c r="W4" s="617"/>
      <c r="X4" s="617"/>
      <c r="Y4" s="618"/>
      <c r="Z4" s="616" t="s">
        <v>220</v>
      </c>
      <c r="AA4" s="617"/>
      <c r="AB4" s="617"/>
      <c r="AC4" s="618"/>
      <c r="AD4" s="616" t="s">
        <v>221</v>
      </c>
      <c r="AE4" s="617"/>
      <c r="AF4" s="617"/>
      <c r="AG4" s="617"/>
      <c r="AH4" s="617"/>
      <c r="AI4" s="617"/>
      <c r="AJ4" s="617"/>
      <c r="AK4" s="618"/>
      <c r="AL4" s="616" t="s">
        <v>220</v>
      </c>
      <c r="AM4" s="617"/>
      <c r="AN4" s="617"/>
      <c r="AO4" s="618"/>
      <c r="AP4" s="619" t="s">
        <v>222</v>
      </c>
      <c r="AQ4" s="619"/>
      <c r="AR4" s="619"/>
      <c r="AS4" s="619"/>
      <c r="AT4" s="619"/>
      <c r="AU4" s="619"/>
      <c r="AV4" s="619"/>
      <c r="AW4" s="619"/>
      <c r="AX4" s="619"/>
      <c r="AY4" s="619"/>
      <c r="AZ4" s="619"/>
      <c r="BA4" s="619"/>
      <c r="BB4" s="619"/>
      <c r="BC4" s="619"/>
      <c r="BD4" s="619"/>
      <c r="BE4" s="619"/>
      <c r="BF4" s="619"/>
      <c r="BG4" s="619" t="s">
        <v>223</v>
      </c>
      <c r="BH4" s="619"/>
      <c r="BI4" s="619"/>
      <c r="BJ4" s="619"/>
      <c r="BK4" s="619"/>
      <c r="BL4" s="619"/>
      <c r="BM4" s="619"/>
      <c r="BN4" s="619"/>
      <c r="BO4" s="619" t="s">
        <v>220</v>
      </c>
      <c r="BP4" s="619"/>
      <c r="BQ4" s="619"/>
      <c r="BR4" s="619"/>
      <c r="BS4" s="619" t="s">
        <v>224</v>
      </c>
      <c r="BT4" s="619"/>
      <c r="BU4" s="619"/>
      <c r="BV4" s="619"/>
      <c r="BW4" s="619"/>
      <c r="BX4" s="619"/>
      <c r="BY4" s="619"/>
      <c r="BZ4" s="619"/>
      <c r="CA4" s="619"/>
      <c r="CB4" s="619"/>
      <c r="CD4" s="616" t="s">
        <v>225</v>
      </c>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8"/>
    </row>
    <row r="5" spans="2:143" ht="11.25" customHeight="1">
      <c r="B5" s="620" t="s">
        <v>226</v>
      </c>
      <c r="C5" s="621"/>
      <c r="D5" s="621"/>
      <c r="E5" s="621"/>
      <c r="F5" s="621"/>
      <c r="G5" s="621"/>
      <c r="H5" s="621"/>
      <c r="I5" s="621"/>
      <c r="J5" s="621"/>
      <c r="K5" s="621"/>
      <c r="L5" s="621"/>
      <c r="M5" s="621"/>
      <c r="N5" s="621"/>
      <c r="O5" s="621"/>
      <c r="P5" s="621"/>
      <c r="Q5" s="622"/>
      <c r="R5" s="623">
        <v>9771859</v>
      </c>
      <c r="S5" s="624"/>
      <c r="T5" s="624"/>
      <c r="U5" s="624"/>
      <c r="V5" s="624"/>
      <c r="W5" s="624"/>
      <c r="X5" s="624"/>
      <c r="Y5" s="625"/>
      <c r="Z5" s="626">
        <v>27</v>
      </c>
      <c r="AA5" s="626"/>
      <c r="AB5" s="626"/>
      <c r="AC5" s="626"/>
      <c r="AD5" s="627">
        <v>9223973</v>
      </c>
      <c r="AE5" s="627"/>
      <c r="AF5" s="627"/>
      <c r="AG5" s="627"/>
      <c r="AH5" s="627"/>
      <c r="AI5" s="627"/>
      <c r="AJ5" s="627"/>
      <c r="AK5" s="627"/>
      <c r="AL5" s="628">
        <v>53.9</v>
      </c>
      <c r="AM5" s="629"/>
      <c r="AN5" s="629"/>
      <c r="AO5" s="630"/>
      <c r="AP5" s="620" t="s">
        <v>227</v>
      </c>
      <c r="AQ5" s="621"/>
      <c r="AR5" s="621"/>
      <c r="AS5" s="621"/>
      <c r="AT5" s="621"/>
      <c r="AU5" s="621"/>
      <c r="AV5" s="621"/>
      <c r="AW5" s="621"/>
      <c r="AX5" s="621"/>
      <c r="AY5" s="621"/>
      <c r="AZ5" s="621"/>
      <c r="BA5" s="621"/>
      <c r="BB5" s="621"/>
      <c r="BC5" s="621"/>
      <c r="BD5" s="621"/>
      <c r="BE5" s="621"/>
      <c r="BF5" s="622"/>
      <c r="BG5" s="634">
        <v>9219089</v>
      </c>
      <c r="BH5" s="635"/>
      <c r="BI5" s="635"/>
      <c r="BJ5" s="635"/>
      <c r="BK5" s="635"/>
      <c r="BL5" s="635"/>
      <c r="BM5" s="635"/>
      <c r="BN5" s="636"/>
      <c r="BO5" s="637">
        <v>94.3</v>
      </c>
      <c r="BP5" s="637"/>
      <c r="BQ5" s="637"/>
      <c r="BR5" s="637"/>
      <c r="BS5" s="638">
        <v>144723</v>
      </c>
      <c r="BT5" s="638"/>
      <c r="BU5" s="638"/>
      <c r="BV5" s="638"/>
      <c r="BW5" s="638"/>
      <c r="BX5" s="638"/>
      <c r="BY5" s="638"/>
      <c r="BZ5" s="638"/>
      <c r="CA5" s="638"/>
      <c r="CB5" s="642"/>
      <c r="CD5" s="616" t="s">
        <v>222</v>
      </c>
      <c r="CE5" s="617"/>
      <c r="CF5" s="617"/>
      <c r="CG5" s="617"/>
      <c r="CH5" s="617"/>
      <c r="CI5" s="617"/>
      <c r="CJ5" s="617"/>
      <c r="CK5" s="617"/>
      <c r="CL5" s="617"/>
      <c r="CM5" s="617"/>
      <c r="CN5" s="617"/>
      <c r="CO5" s="617"/>
      <c r="CP5" s="617"/>
      <c r="CQ5" s="618"/>
      <c r="CR5" s="616" t="s">
        <v>228</v>
      </c>
      <c r="CS5" s="617"/>
      <c r="CT5" s="617"/>
      <c r="CU5" s="617"/>
      <c r="CV5" s="617"/>
      <c r="CW5" s="617"/>
      <c r="CX5" s="617"/>
      <c r="CY5" s="618"/>
      <c r="CZ5" s="616" t="s">
        <v>220</v>
      </c>
      <c r="DA5" s="617"/>
      <c r="DB5" s="617"/>
      <c r="DC5" s="618"/>
      <c r="DD5" s="616" t="s">
        <v>229</v>
      </c>
      <c r="DE5" s="617"/>
      <c r="DF5" s="617"/>
      <c r="DG5" s="617"/>
      <c r="DH5" s="617"/>
      <c r="DI5" s="617"/>
      <c r="DJ5" s="617"/>
      <c r="DK5" s="617"/>
      <c r="DL5" s="617"/>
      <c r="DM5" s="617"/>
      <c r="DN5" s="617"/>
      <c r="DO5" s="617"/>
      <c r="DP5" s="618"/>
      <c r="DQ5" s="616" t="s">
        <v>230</v>
      </c>
      <c r="DR5" s="617"/>
      <c r="DS5" s="617"/>
      <c r="DT5" s="617"/>
      <c r="DU5" s="617"/>
      <c r="DV5" s="617"/>
      <c r="DW5" s="617"/>
      <c r="DX5" s="617"/>
      <c r="DY5" s="617"/>
      <c r="DZ5" s="617"/>
      <c r="EA5" s="617"/>
      <c r="EB5" s="617"/>
      <c r="EC5" s="618"/>
    </row>
    <row r="6" spans="2:143" ht="11.25" customHeight="1">
      <c r="B6" s="631" t="s">
        <v>231</v>
      </c>
      <c r="C6" s="632"/>
      <c r="D6" s="632"/>
      <c r="E6" s="632"/>
      <c r="F6" s="632"/>
      <c r="G6" s="632"/>
      <c r="H6" s="632"/>
      <c r="I6" s="632"/>
      <c r="J6" s="632"/>
      <c r="K6" s="632"/>
      <c r="L6" s="632"/>
      <c r="M6" s="632"/>
      <c r="N6" s="632"/>
      <c r="O6" s="632"/>
      <c r="P6" s="632"/>
      <c r="Q6" s="633"/>
      <c r="R6" s="634">
        <v>187114</v>
      </c>
      <c r="S6" s="635"/>
      <c r="T6" s="635"/>
      <c r="U6" s="635"/>
      <c r="V6" s="635"/>
      <c r="W6" s="635"/>
      <c r="X6" s="635"/>
      <c r="Y6" s="636"/>
      <c r="Z6" s="637">
        <v>0.5</v>
      </c>
      <c r="AA6" s="637"/>
      <c r="AB6" s="637"/>
      <c r="AC6" s="637"/>
      <c r="AD6" s="638">
        <v>187114</v>
      </c>
      <c r="AE6" s="638"/>
      <c r="AF6" s="638"/>
      <c r="AG6" s="638"/>
      <c r="AH6" s="638"/>
      <c r="AI6" s="638"/>
      <c r="AJ6" s="638"/>
      <c r="AK6" s="638"/>
      <c r="AL6" s="639">
        <v>1.1000000000000001</v>
      </c>
      <c r="AM6" s="640"/>
      <c r="AN6" s="640"/>
      <c r="AO6" s="641"/>
      <c r="AP6" s="631" t="s">
        <v>232</v>
      </c>
      <c r="AQ6" s="632"/>
      <c r="AR6" s="632"/>
      <c r="AS6" s="632"/>
      <c r="AT6" s="632"/>
      <c r="AU6" s="632"/>
      <c r="AV6" s="632"/>
      <c r="AW6" s="632"/>
      <c r="AX6" s="632"/>
      <c r="AY6" s="632"/>
      <c r="AZ6" s="632"/>
      <c r="BA6" s="632"/>
      <c r="BB6" s="632"/>
      <c r="BC6" s="632"/>
      <c r="BD6" s="632"/>
      <c r="BE6" s="632"/>
      <c r="BF6" s="633"/>
      <c r="BG6" s="634">
        <v>9219089</v>
      </c>
      <c r="BH6" s="635"/>
      <c r="BI6" s="635"/>
      <c r="BJ6" s="635"/>
      <c r="BK6" s="635"/>
      <c r="BL6" s="635"/>
      <c r="BM6" s="635"/>
      <c r="BN6" s="636"/>
      <c r="BO6" s="637">
        <v>94.3</v>
      </c>
      <c r="BP6" s="637"/>
      <c r="BQ6" s="637"/>
      <c r="BR6" s="637"/>
      <c r="BS6" s="638">
        <v>144723</v>
      </c>
      <c r="BT6" s="638"/>
      <c r="BU6" s="638"/>
      <c r="BV6" s="638"/>
      <c r="BW6" s="638"/>
      <c r="BX6" s="638"/>
      <c r="BY6" s="638"/>
      <c r="BZ6" s="638"/>
      <c r="CA6" s="638"/>
      <c r="CB6" s="642"/>
      <c r="CD6" s="620" t="s">
        <v>233</v>
      </c>
      <c r="CE6" s="621"/>
      <c r="CF6" s="621"/>
      <c r="CG6" s="621"/>
      <c r="CH6" s="621"/>
      <c r="CI6" s="621"/>
      <c r="CJ6" s="621"/>
      <c r="CK6" s="621"/>
      <c r="CL6" s="621"/>
      <c r="CM6" s="621"/>
      <c r="CN6" s="621"/>
      <c r="CO6" s="621"/>
      <c r="CP6" s="621"/>
      <c r="CQ6" s="622"/>
      <c r="CR6" s="634">
        <v>229782</v>
      </c>
      <c r="CS6" s="635"/>
      <c r="CT6" s="635"/>
      <c r="CU6" s="635"/>
      <c r="CV6" s="635"/>
      <c r="CW6" s="635"/>
      <c r="CX6" s="635"/>
      <c r="CY6" s="636"/>
      <c r="CZ6" s="628">
        <v>0.6</v>
      </c>
      <c r="DA6" s="629"/>
      <c r="DB6" s="629"/>
      <c r="DC6" s="645"/>
      <c r="DD6" s="643" t="s">
        <v>234</v>
      </c>
      <c r="DE6" s="635"/>
      <c r="DF6" s="635"/>
      <c r="DG6" s="635"/>
      <c r="DH6" s="635"/>
      <c r="DI6" s="635"/>
      <c r="DJ6" s="635"/>
      <c r="DK6" s="635"/>
      <c r="DL6" s="635"/>
      <c r="DM6" s="635"/>
      <c r="DN6" s="635"/>
      <c r="DO6" s="635"/>
      <c r="DP6" s="636"/>
      <c r="DQ6" s="643">
        <v>229782</v>
      </c>
      <c r="DR6" s="635"/>
      <c r="DS6" s="635"/>
      <c r="DT6" s="635"/>
      <c r="DU6" s="635"/>
      <c r="DV6" s="635"/>
      <c r="DW6" s="635"/>
      <c r="DX6" s="635"/>
      <c r="DY6" s="635"/>
      <c r="DZ6" s="635"/>
      <c r="EA6" s="635"/>
      <c r="EB6" s="635"/>
      <c r="EC6" s="644"/>
    </row>
    <row r="7" spans="2:143" ht="11.25" customHeight="1">
      <c r="B7" s="631" t="s">
        <v>235</v>
      </c>
      <c r="C7" s="632"/>
      <c r="D7" s="632"/>
      <c r="E7" s="632"/>
      <c r="F7" s="632"/>
      <c r="G7" s="632"/>
      <c r="H7" s="632"/>
      <c r="I7" s="632"/>
      <c r="J7" s="632"/>
      <c r="K7" s="632"/>
      <c r="L7" s="632"/>
      <c r="M7" s="632"/>
      <c r="N7" s="632"/>
      <c r="O7" s="632"/>
      <c r="P7" s="632"/>
      <c r="Q7" s="633"/>
      <c r="R7" s="634">
        <v>13152</v>
      </c>
      <c r="S7" s="635"/>
      <c r="T7" s="635"/>
      <c r="U7" s="635"/>
      <c r="V7" s="635"/>
      <c r="W7" s="635"/>
      <c r="X7" s="635"/>
      <c r="Y7" s="636"/>
      <c r="Z7" s="637">
        <v>0</v>
      </c>
      <c r="AA7" s="637"/>
      <c r="AB7" s="637"/>
      <c r="AC7" s="637"/>
      <c r="AD7" s="638">
        <v>13152</v>
      </c>
      <c r="AE7" s="638"/>
      <c r="AF7" s="638"/>
      <c r="AG7" s="638"/>
      <c r="AH7" s="638"/>
      <c r="AI7" s="638"/>
      <c r="AJ7" s="638"/>
      <c r="AK7" s="638"/>
      <c r="AL7" s="639">
        <v>0.1</v>
      </c>
      <c r="AM7" s="640"/>
      <c r="AN7" s="640"/>
      <c r="AO7" s="641"/>
      <c r="AP7" s="631" t="s">
        <v>236</v>
      </c>
      <c r="AQ7" s="632"/>
      <c r="AR7" s="632"/>
      <c r="AS7" s="632"/>
      <c r="AT7" s="632"/>
      <c r="AU7" s="632"/>
      <c r="AV7" s="632"/>
      <c r="AW7" s="632"/>
      <c r="AX7" s="632"/>
      <c r="AY7" s="632"/>
      <c r="AZ7" s="632"/>
      <c r="BA7" s="632"/>
      <c r="BB7" s="632"/>
      <c r="BC7" s="632"/>
      <c r="BD7" s="632"/>
      <c r="BE7" s="632"/>
      <c r="BF7" s="633"/>
      <c r="BG7" s="634">
        <v>3622368</v>
      </c>
      <c r="BH7" s="635"/>
      <c r="BI7" s="635"/>
      <c r="BJ7" s="635"/>
      <c r="BK7" s="635"/>
      <c r="BL7" s="635"/>
      <c r="BM7" s="635"/>
      <c r="BN7" s="636"/>
      <c r="BO7" s="637">
        <v>37.1</v>
      </c>
      <c r="BP7" s="637"/>
      <c r="BQ7" s="637"/>
      <c r="BR7" s="637"/>
      <c r="BS7" s="638">
        <v>144723</v>
      </c>
      <c r="BT7" s="638"/>
      <c r="BU7" s="638"/>
      <c r="BV7" s="638"/>
      <c r="BW7" s="638"/>
      <c r="BX7" s="638"/>
      <c r="BY7" s="638"/>
      <c r="BZ7" s="638"/>
      <c r="CA7" s="638"/>
      <c r="CB7" s="642"/>
      <c r="CD7" s="631" t="s">
        <v>237</v>
      </c>
      <c r="CE7" s="632"/>
      <c r="CF7" s="632"/>
      <c r="CG7" s="632"/>
      <c r="CH7" s="632"/>
      <c r="CI7" s="632"/>
      <c r="CJ7" s="632"/>
      <c r="CK7" s="632"/>
      <c r="CL7" s="632"/>
      <c r="CM7" s="632"/>
      <c r="CN7" s="632"/>
      <c r="CO7" s="632"/>
      <c r="CP7" s="632"/>
      <c r="CQ7" s="633"/>
      <c r="CR7" s="634">
        <v>9625972</v>
      </c>
      <c r="CS7" s="635"/>
      <c r="CT7" s="635"/>
      <c r="CU7" s="635"/>
      <c r="CV7" s="635"/>
      <c r="CW7" s="635"/>
      <c r="CX7" s="635"/>
      <c r="CY7" s="636"/>
      <c r="CZ7" s="637">
        <v>27.1</v>
      </c>
      <c r="DA7" s="637"/>
      <c r="DB7" s="637"/>
      <c r="DC7" s="637"/>
      <c r="DD7" s="643">
        <v>479049</v>
      </c>
      <c r="DE7" s="635"/>
      <c r="DF7" s="635"/>
      <c r="DG7" s="635"/>
      <c r="DH7" s="635"/>
      <c r="DI7" s="635"/>
      <c r="DJ7" s="635"/>
      <c r="DK7" s="635"/>
      <c r="DL7" s="635"/>
      <c r="DM7" s="635"/>
      <c r="DN7" s="635"/>
      <c r="DO7" s="635"/>
      <c r="DP7" s="636"/>
      <c r="DQ7" s="643">
        <v>2512733</v>
      </c>
      <c r="DR7" s="635"/>
      <c r="DS7" s="635"/>
      <c r="DT7" s="635"/>
      <c r="DU7" s="635"/>
      <c r="DV7" s="635"/>
      <c r="DW7" s="635"/>
      <c r="DX7" s="635"/>
      <c r="DY7" s="635"/>
      <c r="DZ7" s="635"/>
      <c r="EA7" s="635"/>
      <c r="EB7" s="635"/>
      <c r="EC7" s="644"/>
    </row>
    <row r="8" spans="2:143" ht="11.25" customHeight="1">
      <c r="B8" s="631" t="s">
        <v>238</v>
      </c>
      <c r="C8" s="632"/>
      <c r="D8" s="632"/>
      <c r="E8" s="632"/>
      <c r="F8" s="632"/>
      <c r="G8" s="632"/>
      <c r="H8" s="632"/>
      <c r="I8" s="632"/>
      <c r="J8" s="632"/>
      <c r="K8" s="632"/>
      <c r="L8" s="632"/>
      <c r="M8" s="632"/>
      <c r="N8" s="632"/>
      <c r="O8" s="632"/>
      <c r="P8" s="632"/>
      <c r="Q8" s="633"/>
      <c r="R8" s="634">
        <v>28646</v>
      </c>
      <c r="S8" s="635"/>
      <c r="T8" s="635"/>
      <c r="U8" s="635"/>
      <c r="V8" s="635"/>
      <c r="W8" s="635"/>
      <c r="X8" s="635"/>
      <c r="Y8" s="636"/>
      <c r="Z8" s="637">
        <v>0.1</v>
      </c>
      <c r="AA8" s="637"/>
      <c r="AB8" s="637"/>
      <c r="AC8" s="637"/>
      <c r="AD8" s="638">
        <v>28646</v>
      </c>
      <c r="AE8" s="638"/>
      <c r="AF8" s="638"/>
      <c r="AG8" s="638"/>
      <c r="AH8" s="638"/>
      <c r="AI8" s="638"/>
      <c r="AJ8" s="638"/>
      <c r="AK8" s="638"/>
      <c r="AL8" s="639">
        <v>0.2</v>
      </c>
      <c r="AM8" s="640"/>
      <c r="AN8" s="640"/>
      <c r="AO8" s="641"/>
      <c r="AP8" s="631" t="s">
        <v>239</v>
      </c>
      <c r="AQ8" s="632"/>
      <c r="AR8" s="632"/>
      <c r="AS8" s="632"/>
      <c r="AT8" s="632"/>
      <c r="AU8" s="632"/>
      <c r="AV8" s="632"/>
      <c r="AW8" s="632"/>
      <c r="AX8" s="632"/>
      <c r="AY8" s="632"/>
      <c r="AZ8" s="632"/>
      <c r="BA8" s="632"/>
      <c r="BB8" s="632"/>
      <c r="BC8" s="632"/>
      <c r="BD8" s="632"/>
      <c r="BE8" s="632"/>
      <c r="BF8" s="633"/>
      <c r="BG8" s="634">
        <v>109859</v>
      </c>
      <c r="BH8" s="635"/>
      <c r="BI8" s="635"/>
      <c r="BJ8" s="635"/>
      <c r="BK8" s="635"/>
      <c r="BL8" s="635"/>
      <c r="BM8" s="635"/>
      <c r="BN8" s="636"/>
      <c r="BO8" s="637">
        <v>1.1000000000000001</v>
      </c>
      <c r="BP8" s="637"/>
      <c r="BQ8" s="637"/>
      <c r="BR8" s="637"/>
      <c r="BS8" s="643" t="s">
        <v>126</v>
      </c>
      <c r="BT8" s="635"/>
      <c r="BU8" s="635"/>
      <c r="BV8" s="635"/>
      <c r="BW8" s="635"/>
      <c r="BX8" s="635"/>
      <c r="BY8" s="635"/>
      <c r="BZ8" s="635"/>
      <c r="CA8" s="635"/>
      <c r="CB8" s="644"/>
      <c r="CD8" s="631" t="s">
        <v>240</v>
      </c>
      <c r="CE8" s="632"/>
      <c r="CF8" s="632"/>
      <c r="CG8" s="632"/>
      <c r="CH8" s="632"/>
      <c r="CI8" s="632"/>
      <c r="CJ8" s="632"/>
      <c r="CK8" s="632"/>
      <c r="CL8" s="632"/>
      <c r="CM8" s="632"/>
      <c r="CN8" s="632"/>
      <c r="CO8" s="632"/>
      <c r="CP8" s="632"/>
      <c r="CQ8" s="633"/>
      <c r="CR8" s="634">
        <v>10374528</v>
      </c>
      <c r="CS8" s="635"/>
      <c r="CT8" s="635"/>
      <c r="CU8" s="635"/>
      <c r="CV8" s="635"/>
      <c r="CW8" s="635"/>
      <c r="CX8" s="635"/>
      <c r="CY8" s="636"/>
      <c r="CZ8" s="637">
        <v>29.2</v>
      </c>
      <c r="DA8" s="637"/>
      <c r="DB8" s="637"/>
      <c r="DC8" s="637"/>
      <c r="DD8" s="643">
        <v>428834</v>
      </c>
      <c r="DE8" s="635"/>
      <c r="DF8" s="635"/>
      <c r="DG8" s="635"/>
      <c r="DH8" s="635"/>
      <c r="DI8" s="635"/>
      <c r="DJ8" s="635"/>
      <c r="DK8" s="635"/>
      <c r="DL8" s="635"/>
      <c r="DM8" s="635"/>
      <c r="DN8" s="635"/>
      <c r="DO8" s="635"/>
      <c r="DP8" s="636"/>
      <c r="DQ8" s="643">
        <v>4978174</v>
      </c>
      <c r="DR8" s="635"/>
      <c r="DS8" s="635"/>
      <c r="DT8" s="635"/>
      <c r="DU8" s="635"/>
      <c r="DV8" s="635"/>
      <c r="DW8" s="635"/>
      <c r="DX8" s="635"/>
      <c r="DY8" s="635"/>
      <c r="DZ8" s="635"/>
      <c r="EA8" s="635"/>
      <c r="EB8" s="635"/>
      <c r="EC8" s="644"/>
    </row>
    <row r="9" spans="2:143" ht="11.25" customHeight="1">
      <c r="B9" s="631" t="s">
        <v>241</v>
      </c>
      <c r="C9" s="632"/>
      <c r="D9" s="632"/>
      <c r="E9" s="632"/>
      <c r="F9" s="632"/>
      <c r="G9" s="632"/>
      <c r="H9" s="632"/>
      <c r="I9" s="632"/>
      <c r="J9" s="632"/>
      <c r="K9" s="632"/>
      <c r="L9" s="632"/>
      <c r="M9" s="632"/>
      <c r="N9" s="632"/>
      <c r="O9" s="632"/>
      <c r="P9" s="632"/>
      <c r="Q9" s="633"/>
      <c r="R9" s="634">
        <v>32413</v>
      </c>
      <c r="S9" s="635"/>
      <c r="T9" s="635"/>
      <c r="U9" s="635"/>
      <c r="V9" s="635"/>
      <c r="W9" s="635"/>
      <c r="X9" s="635"/>
      <c r="Y9" s="636"/>
      <c r="Z9" s="637">
        <v>0.1</v>
      </c>
      <c r="AA9" s="637"/>
      <c r="AB9" s="637"/>
      <c r="AC9" s="637"/>
      <c r="AD9" s="638">
        <v>32413</v>
      </c>
      <c r="AE9" s="638"/>
      <c r="AF9" s="638"/>
      <c r="AG9" s="638"/>
      <c r="AH9" s="638"/>
      <c r="AI9" s="638"/>
      <c r="AJ9" s="638"/>
      <c r="AK9" s="638"/>
      <c r="AL9" s="639">
        <v>0.2</v>
      </c>
      <c r="AM9" s="640"/>
      <c r="AN9" s="640"/>
      <c r="AO9" s="641"/>
      <c r="AP9" s="631" t="s">
        <v>242</v>
      </c>
      <c r="AQ9" s="632"/>
      <c r="AR9" s="632"/>
      <c r="AS9" s="632"/>
      <c r="AT9" s="632"/>
      <c r="AU9" s="632"/>
      <c r="AV9" s="632"/>
      <c r="AW9" s="632"/>
      <c r="AX9" s="632"/>
      <c r="AY9" s="632"/>
      <c r="AZ9" s="632"/>
      <c r="BA9" s="632"/>
      <c r="BB9" s="632"/>
      <c r="BC9" s="632"/>
      <c r="BD9" s="632"/>
      <c r="BE9" s="632"/>
      <c r="BF9" s="633"/>
      <c r="BG9" s="634">
        <v>2720109</v>
      </c>
      <c r="BH9" s="635"/>
      <c r="BI9" s="635"/>
      <c r="BJ9" s="635"/>
      <c r="BK9" s="635"/>
      <c r="BL9" s="635"/>
      <c r="BM9" s="635"/>
      <c r="BN9" s="636"/>
      <c r="BO9" s="637">
        <v>27.8</v>
      </c>
      <c r="BP9" s="637"/>
      <c r="BQ9" s="637"/>
      <c r="BR9" s="637"/>
      <c r="BS9" s="643" t="s">
        <v>126</v>
      </c>
      <c r="BT9" s="635"/>
      <c r="BU9" s="635"/>
      <c r="BV9" s="635"/>
      <c r="BW9" s="635"/>
      <c r="BX9" s="635"/>
      <c r="BY9" s="635"/>
      <c r="BZ9" s="635"/>
      <c r="CA9" s="635"/>
      <c r="CB9" s="644"/>
      <c r="CD9" s="631" t="s">
        <v>243</v>
      </c>
      <c r="CE9" s="632"/>
      <c r="CF9" s="632"/>
      <c r="CG9" s="632"/>
      <c r="CH9" s="632"/>
      <c r="CI9" s="632"/>
      <c r="CJ9" s="632"/>
      <c r="CK9" s="632"/>
      <c r="CL9" s="632"/>
      <c r="CM9" s="632"/>
      <c r="CN9" s="632"/>
      <c r="CO9" s="632"/>
      <c r="CP9" s="632"/>
      <c r="CQ9" s="633"/>
      <c r="CR9" s="634">
        <v>2124626</v>
      </c>
      <c r="CS9" s="635"/>
      <c r="CT9" s="635"/>
      <c r="CU9" s="635"/>
      <c r="CV9" s="635"/>
      <c r="CW9" s="635"/>
      <c r="CX9" s="635"/>
      <c r="CY9" s="636"/>
      <c r="CZ9" s="637">
        <v>6</v>
      </c>
      <c r="DA9" s="637"/>
      <c r="DB9" s="637"/>
      <c r="DC9" s="637"/>
      <c r="DD9" s="643">
        <v>89009</v>
      </c>
      <c r="DE9" s="635"/>
      <c r="DF9" s="635"/>
      <c r="DG9" s="635"/>
      <c r="DH9" s="635"/>
      <c r="DI9" s="635"/>
      <c r="DJ9" s="635"/>
      <c r="DK9" s="635"/>
      <c r="DL9" s="635"/>
      <c r="DM9" s="635"/>
      <c r="DN9" s="635"/>
      <c r="DO9" s="635"/>
      <c r="DP9" s="636"/>
      <c r="DQ9" s="643">
        <v>1853836</v>
      </c>
      <c r="DR9" s="635"/>
      <c r="DS9" s="635"/>
      <c r="DT9" s="635"/>
      <c r="DU9" s="635"/>
      <c r="DV9" s="635"/>
      <c r="DW9" s="635"/>
      <c r="DX9" s="635"/>
      <c r="DY9" s="635"/>
      <c r="DZ9" s="635"/>
      <c r="EA9" s="635"/>
      <c r="EB9" s="635"/>
      <c r="EC9" s="644"/>
    </row>
    <row r="10" spans="2:143" ht="11.25" customHeight="1">
      <c r="B10" s="631" t="s">
        <v>244</v>
      </c>
      <c r="C10" s="632"/>
      <c r="D10" s="632"/>
      <c r="E10" s="632"/>
      <c r="F10" s="632"/>
      <c r="G10" s="632"/>
      <c r="H10" s="632"/>
      <c r="I10" s="632"/>
      <c r="J10" s="632"/>
      <c r="K10" s="632"/>
      <c r="L10" s="632"/>
      <c r="M10" s="632"/>
      <c r="N10" s="632"/>
      <c r="O10" s="632"/>
      <c r="P10" s="632"/>
      <c r="Q10" s="633"/>
      <c r="R10" s="634" t="s">
        <v>234</v>
      </c>
      <c r="S10" s="635"/>
      <c r="T10" s="635"/>
      <c r="U10" s="635"/>
      <c r="V10" s="635"/>
      <c r="W10" s="635"/>
      <c r="X10" s="635"/>
      <c r="Y10" s="636"/>
      <c r="Z10" s="637" t="s">
        <v>126</v>
      </c>
      <c r="AA10" s="637"/>
      <c r="AB10" s="637"/>
      <c r="AC10" s="637"/>
      <c r="AD10" s="638" t="s">
        <v>126</v>
      </c>
      <c r="AE10" s="638"/>
      <c r="AF10" s="638"/>
      <c r="AG10" s="638"/>
      <c r="AH10" s="638"/>
      <c r="AI10" s="638"/>
      <c r="AJ10" s="638"/>
      <c r="AK10" s="638"/>
      <c r="AL10" s="639" t="s">
        <v>126</v>
      </c>
      <c r="AM10" s="640"/>
      <c r="AN10" s="640"/>
      <c r="AO10" s="641"/>
      <c r="AP10" s="631" t="s">
        <v>245</v>
      </c>
      <c r="AQ10" s="632"/>
      <c r="AR10" s="632"/>
      <c r="AS10" s="632"/>
      <c r="AT10" s="632"/>
      <c r="AU10" s="632"/>
      <c r="AV10" s="632"/>
      <c r="AW10" s="632"/>
      <c r="AX10" s="632"/>
      <c r="AY10" s="632"/>
      <c r="AZ10" s="632"/>
      <c r="BA10" s="632"/>
      <c r="BB10" s="632"/>
      <c r="BC10" s="632"/>
      <c r="BD10" s="632"/>
      <c r="BE10" s="632"/>
      <c r="BF10" s="633"/>
      <c r="BG10" s="634">
        <v>172235</v>
      </c>
      <c r="BH10" s="635"/>
      <c r="BI10" s="635"/>
      <c r="BJ10" s="635"/>
      <c r="BK10" s="635"/>
      <c r="BL10" s="635"/>
      <c r="BM10" s="635"/>
      <c r="BN10" s="636"/>
      <c r="BO10" s="637">
        <v>1.8</v>
      </c>
      <c r="BP10" s="637"/>
      <c r="BQ10" s="637"/>
      <c r="BR10" s="637"/>
      <c r="BS10" s="643" t="s">
        <v>234</v>
      </c>
      <c r="BT10" s="635"/>
      <c r="BU10" s="635"/>
      <c r="BV10" s="635"/>
      <c r="BW10" s="635"/>
      <c r="BX10" s="635"/>
      <c r="BY10" s="635"/>
      <c r="BZ10" s="635"/>
      <c r="CA10" s="635"/>
      <c r="CB10" s="644"/>
      <c r="CD10" s="631" t="s">
        <v>246</v>
      </c>
      <c r="CE10" s="632"/>
      <c r="CF10" s="632"/>
      <c r="CG10" s="632"/>
      <c r="CH10" s="632"/>
      <c r="CI10" s="632"/>
      <c r="CJ10" s="632"/>
      <c r="CK10" s="632"/>
      <c r="CL10" s="632"/>
      <c r="CM10" s="632"/>
      <c r="CN10" s="632"/>
      <c r="CO10" s="632"/>
      <c r="CP10" s="632"/>
      <c r="CQ10" s="633"/>
      <c r="CR10" s="634">
        <v>52719</v>
      </c>
      <c r="CS10" s="635"/>
      <c r="CT10" s="635"/>
      <c r="CU10" s="635"/>
      <c r="CV10" s="635"/>
      <c r="CW10" s="635"/>
      <c r="CX10" s="635"/>
      <c r="CY10" s="636"/>
      <c r="CZ10" s="637">
        <v>0.1</v>
      </c>
      <c r="DA10" s="637"/>
      <c r="DB10" s="637"/>
      <c r="DC10" s="637"/>
      <c r="DD10" s="643" t="s">
        <v>234</v>
      </c>
      <c r="DE10" s="635"/>
      <c r="DF10" s="635"/>
      <c r="DG10" s="635"/>
      <c r="DH10" s="635"/>
      <c r="DI10" s="635"/>
      <c r="DJ10" s="635"/>
      <c r="DK10" s="635"/>
      <c r="DL10" s="635"/>
      <c r="DM10" s="635"/>
      <c r="DN10" s="635"/>
      <c r="DO10" s="635"/>
      <c r="DP10" s="636"/>
      <c r="DQ10" s="643">
        <v>46940</v>
      </c>
      <c r="DR10" s="635"/>
      <c r="DS10" s="635"/>
      <c r="DT10" s="635"/>
      <c r="DU10" s="635"/>
      <c r="DV10" s="635"/>
      <c r="DW10" s="635"/>
      <c r="DX10" s="635"/>
      <c r="DY10" s="635"/>
      <c r="DZ10" s="635"/>
      <c r="EA10" s="635"/>
      <c r="EB10" s="635"/>
      <c r="EC10" s="644"/>
    </row>
    <row r="11" spans="2:143" ht="11.25" customHeight="1">
      <c r="B11" s="631" t="s">
        <v>247</v>
      </c>
      <c r="C11" s="632"/>
      <c r="D11" s="632"/>
      <c r="E11" s="632"/>
      <c r="F11" s="632"/>
      <c r="G11" s="632"/>
      <c r="H11" s="632"/>
      <c r="I11" s="632"/>
      <c r="J11" s="632"/>
      <c r="K11" s="632"/>
      <c r="L11" s="632"/>
      <c r="M11" s="632"/>
      <c r="N11" s="632"/>
      <c r="O11" s="632"/>
      <c r="P11" s="632"/>
      <c r="Q11" s="633"/>
      <c r="R11" s="634">
        <v>1279562</v>
      </c>
      <c r="S11" s="635"/>
      <c r="T11" s="635"/>
      <c r="U11" s="635"/>
      <c r="V11" s="635"/>
      <c r="W11" s="635"/>
      <c r="X11" s="635"/>
      <c r="Y11" s="636"/>
      <c r="Z11" s="639">
        <v>3.5</v>
      </c>
      <c r="AA11" s="640"/>
      <c r="AB11" s="640"/>
      <c r="AC11" s="646"/>
      <c r="AD11" s="643">
        <v>1279562</v>
      </c>
      <c r="AE11" s="635"/>
      <c r="AF11" s="635"/>
      <c r="AG11" s="635"/>
      <c r="AH11" s="635"/>
      <c r="AI11" s="635"/>
      <c r="AJ11" s="635"/>
      <c r="AK11" s="636"/>
      <c r="AL11" s="639">
        <v>7.5</v>
      </c>
      <c r="AM11" s="640"/>
      <c r="AN11" s="640"/>
      <c r="AO11" s="641"/>
      <c r="AP11" s="631" t="s">
        <v>248</v>
      </c>
      <c r="AQ11" s="632"/>
      <c r="AR11" s="632"/>
      <c r="AS11" s="632"/>
      <c r="AT11" s="632"/>
      <c r="AU11" s="632"/>
      <c r="AV11" s="632"/>
      <c r="AW11" s="632"/>
      <c r="AX11" s="632"/>
      <c r="AY11" s="632"/>
      <c r="AZ11" s="632"/>
      <c r="BA11" s="632"/>
      <c r="BB11" s="632"/>
      <c r="BC11" s="632"/>
      <c r="BD11" s="632"/>
      <c r="BE11" s="632"/>
      <c r="BF11" s="633"/>
      <c r="BG11" s="634">
        <v>620165</v>
      </c>
      <c r="BH11" s="635"/>
      <c r="BI11" s="635"/>
      <c r="BJ11" s="635"/>
      <c r="BK11" s="635"/>
      <c r="BL11" s="635"/>
      <c r="BM11" s="635"/>
      <c r="BN11" s="636"/>
      <c r="BO11" s="637">
        <v>6.3</v>
      </c>
      <c r="BP11" s="637"/>
      <c r="BQ11" s="637"/>
      <c r="BR11" s="637"/>
      <c r="BS11" s="643">
        <v>144723</v>
      </c>
      <c r="BT11" s="635"/>
      <c r="BU11" s="635"/>
      <c r="BV11" s="635"/>
      <c r="BW11" s="635"/>
      <c r="BX11" s="635"/>
      <c r="BY11" s="635"/>
      <c r="BZ11" s="635"/>
      <c r="CA11" s="635"/>
      <c r="CB11" s="644"/>
      <c r="CD11" s="631" t="s">
        <v>249</v>
      </c>
      <c r="CE11" s="632"/>
      <c r="CF11" s="632"/>
      <c r="CG11" s="632"/>
      <c r="CH11" s="632"/>
      <c r="CI11" s="632"/>
      <c r="CJ11" s="632"/>
      <c r="CK11" s="632"/>
      <c r="CL11" s="632"/>
      <c r="CM11" s="632"/>
      <c r="CN11" s="632"/>
      <c r="CO11" s="632"/>
      <c r="CP11" s="632"/>
      <c r="CQ11" s="633"/>
      <c r="CR11" s="634">
        <v>449356</v>
      </c>
      <c r="CS11" s="635"/>
      <c r="CT11" s="635"/>
      <c r="CU11" s="635"/>
      <c r="CV11" s="635"/>
      <c r="CW11" s="635"/>
      <c r="CX11" s="635"/>
      <c r="CY11" s="636"/>
      <c r="CZ11" s="637">
        <v>1.3</v>
      </c>
      <c r="DA11" s="637"/>
      <c r="DB11" s="637"/>
      <c r="DC11" s="637"/>
      <c r="DD11" s="643">
        <v>106572</v>
      </c>
      <c r="DE11" s="635"/>
      <c r="DF11" s="635"/>
      <c r="DG11" s="635"/>
      <c r="DH11" s="635"/>
      <c r="DI11" s="635"/>
      <c r="DJ11" s="635"/>
      <c r="DK11" s="635"/>
      <c r="DL11" s="635"/>
      <c r="DM11" s="635"/>
      <c r="DN11" s="635"/>
      <c r="DO11" s="635"/>
      <c r="DP11" s="636"/>
      <c r="DQ11" s="643">
        <v>294439</v>
      </c>
      <c r="DR11" s="635"/>
      <c r="DS11" s="635"/>
      <c r="DT11" s="635"/>
      <c r="DU11" s="635"/>
      <c r="DV11" s="635"/>
      <c r="DW11" s="635"/>
      <c r="DX11" s="635"/>
      <c r="DY11" s="635"/>
      <c r="DZ11" s="635"/>
      <c r="EA11" s="635"/>
      <c r="EB11" s="635"/>
      <c r="EC11" s="644"/>
    </row>
    <row r="12" spans="2:143" ht="11.25" customHeight="1">
      <c r="B12" s="631" t="s">
        <v>250</v>
      </c>
      <c r="C12" s="632"/>
      <c r="D12" s="632"/>
      <c r="E12" s="632"/>
      <c r="F12" s="632"/>
      <c r="G12" s="632"/>
      <c r="H12" s="632"/>
      <c r="I12" s="632"/>
      <c r="J12" s="632"/>
      <c r="K12" s="632"/>
      <c r="L12" s="632"/>
      <c r="M12" s="632"/>
      <c r="N12" s="632"/>
      <c r="O12" s="632"/>
      <c r="P12" s="632"/>
      <c r="Q12" s="633"/>
      <c r="R12" s="634">
        <v>61907</v>
      </c>
      <c r="S12" s="635"/>
      <c r="T12" s="635"/>
      <c r="U12" s="635"/>
      <c r="V12" s="635"/>
      <c r="W12" s="635"/>
      <c r="X12" s="635"/>
      <c r="Y12" s="636"/>
      <c r="Z12" s="637">
        <v>0.2</v>
      </c>
      <c r="AA12" s="637"/>
      <c r="AB12" s="637"/>
      <c r="AC12" s="637"/>
      <c r="AD12" s="638">
        <v>61907</v>
      </c>
      <c r="AE12" s="638"/>
      <c r="AF12" s="638"/>
      <c r="AG12" s="638"/>
      <c r="AH12" s="638"/>
      <c r="AI12" s="638"/>
      <c r="AJ12" s="638"/>
      <c r="AK12" s="638"/>
      <c r="AL12" s="639">
        <v>0.4</v>
      </c>
      <c r="AM12" s="640"/>
      <c r="AN12" s="640"/>
      <c r="AO12" s="641"/>
      <c r="AP12" s="631" t="s">
        <v>251</v>
      </c>
      <c r="AQ12" s="632"/>
      <c r="AR12" s="632"/>
      <c r="AS12" s="632"/>
      <c r="AT12" s="632"/>
      <c r="AU12" s="632"/>
      <c r="AV12" s="632"/>
      <c r="AW12" s="632"/>
      <c r="AX12" s="632"/>
      <c r="AY12" s="632"/>
      <c r="AZ12" s="632"/>
      <c r="BA12" s="632"/>
      <c r="BB12" s="632"/>
      <c r="BC12" s="632"/>
      <c r="BD12" s="632"/>
      <c r="BE12" s="632"/>
      <c r="BF12" s="633"/>
      <c r="BG12" s="634">
        <v>4974439</v>
      </c>
      <c r="BH12" s="635"/>
      <c r="BI12" s="635"/>
      <c r="BJ12" s="635"/>
      <c r="BK12" s="635"/>
      <c r="BL12" s="635"/>
      <c r="BM12" s="635"/>
      <c r="BN12" s="636"/>
      <c r="BO12" s="637">
        <v>50.9</v>
      </c>
      <c r="BP12" s="637"/>
      <c r="BQ12" s="637"/>
      <c r="BR12" s="637"/>
      <c r="BS12" s="643" t="s">
        <v>126</v>
      </c>
      <c r="BT12" s="635"/>
      <c r="BU12" s="635"/>
      <c r="BV12" s="635"/>
      <c r="BW12" s="635"/>
      <c r="BX12" s="635"/>
      <c r="BY12" s="635"/>
      <c r="BZ12" s="635"/>
      <c r="CA12" s="635"/>
      <c r="CB12" s="644"/>
      <c r="CD12" s="631" t="s">
        <v>252</v>
      </c>
      <c r="CE12" s="632"/>
      <c r="CF12" s="632"/>
      <c r="CG12" s="632"/>
      <c r="CH12" s="632"/>
      <c r="CI12" s="632"/>
      <c r="CJ12" s="632"/>
      <c r="CK12" s="632"/>
      <c r="CL12" s="632"/>
      <c r="CM12" s="632"/>
      <c r="CN12" s="632"/>
      <c r="CO12" s="632"/>
      <c r="CP12" s="632"/>
      <c r="CQ12" s="633"/>
      <c r="CR12" s="634">
        <v>1402860</v>
      </c>
      <c r="CS12" s="635"/>
      <c r="CT12" s="635"/>
      <c r="CU12" s="635"/>
      <c r="CV12" s="635"/>
      <c r="CW12" s="635"/>
      <c r="CX12" s="635"/>
      <c r="CY12" s="636"/>
      <c r="CZ12" s="637">
        <v>4</v>
      </c>
      <c r="DA12" s="637"/>
      <c r="DB12" s="637"/>
      <c r="DC12" s="637"/>
      <c r="DD12" s="643">
        <v>17022</v>
      </c>
      <c r="DE12" s="635"/>
      <c r="DF12" s="635"/>
      <c r="DG12" s="635"/>
      <c r="DH12" s="635"/>
      <c r="DI12" s="635"/>
      <c r="DJ12" s="635"/>
      <c r="DK12" s="635"/>
      <c r="DL12" s="635"/>
      <c r="DM12" s="635"/>
      <c r="DN12" s="635"/>
      <c r="DO12" s="635"/>
      <c r="DP12" s="636"/>
      <c r="DQ12" s="643">
        <v>1207007</v>
      </c>
      <c r="DR12" s="635"/>
      <c r="DS12" s="635"/>
      <c r="DT12" s="635"/>
      <c r="DU12" s="635"/>
      <c r="DV12" s="635"/>
      <c r="DW12" s="635"/>
      <c r="DX12" s="635"/>
      <c r="DY12" s="635"/>
      <c r="DZ12" s="635"/>
      <c r="EA12" s="635"/>
      <c r="EB12" s="635"/>
      <c r="EC12" s="644"/>
    </row>
    <row r="13" spans="2:143" ht="11.25" customHeight="1">
      <c r="B13" s="631" t="s">
        <v>253</v>
      </c>
      <c r="C13" s="632"/>
      <c r="D13" s="632"/>
      <c r="E13" s="632"/>
      <c r="F13" s="632"/>
      <c r="G13" s="632"/>
      <c r="H13" s="632"/>
      <c r="I13" s="632"/>
      <c r="J13" s="632"/>
      <c r="K13" s="632"/>
      <c r="L13" s="632"/>
      <c r="M13" s="632"/>
      <c r="N13" s="632"/>
      <c r="O13" s="632"/>
      <c r="P13" s="632"/>
      <c r="Q13" s="633"/>
      <c r="R13" s="634" t="s">
        <v>126</v>
      </c>
      <c r="S13" s="635"/>
      <c r="T13" s="635"/>
      <c r="U13" s="635"/>
      <c r="V13" s="635"/>
      <c r="W13" s="635"/>
      <c r="X13" s="635"/>
      <c r="Y13" s="636"/>
      <c r="Z13" s="637" t="s">
        <v>126</v>
      </c>
      <c r="AA13" s="637"/>
      <c r="AB13" s="637"/>
      <c r="AC13" s="637"/>
      <c r="AD13" s="638" t="s">
        <v>254</v>
      </c>
      <c r="AE13" s="638"/>
      <c r="AF13" s="638"/>
      <c r="AG13" s="638"/>
      <c r="AH13" s="638"/>
      <c r="AI13" s="638"/>
      <c r="AJ13" s="638"/>
      <c r="AK13" s="638"/>
      <c r="AL13" s="639" t="s">
        <v>126</v>
      </c>
      <c r="AM13" s="640"/>
      <c r="AN13" s="640"/>
      <c r="AO13" s="641"/>
      <c r="AP13" s="631" t="s">
        <v>255</v>
      </c>
      <c r="AQ13" s="632"/>
      <c r="AR13" s="632"/>
      <c r="AS13" s="632"/>
      <c r="AT13" s="632"/>
      <c r="AU13" s="632"/>
      <c r="AV13" s="632"/>
      <c r="AW13" s="632"/>
      <c r="AX13" s="632"/>
      <c r="AY13" s="632"/>
      <c r="AZ13" s="632"/>
      <c r="BA13" s="632"/>
      <c r="BB13" s="632"/>
      <c r="BC13" s="632"/>
      <c r="BD13" s="632"/>
      <c r="BE13" s="632"/>
      <c r="BF13" s="633"/>
      <c r="BG13" s="634">
        <v>4950056</v>
      </c>
      <c r="BH13" s="635"/>
      <c r="BI13" s="635"/>
      <c r="BJ13" s="635"/>
      <c r="BK13" s="635"/>
      <c r="BL13" s="635"/>
      <c r="BM13" s="635"/>
      <c r="BN13" s="636"/>
      <c r="BO13" s="637">
        <v>50.7</v>
      </c>
      <c r="BP13" s="637"/>
      <c r="BQ13" s="637"/>
      <c r="BR13" s="637"/>
      <c r="BS13" s="643" t="s">
        <v>254</v>
      </c>
      <c r="BT13" s="635"/>
      <c r="BU13" s="635"/>
      <c r="BV13" s="635"/>
      <c r="BW13" s="635"/>
      <c r="BX13" s="635"/>
      <c r="BY13" s="635"/>
      <c r="BZ13" s="635"/>
      <c r="CA13" s="635"/>
      <c r="CB13" s="644"/>
      <c r="CD13" s="631" t="s">
        <v>256</v>
      </c>
      <c r="CE13" s="632"/>
      <c r="CF13" s="632"/>
      <c r="CG13" s="632"/>
      <c r="CH13" s="632"/>
      <c r="CI13" s="632"/>
      <c r="CJ13" s="632"/>
      <c r="CK13" s="632"/>
      <c r="CL13" s="632"/>
      <c r="CM13" s="632"/>
      <c r="CN13" s="632"/>
      <c r="CO13" s="632"/>
      <c r="CP13" s="632"/>
      <c r="CQ13" s="633"/>
      <c r="CR13" s="634">
        <v>2382549</v>
      </c>
      <c r="CS13" s="635"/>
      <c r="CT13" s="635"/>
      <c r="CU13" s="635"/>
      <c r="CV13" s="635"/>
      <c r="CW13" s="635"/>
      <c r="CX13" s="635"/>
      <c r="CY13" s="636"/>
      <c r="CZ13" s="637">
        <v>6.7</v>
      </c>
      <c r="DA13" s="637"/>
      <c r="DB13" s="637"/>
      <c r="DC13" s="637"/>
      <c r="DD13" s="643">
        <v>640737</v>
      </c>
      <c r="DE13" s="635"/>
      <c r="DF13" s="635"/>
      <c r="DG13" s="635"/>
      <c r="DH13" s="635"/>
      <c r="DI13" s="635"/>
      <c r="DJ13" s="635"/>
      <c r="DK13" s="635"/>
      <c r="DL13" s="635"/>
      <c r="DM13" s="635"/>
      <c r="DN13" s="635"/>
      <c r="DO13" s="635"/>
      <c r="DP13" s="636"/>
      <c r="DQ13" s="643">
        <v>1722890</v>
      </c>
      <c r="DR13" s="635"/>
      <c r="DS13" s="635"/>
      <c r="DT13" s="635"/>
      <c r="DU13" s="635"/>
      <c r="DV13" s="635"/>
      <c r="DW13" s="635"/>
      <c r="DX13" s="635"/>
      <c r="DY13" s="635"/>
      <c r="DZ13" s="635"/>
      <c r="EA13" s="635"/>
      <c r="EB13" s="635"/>
      <c r="EC13" s="644"/>
    </row>
    <row r="14" spans="2:143" ht="11.25" customHeight="1">
      <c r="B14" s="631" t="s">
        <v>257</v>
      </c>
      <c r="C14" s="632"/>
      <c r="D14" s="632"/>
      <c r="E14" s="632"/>
      <c r="F14" s="632"/>
      <c r="G14" s="632"/>
      <c r="H14" s="632"/>
      <c r="I14" s="632"/>
      <c r="J14" s="632"/>
      <c r="K14" s="632"/>
      <c r="L14" s="632"/>
      <c r="M14" s="632"/>
      <c r="N14" s="632"/>
      <c r="O14" s="632"/>
      <c r="P14" s="632"/>
      <c r="Q14" s="633"/>
      <c r="R14" s="634" t="s">
        <v>126</v>
      </c>
      <c r="S14" s="635"/>
      <c r="T14" s="635"/>
      <c r="U14" s="635"/>
      <c r="V14" s="635"/>
      <c r="W14" s="635"/>
      <c r="X14" s="635"/>
      <c r="Y14" s="636"/>
      <c r="Z14" s="637" t="s">
        <v>254</v>
      </c>
      <c r="AA14" s="637"/>
      <c r="AB14" s="637"/>
      <c r="AC14" s="637"/>
      <c r="AD14" s="638" t="s">
        <v>126</v>
      </c>
      <c r="AE14" s="638"/>
      <c r="AF14" s="638"/>
      <c r="AG14" s="638"/>
      <c r="AH14" s="638"/>
      <c r="AI14" s="638"/>
      <c r="AJ14" s="638"/>
      <c r="AK14" s="638"/>
      <c r="AL14" s="639" t="s">
        <v>126</v>
      </c>
      <c r="AM14" s="640"/>
      <c r="AN14" s="640"/>
      <c r="AO14" s="641"/>
      <c r="AP14" s="631" t="s">
        <v>258</v>
      </c>
      <c r="AQ14" s="632"/>
      <c r="AR14" s="632"/>
      <c r="AS14" s="632"/>
      <c r="AT14" s="632"/>
      <c r="AU14" s="632"/>
      <c r="AV14" s="632"/>
      <c r="AW14" s="632"/>
      <c r="AX14" s="632"/>
      <c r="AY14" s="632"/>
      <c r="AZ14" s="632"/>
      <c r="BA14" s="632"/>
      <c r="BB14" s="632"/>
      <c r="BC14" s="632"/>
      <c r="BD14" s="632"/>
      <c r="BE14" s="632"/>
      <c r="BF14" s="633"/>
      <c r="BG14" s="634">
        <v>196273</v>
      </c>
      <c r="BH14" s="635"/>
      <c r="BI14" s="635"/>
      <c r="BJ14" s="635"/>
      <c r="BK14" s="635"/>
      <c r="BL14" s="635"/>
      <c r="BM14" s="635"/>
      <c r="BN14" s="636"/>
      <c r="BO14" s="637">
        <v>2</v>
      </c>
      <c r="BP14" s="637"/>
      <c r="BQ14" s="637"/>
      <c r="BR14" s="637"/>
      <c r="BS14" s="643" t="s">
        <v>126</v>
      </c>
      <c r="BT14" s="635"/>
      <c r="BU14" s="635"/>
      <c r="BV14" s="635"/>
      <c r="BW14" s="635"/>
      <c r="BX14" s="635"/>
      <c r="BY14" s="635"/>
      <c r="BZ14" s="635"/>
      <c r="CA14" s="635"/>
      <c r="CB14" s="644"/>
      <c r="CD14" s="631" t="s">
        <v>259</v>
      </c>
      <c r="CE14" s="632"/>
      <c r="CF14" s="632"/>
      <c r="CG14" s="632"/>
      <c r="CH14" s="632"/>
      <c r="CI14" s="632"/>
      <c r="CJ14" s="632"/>
      <c r="CK14" s="632"/>
      <c r="CL14" s="632"/>
      <c r="CM14" s="632"/>
      <c r="CN14" s="632"/>
      <c r="CO14" s="632"/>
      <c r="CP14" s="632"/>
      <c r="CQ14" s="633"/>
      <c r="CR14" s="634">
        <v>978294</v>
      </c>
      <c r="CS14" s="635"/>
      <c r="CT14" s="635"/>
      <c r="CU14" s="635"/>
      <c r="CV14" s="635"/>
      <c r="CW14" s="635"/>
      <c r="CX14" s="635"/>
      <c r="CY14" s="636"/>
      <c r="CZ14" s="637">
        <v>2.8</v>
      </c>
      <c r="DA14" s="637"/>
      <c r="DB14" s="637"/>
      <c r="DC14" s="637"/>
      <c r="DD14" s="643">
        <v>6589</v>
      </c>
      <c r="DE14" s="635"/>
      <c r="DF14" s="635"/>
      <c r="DG14" s="635"/>
      <c r="DH14" s="635"/>
      <c r="DI14" s="635"/>
      <c r="DJ14" s="635"/>
      <c r="DK14" s="635"/>
      <c r="DL14" s="635"/>
      <c r="DM14" s="635"/>
      <c r="DN14" s="635"/>
      <c r="DO14" s="635"/>
      <c r="DP14" s="636"/>
      <c r="DQ14" s="643">
        <v>970606</v>
      </c>
      <c r="DR14" s="635"/>
      <c r="DS14" s="635"/>
      <c r="DT14" s="635"/>
      <c r="DU14" s="635"/>
      <c r="DV14" s="635"/>
      <c r="DW14" s="635"/>
      <c r="DX14" s="635"/>
      <c r="DY14" s="635"/>
      <c r="DZ14" s="635"/>
      <c r="EA14" s="635"/>
      <c r="EB14" s="635"/>
      <c r="EC14" s="644"/>
    </row>
    <row r="15" spans="2:143" ht="11.25" customHeight="1">
      <c r="B15" s="631" t="s">
        <v>260</v>
      </c>
      <c r="C15" s="632"/>
      <c r="D15" s="632"/>
      <c r="E15" s="632"/>
      <c r="F15" s="632"/>
      <c r="G15" s="632"/>
      <c r="H15" s="632"/>
      <c r="I15" s="632"/>
      <c r="J15" s="632"/>
      <c r="K15" s="632"/>
      <c r="L15" s="632"/>
      <c r="M15" s="632"/>
      <c r="N15" s="632"/>
      <c r="O15" s="632"/>
      <c r="P15" s="632"/>
      <c r="Q15" s="633"/>
      <c r="R15" s="634" t="s">
        <v>254</v>
      </c>
      <c r="S15" s="635"/>
      <c r="T15" s="635"/>
      <c r="U15" s="635"/>
      <c r="V15" s="635"/>
      <c r="W15" s="635"/>
      <c r="X15" s="635"/>
      <c r="Y15" s="636"/>
      <c r="Z15" s="637" t="s">
        <v>234</v>
      </c>
      <c r="AA15" s="637"/>
      <c r="AB15" s="637"/>
      <c r="AC15" s="637"/>
      <c r="AD15" s="638" t="s">
        <v>126</v>
      </c>
      <c r="AE15" s="638"/>
      <c r="AF15" s="638"/>
      <c r="AG15" s="638"/>
      <c r="AH15" s="638"/>
      <c r="AI15" s="638"/>
      <c r="AJ15" s="638"/>
      <c r="AK15" s="638"/>
      <c r="AL15" s="639" t="s">
        <v>126</v>
      </c>
      <c r="AM15" s="640"/>
      <c r="AN15" s="640"/>
      <c r="AO15" s="641"/>
      <c r="AP15" s="631" t="s">
        <v>261</v>
      </c>
      <c r="AQ15" s="632"/>
      <c r="AR15" s="632"/>
      <c r="AS15" s="632"/>
      <c r="AT15" s="632"/>
      <c r="AU15" s="632"/>
      <c r="AV15" s="632"/>
      <c r="AW15" s="632"/>
      <c r="AX15" s="632"/>
      <c r="AY15" s="632"/>
      <c r="AZ15" s="632"/>
      <c r="BA15" s="632"/>
      <c r="BB15" s="632"/>
      <c r="BC15" s="632"/>
      <c r="BD15" s="632"/>
      <c r="BE15" s="632"/>
      <c r="BF15" s="633"/>
      <c r="BG15" s="634">
        <v>426009</v>
      </c>
      <c r="BH15" s="635"/>
      <c r="BI15" s="635"/>
      <c r="BJ15" s="635"/>
      <c r="BK15" s="635"/>
      <c r="BL15" s="635"/>
      <c r="BM15" s="635"/>
      <c r="BN15" s="636"/>
      <c r="BO15" s="637">
        <v>4.4000000000000004</v>
      </c>
      <c r="BP15" s="637"/>
      <c r="BQ15" s="637"/>
      <c r="BR15" s="637"/>
      <c r="BS15" s="643" t="s">
        <v>254</v>
      </c>
      <c r="BT15" s="635"/>
      <c r="BU15" s="635"/>
      <c r="BV15" s="635"/>
      <c r="BW15" s="635"/>
      <c r="BX15" s="635"/>
      <c r="BY15" s="635"/>
      <c r="BZ15" s="635"/>
      <c r="CA15" s="635"/>
      <c r="CB15" s="644"/>
      <c r="CD15" s="631" t="s">
        <v>262</v>
      </c>
      <c r="CE15" s="632"/>
      <c r="CF15" s="632"/>
      <c r="CG15" s="632"/>
      <c r="CH15" s="632"/>
      <c r="CI15" s="632"/>
      <c r="CJ15" s="632"/>
      <c r="CK15" s="632"/>
      <c r="CL15" s="632"/>
      <c r="CM15" s="632"/>
      <c r="CN15" s="632"/>
      <c r="CO15" s="632"/>
      <c r="CP15" s="632"/>
      <c r="CQ15" s="633"/>
      <c r="CR15" s="634">
        <v>4725676</v>
      </c>
      <c r="CS15" s="635"/>
      <c r="CT15" s="635"/>
      <c r="CU15" s="635"/>
      <c r="CV15" s="635"/>
      <c r="CW15" s="635"/>
      <c r="CX15" s="635"/>
      <c r="CY15" s="636"/>
      <c r="CZ15" s="637">
        <v>13.3</v>
      </c>
      <c r="DA15" s="637"/>
      <c r="DB15" s="637"/>
      <c r="DC15" s="637"/>
      <c r="DD15" s="643">
        <v>633714</v>
      </c>
      <c r="DE15" s="635"/>
      <c r="DF15" s="635"/>
      <c r="DG15" s="635"/>
      <c r="DH15" s="635"/>
      <c r="DI15" s="635"/>
      <c r="DJ15" s="635"/>
      <c r="DK15" s="635"/>
      <c r="DL15" s="635"/>
      <c r="DM15" s="635"/>
      <c r="DN15" s="635"/>
      <c r="DO15" s="635"/>
      <c r="DP15" s="636"/>
      <c r="DQ15" s="643">
        <v>3726254</v>
      </c>
      <c r="DR15" s="635"/>
      <c r="DS15" s="635"/>
      <c r="DT15" s="635"/>
      <c r="DU15" s="635"/>
      <c r="DV15" s="635"/>
      <c r="DW15" s="635"/>
      <c r="DX15" s="635"/>
      <c r="DY15" s="635"/>
      <c r="DZ15" s="635"/>
      <c r="EA15" s="635"/>
      <c r="EB15" s="635"/>
      <c r="EC15" s="644"/>
    </row>
    <row r="16" spans="2:143" ht="11.25" customHeight="1">
      <c r="B16" s="631" t="s">
        <v>263</v>
      </c>
      <c r="C16" s="632"/>
      <c r="D16" s="632"/>
      <c r="E16" s="632"/>
      <c r="F16" s="632"/>
      <c r="G16" s="632"/>
      <c r="H16" s="632"/>
      <c r="I16" s="632"/>
      <c r="J16" s="632"/>
      <c r="K16" s="632"/>
      <c r="L16" s="632"/>
      <c r="M16" s="632"/>
      <c r="N16" s="632"/>
      <c r="O16" s="632"/>
      <c r="P16" s="632"/>
      <c r="Q16" s="633"/>
      <c r="R16" s="634">
        <v>15684</v>
      </c>
      <c r="S16" s="635"/>
      <c r="T16" s="635"/>
      <c r="U16" s="635"/>
      <c r="V16" s="635"/>
      <c r="W16" s="635"/>
      <c r="X16" s="635"/>
      <c r="Y16" s="636"/>
      <c r="Z16" s="637">
        <v>0</v>
      </c>
      <c r="AA16" s="637"/>
      <c r="AB16" s="637"/>
      <c r="AC16" s="637"/>
      <c r="AD16" s="638">
        <v>15684</v>
      </c>
      <c r="AE16" s="638"/>
      <c r="AF16" s="638"/>
      <c r="AG16" s="638"/>
      <c r="AH16" s="638"/>
      <c r="AI16" s="638"/>
      <c r="AJ16" s="638"/>
      <c r="AK16" s="638"/>
      <c r="AL16" s="639">
        <v>0.1</v>
      </c>
      <c r="AM16" s="640"/>
      <c r="AN16" s="640"/>
      <c r="AO16" s="641"/>
      <c r="AP16" s="631" t="s">
        <v>264</v>
      </c>
      <c r="AQ16" s="632"/>
      <c r="AR16" s="632"/>
      <c r="AS16" s="632"/>
      <c r="AT16" s="632"/>
      <c r="AU16" s="632"/>
      <c r="AV16" s="632"/>
      <c r="AW16" s="632"/>
      <c r="AX16" s="632"/>
      <c r="AY16" s="632"/>
      <c r="AZ16" s="632"/>
      <c r="BA16" s="632"/>
      <c r="BB16" s="632"/>
      <c r="BC16" s="632"/>
      <c r="BD16" s="632"/>
      <c r="BE16" s="632"/>
      <c r="BF16" s="633"/>
      <c r="BG16" s="634" t="s">
        <v>126</v>
      </c>
      <c r="BH16" s="635"/>
      <c r="BI16" s="635"/>
      <c r="BJ16" s="635"/>
      <c r="BK16" s="635"/>
      <c r="BL16" s="635"/>
      <c r="BM16" s="635"/>
      <c r="BN16" s="636"/>
      <c r="BO16" s="637" t="s">
        <v>126</v>
      </c>
      <c r="BP16" s="637"/>
      <c r="BQ16" s="637"/>
      <c r="BR16" s="637"/>
      <c r="BS16" s="643" t="s">
        <v>254</v>
      </c>
      <c r="BT16" s="635"/>
      <c r="BU16" s="635"/>
      <c r="BV16" s="635"/>
      <c r="BW16" s="635"/>
      <c r="BX16" s="635"/>
      <c r="BY16" s="635"/>
      <c r="BZ16" s="635"/>
      <c r="CA16" s="635"/>
      <c r="CB16" s="644"/>
      <c r="CD16" s="631" t="s">
        <v>265</v>
      </c>
      <c r="CE16" s="632"/>
      <c r="CF16" s="632"/>
      <c r="CG16" s="632"/>
      <c r="CH16" s="632"/>
      <c r="CI16" s="632"/>
      <c r="CJ16" s="632"/>
      <c r="CK16" s="632"/>
      <c r="CL16" s="632"/>
      <c r="CM16" s="632"/>
      <c r="CN16" s="632"/>
      <c r="CO16" s="632"/>
      <c r="CP16" s="632"/>
      <c r="CQ16" s="633"/>
      <c r="CR16" s="634">
        <v>8129</v>
      </c>
      <c r="CS16" s="635"/>
      <c r="CT16" s="635"/>
      <c r="CU16" s="635"/>
      <c r="CV16" s="635"/>
      <c r="CW16" s="635"/>
      <c r="CX16" s="635"/>
      <c r="CY16" s="636"/>
      <c r="CZ16" s="637">
        <v>0</v>
      </c>
      <c r="DA16" s="637"/>
      <c r="DB16" s="637"/>
      <c r="DC16" s="637"/>
      <c r="DD16" s="643" t="s">
        <v>254</v>
      </c>
      <c r="DE16" s="635"/>
      <c r="DF16" s="635"/>
      <c r="DG16" s="635"/>
      <c r="DH16" s="635"/>
      <c r="DI16" s="635"/>
      <c r="DJ16" s="635"/>
      <c r="DK16" s="635"/>
      <c r="DL16" s="635"/>
      <c r="DM16" s="635"/>
      <c r="DN16" s="635"/>
      <c r="DO16" s="635"/>
      <c r="DP16" s="636"/>
      <c r="DQ16" s="643">
        <v>254</v>
      </c>
      <c r="DR16" s="635"/>
      <c r="DS16" s="635"/>
      <c r="DT16" s="635"/>
      <c r="DU16" s="635"/>
      <c r="DV16" s="635"/>
      <c r="DW16" s="635"/>
      <c r="DX16" s="635"/>
      <c r="DY16" s="635"/>
      <c r="DZ16" s="635"/>
      <c r="EA16" s="635"/>
      <c r="EB16" s="635"/>
      <c r="EC16" s="644"/>
    </row>
    <row r="17" spans="2:133" ht="11.25" customHeight="1">
      <c r="B17" s="631" t="s">
        <v>266</v>
      </c>
      <c r="C17" s="632"/>
      <c r="D17" s="632"/>
      <c r="E17" s="632"/>
      <c r="F17" s="632"/>
      <c r="G17" s="632"/>
      <c r="H17" s="632"/>
      <c r="I17" s="632"/>
      <c r="J17" s="632"/>
      <c r="K17" s="632"/>
      <c r="L17" s="632"/>
      <c r="M17" s="632"/>
      <c r="N17" s="632"/>
      <c r="O17" s="632"/>
      <c r="P17" s="632"/>
      <c r="Q17" s="633"/>
      <c r="R17" s="634">
        <v>94896</v>
      </c>
      <c r="S17" s="635"/>
      <c r="T17" s="635"/>
      <c r="U17" s="635"/>
      <c r="V17" s="635"/>
      <c r="W17" s="635"/>
      <c r="X17" s="635"/>
      <c r="Y17" s="636"/>
      <c r="Z17" s="637">
        <v>0.3</v>
      </c>
      <c r="AA17" s="637"/>
      <c r="AB17" s="637"/>
      <c r="AC17" s="637"/>
      <c r="AD17" s="638">
        <v>94896</v>
      </c>
      <c r="AE17" s="638"/>
      <c r="AF17" s="638"/>
      <c r="AG17" s="638"/>
      <c r="AH17" s="638"/>
      <c r="AI17" s="638"/>
      <c r="AJ17" s="638"/>
      <c r="AK17" s="638"/>
      <c r="AL17" s="639">
        <v>0.6</v>
      </c>
      <c r="AM17" s="640"/>
      <c r="AN17" s="640"/>
      <c r="AO17" s="641"/>
      <c r="AP17" s="631" t="s">
        <v>267</v>
      </c>
      <c r="AQ17" s="632"/>
      <c r="AR17" s="632"/>
      <c r="AS17" s="632"/>
      <c r="AT17" s="632"/>
      <c r="AU17" s="632"/>
      <c r="AV17" s="632"/>
      <c r="AW17" s="632"/>
      <c r="AX17" s="632"/>
      <c r="AY17" s="632"/>
      <c r="AZ17" s="632"/>
      <c r="BA17" s="632"/>
      <c r="BB17" s="632"/>
      <c r="BC17" s="632"/>
      <c r="BD17" s="632"/>
      <c r="BE17" s="632"/>
      <c r="BF17" s="633"/>
      <c r="BG17" s="634" t="s">
        <v>126</v>
      </c>
      <c r="BH17" s="635"/>
      <c r="BI17" s="635"/>
      <c r="BJ17" s="635"/>
      <c r="BK17" s="635"/>
      <c r="BL17" s="635"/>
      <c r="BM17" s="635"/>
      <c r="BN17" s="636"/>
      <c r="BO17" s="637" t="s">
        <v>234</v>
      </c>
      <c r="BP17" s="637"/>
      <c r="BQ17" s="637"/>
      <c r="BR17" s="637"/>
      <c r="BS17" s="643" t="s">
        <v>126</v>
      </c>
      <c r="BT17" s="635"/>
      <c r="BU17" s="635"/>
      <c r="BV17" s="635"/>
      <c r="BW17" s="635"/>
      <c r="BX17" s="635"/>
      <c r="BY17" s="635"/>
      <c r="BZ17" s="635"/>
      <c r="CA17" s="635"/>
      <c r="CB17" s="644"/>
      <c r="CD17" s="631" t="s">
        <v>268</v>
      </c>
      <c r="CE17" s="632"/>
      <c r="CF17" s="632"/>
      <c r="CG17" s="632"/>
      <c r="CH17" s="632"/>
      <c r="CI17" s="632"/>
      <c r="CJ17" s="632"/>
      <c r="CK17" s="632"/>
      <c r="CL17" s="632"/>
      <c r="CM17" s="632"/>
      <c r="CN17" s="632"/>
      <c r="CO17" s="632"/>
      <c r="CP17" s="632"/>
      <c r="CQ17" s="633"/>
      <c r="CR17" s="634">
        <v>3156462</v>
      </c>
      <c r="CS17" s="635"/>
      <c r="CT17" s="635"/>
      <c r="CU17" s="635"/>
      <c r="CV17" s="635"/>
      <c r="CW17" s="635"/>
      <c r="CX17" s="635"/>
      <c r="CY17" s="636"/>
      <c r="CZ17" s="637">
        <v>8.9</v>
      </c>
      <c r="DA17" s="637"/>
      <c r="DB17" s="637"/>
      <c r="DC17" s="637"/>
      <c r="DD17" s="643" t="s">
        <v>126</v>
      </c>
      <c r="DE17" s="635"/>
      <c r="DF17" s="635"/>
      <c r="DG17" s="635"/>
      <c r="DH17" s="635"/>
      <c r="DI17" s="635"/>
      <c r="DJ17" s="635"/>
      <c r="DK17" s="635"/>
      <c r="DL17" s="635"/>
      <c r="DM17" s="635"/>
      <c r="DN17" s="635"/>
      <c r="DO17" s="635"/>
      <c r="DP17" s="636"/>
      <c r="DQ17" s="643">
        <v>3065426</v>
      </c>
      <c r="DR17" s="635"/>
      <c r="DS17" s="635"/>
      <c r="DT17" s="635"/>
      <c r="DU17" s="635"/>
      <c r="DV17" s="635"/>
      <c r="DW17" s="635"/>
      <c r="DX17" s="635"/>
      <c r="DY17" s="635"/>
      <c r="DZ17" s="635"/>
      <c r="EA17" s="635"/>
      <c r="EB17" s="635"/>
      <c r="EC17" s="644"/>
    </row>
    <row r="18" spans="2:133" ht="11.25" customHeight="1">
      <c r="B18" s="631" t="s">
        <v>269</v>
      </c>
      <c r="C18" s="632"/>
      <c r="D18" s="632"/>
      <c r="E18" s="632"/>
      <c r="F18" s="632"/>
      <c r="G18" s="632"/>
      <c r="H18" s="632"/>
      <c r="I18" s="632"/>
      <c r="J18" s="632"/>
      <c r="K18" s="632"/>
      <c r="L18" s="632"/>
      <c r="M18" s="632"/>
      <c r="N18" s="632"/>
      <c r="O18" s="632"/>
      <c r="P18" s="632"/>
      <c r="Q18" s="633"/>
      <c r="R18" s="634">
        <v>65744</v>
      </c>
      <c r="S18" s="635"/>
      <c r="T18" s="635"/>
      <c r="U18" s="635"/>
      <c r="V18" s="635"/>
      <c r="W18" s="635"/>
      <c r="X18" s="635"/>
      <c r="Y18" s="636"/>
      <c r="Z18" s="637">
        <v>0.2</v>
      </c>
      <c r="AA18" s="637"/>
      <c r="AB18" s="637"/>
      <c r="AC18" s="637"/>
      <c r="AD18" s="638">
        <v>65744</v>
      </c>
      <c r="AE18" s="638"/>
      <c r="AF18" s="638"/>
      <c r="AG18" s="638"/>
      <c r="AH18" s="638"/>
      <c r="AI18" s="638"/>
      <c r="AJ18" s="638"/>
      <c r="AK18" s="638"/>
      <c r="AL18" s="639">
        <v>0.4</v>
      </c>
      <c r="AM18" s="640"/>
      <c r="AN18" s="640"/>
      <c r="AO18" s="641"/>
      <c r="AP18" s="631" t="s">
        <v>270</v>
      </c>
      <c r="AQ18" s="632"/>
      <c r="AR18" s="632"/>
      <c r="AS18" s="632"/>
      <c r="AT18" s="632"/>
      <c r="AU18" s="632"/>
      <c r="AV18" s="632"/>
      <c r="AW18" s="632"/>
      <c r="AX18" s="632"/>
      <c r="AY18" s="632"/>
      <c r="AZ18" s="632"/>
      <c r="BA18" s="632"/>
      <c r="BB18" s="632"/>
      <c r="BC18" s="632"/>
      <c r="BD18" s="632"/>
      <c r="BE18" s="632"/>
      <c r="BF18" s="633"/>
      <c r="BG18" s="634" t="s">
        <v>254</v>
      </c>
      <c r="BH18" s="635"/>
      <c r="BI18" s="635"/>
      <c r="BJ18" s="635"/>
      <c r="BK18" s="635"/>
      <c r="BL18" s="635"/>
      <c r="BM18" s="635"/>
      <c r="BN18" s="636"/>
      <c r="BO18" s="637" t="s">
        <v>234</v>
      </c>
      <c r="BP18" s="637"/>
      <c r="BQ18" s="637"/>
      <c r="BR18" s="637"/>
      <c r="BS18" s="643" t="s">
        <v>234</v>
      </c>
      <c r="BT18" s="635"/>
      <c r="BU18" s="635"/>
      <c r="BV18" s="635"/>
      <c r="BW18" s="635"/>
      <c r="BX18" s="635"/>
      <c r="BY18" s="635"/>
      <c r="BZ18" s="635"/>
      <c r="CA18" s="635"/>
      <c r="CB18" s="644"/>
      <c r="CD18" s="631" t="s">
        <v>271</v>
      </c>
      <c r="CE18" s="632"/>
      <c r="CF18" s="632"/>
      <c r="CG18" s="632"/>
      <c r="CH18" s="632"/>
      <c r="CI18" s="632"/>
      <c r="CJ18" s="632"/>
      <c r="CK18" s="632"/>
      <c r="CL18" s="632"/>
      <c r="CM18" s="632"/>
      <c r="CN18" s="632"/>
      <c r="CO18" s="632"/>
      <c r="CP18" s="632"/>
      <c r="CQ18" s="633"/>
      <c r="CR18" s="634" t="s">
        <v>126</v>
      </c>
      <c r="CS18" s="635"/>
      <c r="CT18" s="635"/>
      <c r="CU18" s="635"/>
      <c r="CV18" s="635"/>
      <c r="CW18" s="635"/>
      <c r="CX18" s="635"/>
      <c r="CY18" s="636"/>
      <c r="CZ18" s="637" t="s">
        <v>126</v>
      </c>
      <c r="DA18" s="637"/>
      <c r="DB18" s="637"/>
      <c r="DC18" s="637"/>
      <c r="DD18" s="643" t="s">
        <v>126</v>
      </c>
      <c r="DE18" s="635"/>
      <c r="DF18" s="635"/>
      <c r="DG18" s="635"/>
      <c r="DH18" s="635"/>
      <c r="DI18" s="635"/>
      <c r="DJ18" s="635"/>
      <c r="DK18" s="635"/>
      <c r="DL18" s="635"/>
      <c r="DM18" s="635"/>
      <c r="DN18" s="635"/>
      <c r="DO18" s="635"/>
      <c r="DP18" s="636"/>
      <c r="DQ18" s="643" t="s">
        <v>126</v>
      </c>
      <c r="DR18" s="635"/>
      <c r="DS18" s="635"/>
      <c r="DT18" s="635"/>
      <c r="DU18" s="635"/>
      <c r="DV18" s="635"/>
      <c r="DW18" s="635"/>
      <c r="DX18" s="635"/>
      <c r="DY18" s="635"/>
      <c r="DZ18" s="635"/>
      <c r="EA18" s="635"/>
      <c r="EB18" s="635"/>
      <c r="EC18" s="644"/>
    </row>
    <row r="19" spans="2:133" ht="11.25" customHeight="1">
      <c r="B19" s="631" t="s">
        <v>272</v>
      </c>
      <c r="C19" s="632"/>
      <c r="D19" s="632"/>
      <c r="E19" s="632"/>
      <c r="F19" s="632"/>
      <c r="G19" s="632"/>
      <c r="H19" s="632"/>
      <c r="I19" s="632"/>
      <c r="J19" s="632"/>
      <c r="K19" s="632"/>
      <c r="L19" s="632"/>
      <c r="M19" s="632"/>
      <c r="N19" s="632"/>
      <c r="O19" s="632"/>
      <c r="P19" s="632"/>
      <c r="Q19" s="633"/>
      <c r="R19" s="634">
        <v>53796</v>
      </c>
      <c r="S19" s="635"/>
      <c r="T19" s="635"/>
      <c r="U19" s="635"/>
      <c r="V19" s="635"/>
      <c r="W19" s="635"/>
      <c r="X19" s="635"/>
      <c r="Y19" s="636"/>
      <c r="Z19" s="637">
        <v>0.1</v>
      </c>
      <c r="AA19" s="637"/>
      <c r="AB19" s="637"/>
      <c r="AC19" s="637"/>
      <c r="AD19" s="638">
        <v>53796</v>
      </c>
      <c r="AE19" s="638"/>
      <c r="AF19" s="638"/>
      <c r="AG19" s="638"/>
      <c r="AH19" s="638"/>
      <c r="AI19" s="638"/>
      <c r="AJ19" s="638"/>
      <c r="AK19" s="638"/>
      <c r="AL19" s="639">
        <v>0.3</v>
      </c>
      <c r="AM19" s="640"/>
      <c r="AN19" s="640"/>
      <c r="AO19" s="641"/>
      <c r="AP19" s="631" t="s">
        <v>273</v>
      </c>
      <c r="AQ19" s="632"/>
      <c r="AR19" s="632"/>
      <c r="AS19" s="632"/>
      <c r="AT19" s="632"/>
      <c r="AU19" s="632"/>
      <c r="AV19" s="632"/>
      <c r="AW19" s="632"/>
      <c r="AX19" s="632"/>
      <c r="AY19" s="632"/>
      <c r="AZ19" s="632"/>
      <c r="BA19" s="632"/>
      <c r="BB19" s="632"/>
      <c r="BC19" s="632"/>
      <c r="BD19" s="632"/>
      <c r="BE19" s="632"/>
      <c r="BF19" s="633"/>
      <c r="BG19" s="634">
        <v>552770</v>
      </c>
      <c r="BH19" s="635"/>
      <c r="BI19" s="635"/>
      <c r="BJ19" s="635"/>
      <c r="BK19" s="635"/>
      <c r="BL19" s="635"/>
      <c r="BM19" s="635"/>
      <c r="BN19" s="636"/>
      <c r="BO19" s="637">
        <v>5.7</v>
      </c>
      <c r="BP19" s="637"/>
      <c r="BQ19" s="637"/>
      <c r="BR19" s="637"/>
      <c r="BS19" s="643" t="s">
        <v>126</v>
      </c>
      <c r="BT19" s="635"/>
      <c r="BU19" s="635"/>
      <c r="BV19" s="635"/>
      <c r="BW19" s="635"/>
      <c r="BX19" s="635"/>
      <c r="BY19" s="635"/>
      <c r="BZ19" s="635"/>
      <c r="CA19" s="635"/>
      <c r="CB19" s="644"/>
      <c r="CD19" s="631" t="s">
        <v>274</v>
      </c>
      <c r="CE19" s="632"/>
      <c r="CF19" s="632"/>
      <c r="CG19" s="632"/>
      <c r="CH19" s="632"/>
      <c r="CI19" s="632"/>
      <c r="CJ19" s="632"/>
      <c r="CK19" s="632"/>
      <c r="CL19" s="632"/>
      <c r="CM19" s="632"/>
      <c r="CN19" s="632"/>
      <c r="CO19" s="632"/>
      <c r="CP19" s="632"/>
      <c r="CQ19" s="633"/>
      <c r="CR19" s="634" t="s">
        <v>126</v>
      </c>
      <c r="CS19" s="635"/>
      <c r="CT19" s="635"/>
      <c r="CU19" s="635"/>
      <c r="CV19" s="635"/>
      <c r="CW19" s="635"/>
      <c r="CX19" s="635"/>
      <c r="CY19" s="636"/>
      <c r="CZ19" s="637" t="s">
        <v>126</v>
      </c>
      <c r="DA19" s="637"/>
      <c r="DB19" s="637"/>
      <c r="DC19" s="637"/>
      <c r="DD19" s="643" t="s">
        <v>126</v>
      </c>
      <c r="DE19" s="635"/>
      <c r="DF19" s="635"/>
      <c r="DG19" s="635"/>
      <c r="DH19" s="635"/>
      <c r="DI19" s="635"/>
      <c r="DJ19" s="635"/>
      <c r="DK19" s="635"/>
      <c r="DL19" s="635"/>
      <c r="DM19" s="635"/>
      <c r="DN19" s="635"/>
      <c r="DO19" s="635"/>
      <c r="DP19" s="636"/>
      <c r="DQ19" s="643" t="s">
        <v>234</v>
      </c>
      <c r="DR19" s="635"/>
      <c r="DS19" s="635"/>
      <c r="DT19" s="635"/>
      <c r="DU19" s="635"/>
      <c r="DV19" s="635"/>
      <c r="DW19" s="635"/>
      <c r="DX19" s="635"/>
      <c r="DY19" s="635"/>
      <c r="DZ19" s="635"/>
      <c r="EA19" s="635"/>
      <c r="EB19" s="635"/>
      <c r="EC19" s="644"/>
    </row>
    <row r="20" spans="2:133" ht="11.25" customHeight="1">
      <c r="B20" s="631" t="s">
        <v>275</v>
      </c>
      <c r="C20" s="632"/>
      <c r="D20" s="632"/>
      <c r="E20" s="632"/>
      <c r="F20" s="632"/>
      <c r="G20" s="632"/>
      <c r="H20" s="632"/>
      <c r="I20" s="632"/>
      <c r="J20" s="632"/>
      <c r="K20" s="632"/>
      <c r="L20" s="632"/>
      <c r="M20" s="632"/>
      <c r="N20" s="632"/>
      <c r="O20" s="632"/>
      <c r="P20" s="632"/>
      <c r="Q20" s="633"/>
      <c r="R20" s="634">
        <v>7295</v>
      </c>
      <c r="S20" s="635"/>
      <c r="T20" s="635"/>
      <c r="U20" s="635"/>
      <c r="V20" s="635"/>
      <c r="W20" s="635"/>
      <c r="X20" s="635"/>
      <c r="Y20" s="636"/>
      <c r="Z20" s="637">
        <v>0</v>
      </c>
      <c r="AA20" s="637"/>
      <c r="AB20" s="637"/>
      <c r="AC20" s="637"/>
      <c r="AD20" s="638">
        <v>7295</v>
      </c>
      <c r="AE20" s="638"/>
      <c r="AF20" s="638"/>
      <c r="AG20" s="638"/>
      <c r="AH20" s="638"/>
      <c r="AI20" s="638"/>
      <c r="AJ20" s="638"/>
      <c r="AK20" s="638"/>
      <c r="AL20" s="639">
        <v>0</v>
      </c>
      <c r="AM20" s="640"/>
      <c r="AN20" s="640"/>
      <c r="AO20" s="641"/>
      <c r="AP20" s="631" t="s">
        <v>276</v>
      </c>
      <c r="AQ20" s="632"/>
      <c r="AR20" s="632"/>
      <c r="AS20" s="632"/>
      <c r="AT20" s="632"/>
      <c r="AU20" s="632"/>
      <c r="AV20" s="632"/>
      <c r="AW20" s="632"/>
      <c r="AX20" s="632"/>
      <c r="AY20" s="632"/>
      <c r="AZ20" s="632"/>
      <c r="BA20" s="632"/>
      <c r="BB20" s="632"/>
      <c r="BC20" s="632"/>
      <c r="BD20" s="632"/>
      <c r="BE20" s="632"/>
      <c r="BF20" s="633"/>
      <c r="BG20" s="634">
        <v>552770</v>
      </c>
      <c r="BH20" s="635"/>
      <c r="BI20" s="635"/>
      <c r="BJ20" s="635"/>
      <c r="BK20" s="635"/>
      <c r="BL20" s="635"/>
      <c r="BM20" s="635"/>
      <c r="BN20" s="636"/>
      <c r="BO20" s="637">
        <v>5.7</v>
      </c>
      <c r="BP20" s="637"/>
      <c r="BQ20" s="637"/>
      <c r="BR20" s="637"/>
      <c r="BS20" s="643" t="s">
        <v>254</v>
      </c>
      <c r="BT20" s="635"/>
      <c r="BU20" s="635"/>
      <c r="BV20" s="635"/>
      <c r="BW20" s="635"/>
      <c r="BX20" s="635"/>
      <c r="BY20" s="635"/>
      <c r="BZ20" s="635"/>
      <c r="CA20" s="635"/>
      <c r="CB20" s="644"/>
      <c r="CD20" s="631" t="s">
        <v>277</v>
      </c>
      <c r="CE20" s="632"/>
      <c r="CF20" s="632"/>
      <c r="CG20" s="632"/>
      <c r="CH20" s="632"/>
      <c r="CI20" s="632"/>
      <c r="CJ20" s="632"/>
      <c r="CK20" s="632"/>
      <c r="CL20" s="632"/>
      <c r="CM20" s="632"/>
      <c r="CN20" s="632"/>
      <c r="CO20" s="632"/>
      <c r="CP20" s="632"/>
      <c r="CQ20" s="633"/>
      <c r="CR20" s="634">
        <v>35510953</v>
      </c>
      <c r="CS20" s="635"/>
      <c r="CT20" s="635"/>
      <c r="CU20" s="635"/>
      <c r="CV20" s="635"/>
      <c r="CW20" s="635"/>
      <c r="CX20" s="635"/>
      <c r="CY20" s="636"/>
      <c r="CZ20" s="637">
        <v>100</v>
      </c>
      <c r="DA20" s="637"/>
      <c r="DB20" s="637"/>
      <c r="DC20" s="637"/>
      <c r="DD20" s="643">
        <v>2401526</v>
      </c>
      <c r="DE20" s="635"/>
      <c r="DF20" s="635"/>
      <c r="DG20" s="635"/>
      <c r="DH20" s="635"/>
      <c r="DI20" s="635"/>
      <c r="DJ20" s="635"/>
      <c r="DK20" s="635"/>
      <c r="DL20" s="635"/>
      <c r="DM20" s="635"/>
      <c r="DN20" s="635"/>
      <c r="DO20" s="635"/>
      <c r="DP20" s="636"/>
      <c r="DQ20" s="643">
        <v>20608341</v>
      </c>
      <c r="DR20" s="635"/>
      <c r="DS20" s="635"/>
      <c r="DT20" s="635"/>
      <c r="DU20" s="635"/>
      <c r="DV20" s="635"/>
      <c r="DW20" s="635"/>
      <c r="DX20" s="635"/>
      <c r="DY20" s="635"/>
      <c r="DZ20" s="635"/>
      <c r="EA20" s="635"/>
      <c r="EB20" s="635"/>
      <c r="EC20" s="644"/>
    </row>
    <row r="21" spans="2:133" ht="11.25" customHeight="1">
      <c r="B21" s="631" t="s">
        <v>278</v>
      </c>
      <c r="C21" s="632"/>
      <c r="D21" s="632"/>
      <c r="E21" s="632"/>
      <c r="F21" s="632"/>
      <c r="G21" s="632"/>
      <c r="H21" s="632"/>
      <c r="I21" s="632"/>
      <c r="J21" s="632"/>
      <c r="K21" s="632"/>
      <c r="L21" s="632"/>
      <c r="M21" s="632"/>
      <c r="N21" s="632"/>
      <c r="O21" s="632"/>
      <c r="P21" s="632"/>
      <c r="Q21" s="633"/>
      <c r="R21" s="634">
        <v>4653</v>
      </c>
      <c r="S21" s="635"/>
      <c r="T21" s="635"/>
      <c r="U21" s="635"/>
      <c r="V21" s="635"/>
      <c r="W21" s="635"/>
      <c r="X21" s="635"/>
      <c r="Y21" s="636"/>
      <c r="Z21" s="637">
        <v>0</v>
      </c>
      <c r="AA21" s="637"/>
      <c r="AB21" s="637"/>
      <c r="AC21" s="637"/>
      <c r="AD21" s="638">
        <v>4653</v>
      </c>
      <c r="AE21" s="638"/>
      <c r="AF21" s="638"/>
      <c r="AG21" s="638"/>
      <c r="AH21" s="638"/>
      <c r="AI21" s="638"/>
      <c r="AJ21" s="638"/>
      <c r="AK21" s="638"/>
      <c r="AL21" s="639">
        <v>0</v>
      </c>
      <c r="AM21" s="640"/>
      <c r="AN21" s="640"/>
      <c r="AO21" s="641"/>
      <c r="AP21" s="631" t="s">
        <v>279</v>
      </c>
      <c r="AQ21" s="647"/>
      <c r="AR21" s="647"/>
      <c r="AS21" s="647"/>
      <c r="AT21" s="647"/>
      <c r="AU21" s="647"/>
      <c r="AV21" s="647"/>
      <c r="AW21" s="647"/>
      <c r="AX21" s="647"/>
      <c r="AY21" s="647"/>
      <c r="AZ21" s="647"/>
      <c r="BA21" s="647"/>
      <c r="BB21" s="647"/>
      <c r="BC21" s="647"/>
      <c r="BD21" s="647"/>
      <c r="BE21" s="647"/>
      <c r="BF21" s="648"/>
      <c r="BG21" s="634">
        <v>4884</v>
      </c>
      <c r="BH21" s="635"/>
      <c r="BI21" s="635"/>
      <c r="BJ21" s="635"/>
      <c r="BK21" s="635"/>
      <c r="BL21" s="635"/>
      <c r="BM21" s="635"/>
      <c r="BN21" s="636"/>
      <c r="BO21" s="637">
        <v>0</v>
      </c>
      <c r="BP21" s="637"/>
      <c r="BQ21" s="637"/>
      <c r="BR21" s="637"/>
      <c r="BS21" s="643" t="s">
        <v>254</v>
      </c>
      <c r="BT21" s="635"/>
      <c r="BU21" s="635"/>
      <c r="BV21" s="635"/>
      <c r="BW21" s="635"/>
      <c r="BX21" s="635"/>
      <c r="BY21" s="635"/>
      <c r="BZ21" s="635"/>
      <c r="CA21" s="635"/>
      <c r="CB21" s="644"/>
      <c r="CD21" s="652"/>
      <c r="CE21" s="653"/>
      <c r="CF21" s="653"/>
      <c r="CG21" s="653"/>
      <c r="CH21" s="653"/>
      <c r="CI21" s="653"/>
      <c r="CJ21" s="653"/>
      <c r="CK21" s="653"/>
      <c r="CL21" s="653"/>
      <c r="CM21" s="653"/>
      <c r="CN21" s="653"/>
      <c r="CO21" s="653"/>
      <c r="CP21" s="653"/>
      <c r="CQ21" s="654"/>
      <c r="CR21" s="655"/>
      <c r="CS21" s="650"/>
      <c r="CT21" s="650"/>
      <c r="CU21" s="650"/>
      <c r="CV21" s="650"/>
      <c r="CW21" s="650"/>
      <c r="CX21" s="650"/>
      <c r="CY21" s="656"/>
      <c r="CZ21" s="657"/>
      <c r="DA21" s="657"/>
      <c r="DB21" s="657"/>
      <c r="DC21" s="657"/>
      <c r="DD21" s="649"/>
      <c r="DE21" s="650"/>
      <c r="DF21" s="650"/>
      <c r="DG21" s="650"/>
      <c r="DH21" s="650"/>
      <c r="DI21" s="650"/>
      <c r="DJ21" s="650"/>
      <c r="DK21" s="650"/>
      <c r="DL21" s="650"/>
      <c r="DM21" s="650"/>
      <c r="DN21" s="650"/>
      <c r="DO21" s="650"/>
      <c r="DP21" s="656"/>
      <c r="DQ21" s="649"/>
      <c r="DR21" s="650"/>
      <c r="DS21" s="650"/>
      <c r="DT21" s="650"/>
      <c r="DU21" s="650"/>
      <c r="DV21" s="650"/>
      <c r="DW21" s="650"/>
      <c r="DX21" s="650"/>
      <c r="DY21" s="650"/>
      <c r="DZ21" s="650"/>
      <c r="EA21" s="650"/>
      <c r="EB21" s="650"/>
      <c r="EC21" s="651"/>
    </row>
    <row r="22" spans="2:133" ht="11.25" customHeight="1">
      <c r="B22" s="631" t="s">
        <v>280</v>
      </c>
      <c r="C22" s="632"/>
      <c r="D22" s="632"/>
      <c r="E22" s="632"/>
      <c r="F22" s="632"/>
      <c r="G22" s="632"/>
      <c r="H22" s="632"/>
      <c r="I22" s="632"/>
      <c r="J22" s="632"/>
      <c r="K22" s="632"/>
      <c r="L22" s="632"/>
      <c r="M22" s="632"/>
      <c r="N22" s="632"/>
      <c r="O22" s="632"/>
      <c r="P22" s="632"/>
      <c r="Q22" s="633"/>
      <c r="R22" s="634">
        <v>6697496</v>
      </c>
      <c r="S22" s="635"/>
      <c r="T22" s="635"/>
      <c r="U22" s="635"/>
      <c r="V22" s="635"/>
      <c r="W22" s="635"/>
      <c r="X22" s="635"/>
      <c r="Y22" s="636"/>
      <c r="Z22" s="637">
        <v>18.5</v>
      </c>
      <c r="AA22" s="637"/>
      <c r="AB22" s="637"/>
      <c r="AC22" s="637"/>
      <c r="AD22" s="638">
        <v>6081236</v>
      </c>
      <c r="AE22" s="638"/>
      <c r="AF22" s="638"/>
      <c r="AG22" s="638"/>
      <c r="AH22" s="638"/>
      <c r="AI22" s="638"/>
      <c r="AJ22" s="638"/>
      <c r="AK22" s="638"/>
      <c r="AL22" s="639">
        <v>35.6</v>
      </c>
      <c r="AM22" s="640"/>
      <c r="AN22" s="640"/>
      <c r="AO22" s="641"/>
      <c r="AP22" s="631" t="s">
        <v>281</v>
      </c>
      <c r="AQ22" s="647"/>
      <c r="AR22" s="647"/>
      <c r="AS22" s="647"/>
      <c r="AT22" s="647"/>
      <c r="AU22" s="647"/>
      <c r="AV22" s="647"/>
      <c r="AW22" s="647"/>
      <c r="AX22" s="647"/>
      <c r="AY22" s="647"/>
      <c r="AZ22" s="647"/>
      <c r="BA22" s="647"/>
      <c r="BB22" s="647"/>
      <c r="BC22" s="647"/>
      <c r="BD22" s="647"/>
      <c r="BE22" s="647"/>
      <c r="BF22" s="648"/>
      <c r="BG22" s="634" t="s">
        <v>254</v>
      </c>
      <c r="BH22" s="635"/>
      <c r="BI22" s="635"/>
      <c r="BJ22" s="635"/>
      <c r="BK22" s="635"/>
      <c r="BL22" s="635"/>
      <c r="BM22" s="635"/>
      <c r="BN22" s="636"/>
      <c r="BO22" s="637" t="s">
        <v>234</v>
      </c>
      <c r="BP22" s="637"/>
      <c r="BQ22" s="637"/>
      <c r="BR22" s="637"/>
      <c r="BS22" s="643" t="s">
        <v>126</v>
      </c>
      <c r="BT22" s="635"/>
      <c r="BU22" s="635"/>
      <c r="BV22" s="635"/>
      <c r="BW22" s="635"/>
      <c r="BX22" s="635"/>
      <c r="BY22" s="635"/>
      <c r="BZ22" s="635"/>
      <c r="CA22" s="635"/>
      <c r="CB22" s="644"/>
      <c r="CD22" s="616" t="s">
        <v>282</v>
      </c>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8"/>
    </row>
    <row r="23" spans="2:133" ht="11.25" customHeight="1">
      <c r="B23" s="631" t="s">
        <v>283</v>
      </c>
      <c r="C23" s="632"/>
      <c r="D23" s="632"/>
      <c r="E23" s="632"/>
      <c r="F23" s="632"/>
      <c r="G23" s="632"/>
      <c r="H23" s="632"/>
      <c r="I23" s="632"/>
      <c r="J23" s="632"/>
      <c r="K23" s="632"/>
      <c r="L23" s="632"/>
      <c r="M23" s="632"/>
      <c r="N23" s="632"/>
      <c r="O23" s="632"/>
      <c r="P23" s="632"/>
      <c r="Q23" s="633"/>
      <c r="R23" s="634">
        <v>6081236</v>
      </c>
      <c r="S23" s="635"/>
      <c r="T23" s="635"/>
      <c r="U23" s="635"/>
      <c r="V23" s="635"/>
      <c r="W23" s="635"/>
      <c r="X23" s="635"/>
      <c r="Y23" s="636"/>
      <c r="Z23" s="637">
        <v>16.8</v>
      </c>
      <c r="AA23" s="637"/>
      <c r="AB23" s="637"/>
      <c r="AC23" s="637"/>
      <c r="AD23" s="638">
        <v>6081236</v>
      </c>
      <c r="AE23" s="638"/>
      <c r="AF23" s="638"/>
      <c r="AG23" s="638"/>
      <c r="AH23" s="638"/>
      <c r="AI23" s="638"/>
      <c r="AJ23" s="638"/>
      <c r="AK23" s="638"/>
      <c r="AL23" s="639">
        <v>35.6</v>
      </c>
      <c r="AM23" s="640"/>
      <c r="AN23" s="640"/>
      <c r="AO23" s="641"/>
      <c r="AP23" s="631" t="s">
        <v>284</v>
      </c>
      <c r="AQ23" s="647"/>
      <c r="AR23" s="647"/>
      <c r="AS23" s="647"/>
      <c r="AT23" s="647"/>
      <c r="AU23" s="647"/>
      <c r="AV23" s="647"/>
      <c r="AW23" s="647"/>
      <c r="AX23" s="647"/>
      <c r="AY23" s="647"/>
      <c r="AZ23" s="647"/>
      <c r="BA23" s="647"/>
      <c r="BB23" s="647"/>
      <c r="BC23" s="647"/>
      <c r="BD23" s="647"/>
      <c r="BE23" s="647"/>
      <c r="BF23" s="648"/>
      <c r="BG23" s="634">
        <v>547886</v>
      </c>
      <c r="BH23" s="635"/>
      <c r="BI23" s="635"/>
      <c r="BJ23" s="635"/>
      <c r="BK23" s="635"/>
      <c r="BL23" s="635"/>
      <c r="BM23" s="635"/>
      <c r="BN23" s="636"/>
      <c r="BO23" s="637">
        <v>5.6</v>
      </c>
      <c r="BP23" s="637"/>
      <c r="BQ23" s="637"/>
      <c r="BR23" s="637"/>
      <c r="BS23" s="643" t="s">
        <v>126</v>
      </c>
      <c r="BT23" s="635"/>
      <c r="BU23" s="635"/>
      <c r="BV23" s="635"/>
      <c r="BW23" s="635"/>
      <c r="BX23" s="635"/>
      <c r="BY23" s="635"/>
      <c r="BZ23" s="635"/>
      <c r="CA23" s="635"/>
      <c r="CB23" s="644"/>
      <c r="CD23" s="616" t="s">
        <v>222</v>
      </c>
      <c r="CE23" s="617"/>
      <c r="CF23" s="617"/>
      <c r="CG23" s="617"/>
      <c r="CH23" s="617"/>
      <c r="CI23" s="617"/>
      <c r="CJ23" s="617"/>
      <c r="CK23" s="617"/>
      <c r="CL23" s="617"/>
      <c r="CM23" s="617"/>
      <c r="CN23" s="617"/>
      <c r="CO23" s="617"/>
      <c r="CP23" s="617"/>
      <c r="CQ23" s="618"/>
      <c r="CR23" s="616" t="s">
        <v>285</v>
      </c>
      <c r="CS23" s="617"/>
      <c r="CT23" s="617"/>
      <c r="CU23" s="617"/>
      <c r="CV23" s="617"/>
      <c r="CW23" s="617"/>
      <c r="CX23" s="617"/>
      <c r="CY23" s="618"/>
      <c r="CZ23" s="616" t="s">
        <v>286</v>
      </c>
      <c r="DA23" s="617"/>
      <c r="DB23" s="617"/>
      <c r="DC23" s="618"/>
      <c r="DD23" s="616" t="s">
        <v>287</v>
      </c>
      <c r="DE23" s="617"/>
      <c r="DF23" s="617"/>
      <c r="DG23" s="617"/>
      <c r="DH23" s="617"/>
      <c r="DI23" s="617"/>
      <c r="DJ23" s="617"/>
      <c r="DK23" s="618"/>
      <c r="DL23" s="658" t="s">
        <v>288</v>
      </c>
      <c r="DM23" s="659"/>
      <c r="DN23" s="659"/>
      <c r="DO23" s="659"/>
      <c r="DP23" s="659"/>
      <c r="DQ23" s="659"/>
      <c r="DR23" s="659"/>
      <c r="DS23" s="659"/>
      <c r="DT23" s="659"/>
      <c r="DU23" s="659"/>
      <c r="DV23" s="660"/>
      <c r="DW23" s="616" t="s">
        <v>289</v>
      </c>
      <c r="DX23" s="617"/>
      <c r="DY23" s="617"/>
      <c r="DZ23" s="617"/>
      <c r="EA23" s="617"/>
      <c r="EB23" s="617"/>
      <c r="EC23" s="618"/>
    </row>
    <row r="24" spans="2:133" ht="11.25" customHeight="1">
      <c r="B24" s="631" t="s">
        <v>290</v>
      </c>
      <c r="C24" s="632"/>
      <c r="D24" s="632"/>
      <c r="E24" s="632"/>
      <c r="F24" s="632"/>
      <c r="G24" s="632"/>
      <c r="H24" s="632"/>
      <c r="I24" s="632"/>
      <c r="J24" s="632"/>
      <c r="K24" s="632"/>
      <c r="L24" s="632"/>
      <c r="M24" s="632"/>
      <c r="N24" s="632"/>
      <c r="O24" s="632"/>
      <c r="P24" s="632"/>
      <c r="Q24" s="633"/>
      <c r="R24" s="634">
        <v>616260</v>
      </c>
      <c r="S24" s="635"/>
      <c r="T24" s="635"/>
      <c r="U24" s="635"/>
      <c r="V24" s="635"/>
      <c r="W24" s="635"/>
      <c r="X24" s="635"/>
      <c r="Y24" s="636"/>
      <c r="Z24" s="637">
        <v>1.7</v>
      </c>
      <c r="AA24" s="637"/>
      <c r="AB24" s="637"/>
      <c r="AC24" s="637"/>
      <c r="AD24" s="638" t="s">
        <v>254</v>
      </c>
      <c r="AE24" s="638"/>
      <c r="AF24" s="638"/>
      <c r="AG24" s="638"/>
      <c r="AH24" s="638"/>
      <c r="AI24" s="638"/>
      <c r="AJ24" s="638"/>
      <c r="AK24" s="638"/>
      <c r="AL24" s="639" t="s">
        <v>126</v>
      </c>
      <c r="AM24" s="640"/>
      <c r="AN24" s="640"/>
      <c r="AO24" s="641"/>
      <c r="AP24" s="631" t="s">
        <v>291</v>
      </c>
      <c r="AQ24" s="647"/>
      <c r="AR24" s="647"/>
      <c r="AS24" s="647"/>
      <c r="AT24" s="647"/>
      <c r="AU24" s="647"/>
      <c r="AV24" s="647"/>
      <c r="AW24" s="647"/>
      <c r="AX24" s="647"/>
      <c r="AY24" s="647"/>
      <c r="AZ24" s="647"/>
      <c r="BA24" s="647"/>
      <c r="BB24" s="647"/>
      <c r="BC24" s="647"/>
      <c r="BD24" s="647"/>
      <c r="BE24" s="647"/>
      <c r="BF24" s="648"/>
      <c r="BG24" s="634" t="s">
        <v>234</v>
      </c>
      <c r="BH24" s="635"/>
      <c r="BI24" s="635"/>
      <c r="BJ24" s="635"/>
      <c r="BK24" s="635"/>
      <c r="BL24" s="635"/>
      <c r="BM24" s="635"/>
      <c r="BN24" s="636"/>
      <c r="BO24" s="637" t="s">
        <v>126</v>
      </c>
      <c r="BP24" s="637"/>
      <c r="BQ24" s="637"/>
      <c r="BR24" s="637"/>
      <c r="BS24" s="643" t="s">
        <v>126</v>
      </c>
      <c r="BT24" s="635"/>
      <c r="BU24" s="635"/>
      <c r="BV24" s="635"/>
      <c r="BW24" s="635"/>
      <c r="BX24" s="635"/>
      <c r="BY24" s="635"/>
      <c r="BZ24" s="635"/>
      <c r="CA24" s="635"/>
      <c r="CB24" s="644"/>
      <c r="CD24" s="620" t="s">
        <v>292</v>
      </c>
      <c r="CE24" s="621"/>
      <c r="CF24" s="621"/>
      <c r="CG24" s="621"/>
      <c r="CH24" s="621"/>
      <c r="CI24" s="621"/>
      <c r="CJ24" s="621"/>
      <c r="CK24" s="621"/>
      <c r="CL24" s="621"/>
      <c r="CM24" s="621"/>
      <c r="CN24" s="621"/>
      <c r="CO24" s="621"/>
      <c r="CP24" s="621"/>
      <c r="CQ24" s="622"/>
      <c r="CR24" s="623">
        <v>13504475</v>
      </c>
      <c r="CS24" s="624"/>
      <c r="CT24" s="624"/>
      <c r="CU24" s="624"/>
      <c r="CV24" s="624"/>
      <c r="CW24" s="624"/>
      <c r="CX24" s="624"/>
      <c r="CY24" s="625"/>
      <c r="CZ24" s="628">
        <v>38</v>
      </c>
      <c r="DA24" s="629"/>
      <c r="DB24" s="629"/>
      <c r="DC24" s="645"/>
      <c r="DD24" s="666">
        <v>8625145</v>
      </c>
      <c r="DE24" s="624"/>
      <c r="DF24" s="624"/>
      <c r="DG24" s="624"/>
      <c r="DH24" s="624"/>
      <c r="DI24" s="624"/>
      <c r="DJ24" s="624"/>
      <c r="DK24" s="625"/>
      <c r="DL24" s="666">
        <v>8614153</v>
      </c>
      <c r="DM24" s="624"/>
      <c r="DN24" s="624"/>
      <c r="DO24" s="624"/>
      <c r="DP24" s="624"/>
      <c r="DQ24" s="624"/>
      <c r="DR24" s="624"/>
      <c r="DS24" s="624"/>
      <c r="DT24" s="624"/>
      <c r="DU24" s="624"/>
      <c r="DV24" s="625"/>
      <c r="DW24" s="628">
        <v>47.6</v>
      </c>
      <c r="DX24" s="629"/>
      <c r="DY24" s="629"/>
      <c r="DZ24" s="629"/>
      <c r="EA24" s="629"/>
      <c r="EB24" s="629"/>
      <c r="EC24" s="630"/>
    </row>
    <row r="25" spans="2:133" ht="11.25" customHeight="1">
      <c r="B25" s="631" t="s">
        <v>293</v>
      </c>
      <c r="C25" s="632"/>
      <c r="D25" s="632"/>
      <c r="E25" s="632"/>
      <c r="F25" s="632"/>
      <c r="G25" s="632"/>
      <c r="H25" s="632"/>
      <c r="I25" s="632"/>
      <c r="J25" s="632"/>
      <c r="K25" s="632"/>
      <c r="L25" s="632"/>
      <c r="M25" s="632"/>
      <c r="N25" s="632"/>
      <c r="O25" s="632"/>
      <c r="P25" s="632"/>
      <c r="Q25" s="633"/>
      <c r="R25" s="634" t="s">
        <v>126</v>
      </c>
      <c r="S25" s="635"/>
      <c r="T25" s="635"/>
      <c r="U25" s="635"/>
      <c r="V25" s="635"/>
      <c r="W25" s="635"/>
      <c r="X25" s="635"/>
      <c r="Y25" s="636"/>
      <c r="Z25" s="637" t="s">
        <v>126</v>
      </c>
      <c r="AA25" s="637"/>
      <c r="AB25" s="637"/>
      <c r="AC25" s="637"/>
      <c r="AD25" s="638" t="s">
        <v>234</v>
      </c>
      <c r="AE25" s="638"/>
      <c r="AF25" s="638"/>
      <c r="AG25" s="638"/>
      <c r="AH25" s="638"/>
      <c r="AI25" s="638"/>
      <c r="AJ25" s="638"/>
      <c r="AK25" s="638"/>
      <c r="AL25" s="639" t="s">
        <v>126</v>
      </c>
      <c r="AM25" s="640"/>
      <c r="AN25" s="640"/>
      <c r="AO25" s="641"/>
      <c r="AP25" s="631" t="s">
        <v>294</v>
      </c>
      <c r="AQ25" s="647"/>
      <c r="AR25" s="647"/>
      <c r="AS25" s="647"/>
      <c r="AT25" s="647"/>
      <c r="AU25" s="647"/>
      <c r="AV25" s="647"/>
      <c r="AW25" s="647"/>
      <c r="AX25" s="647"/>
      <c r="AY25" s="647"/>
      <c r="AZ25" s="647"/>
      <c r="BA25" s="647"/>
      <c r="BB25" s="647"/>
      <c r="BC25" s="647"/>
      <c r="BD25" s="647"/>
      <c r="BE25" s="647"/>
      <c r="BF25" s="648"/>
      <c r="BG25" s="634" t="s">
        <v>126</v>
      </c>
      <c r="BH25" s="635"/>
      <c r="BI25" s="635"/>
      <c r="BJ25" s="635"/>
      <c r="BK25" s="635"/>
      <c r="BL25" s="635"/>
      <c r="BM25" s="635"/>
      <c r="BN25" s="636"/>
      <c r="BO25" s="637" t="s">
        <v>126</v>
      </c>
      <c r="BP25" s="637"/>
      <c r="BQ25" s="637"/>
      <c r="BR25" s="637"/>
      <c r="BS25" s="643" t="s">
        <v>126</v>
      </c>
      <c r="BT25" s="635"/>
      <c r="BU25" s="635"/>
      <c r="BV25" s="635"/>
      <c r="BW25" s="635"/>
      <c r="BX25" s="635"/>
      <c r="BY25" s="635"/>
      <c r="BZ25" s="635"/>
      <c r="CA25" s="635"/>
      <c r="CB25" s="644"/>
      <c r="CD25" s="631" t="s">
        <v>295</v>
      </c>
      <c r="CE25" s="632"/>
      <c r="CF25" s="632"/>
      <c r="CG25" s="632"/>
      <c r="CH25" s="632"/>
      <c r="CI25" s="632"/>
      <c r="CJ25" s="632"/>
      <c r="CK25" s="632"/>
      <c r="CL25" s="632"/>
      <c r="CM25" s="632"/>
      <c r="CN25" s="632"/>
      <c r="CO25" s="632"/>
      <c r="CP25" s="632"/>
      <c r="CQ25" s="633"/>
      <c r="CR25" s="634">
        <v>4176703</v>
      </c>
      <c r="CS25" s="663"/>
      <c r="CT25" s="663"/>
      <c r="CU25" s="663"/>
      <c r="CV25" s="663"/>
      <c r="CW25" s="663"/>
      <c r="CX25" s="663"/>
      <c r="CY25" s="664"/>
      <c r="CZ25" s="639">
        <v>11.8</v>
      </c>
      <c r="DA25" s="661"/>
      <c r="DB25" s="661"/>
      <c r="DC25" s="665"/>
      <c r="DD25" s="643">
        <v>3837682</v>
      </c>
      <c r="DE25" s="663"/>
      <c r="DF25" s="663"/>
      <c r="DG25" s="663"/>
      <c r="DH25" s="663"/>
      <c r="DI25" s="663"/>
      <c r="DJ25" s="663"/>
      <c r="DK25" s="664"/>
      <c r="DL25" s="643">
        <v>3826690</v>
      </c>
      <c r="DM25" s="663"/>
      <c r="DN25" s="663"/>
      <c r="DO25" s="663"/>
      <c r="DP25" s="663"/>
      <c r="DQ25" s="663"/>
      <c r="DR25" s="663"/>
      <c r="DS25" s="663"/>
      <c r="DT25" s="663"/>
      <c r="DU25" s="663"/>
      <c r="DV25" s="664"/>
      <c r="DW25" s="639">
        <v>21.1</v>
      </c>
      <c r="DX25" s="661"/>
      <c r="DY25" s="661"/>
      <c r="DZ25" s="661"/>
      <c r="EA25" s="661"/>
      <c r="EB25" s="661"/>
      <c r="EC25" s="662"/>
    </row>
    <row r="26" spans="2:133" ht="11.25" customHeight="1">
      <c r="B26" s="631" t="s">
        <v>296</v>
      </c>
      <c r="C26" s="632"/>
      <c r="D26" s="632"/>
      <c r="E26" s="632"/>
      <c r="F26" s="632"/>
      <c r="G26" s="632"/>
      <c r="H26" s="632"/>
      <c r="I26" s="632"/>
      <c r="J26" s="632"/>
      <c r="K26" s="632"/>
      <c r="L26" s="632"/>
      <c r="M26" s="632"/>
      <c r="N26" s="632"/>
      <c r="O26" s="632"/>
      <c r="P26" s="632"/>
      <c r="Q26" s="633"/>
      <c r="R26" s="634">
        <v>18248473</v>
      </c>
      <c r="S26" s="635"/>
      <c r="T26" s="635"/>
      <c r="U26" s="635"/>
      <c r="V26" s="635"/>
      <c r="W26" s="635"/>
      <c r="X26" s="635"/>
      <c r="Y26" s="636"/>
      <c r="Z26" s="637">
        <v>50.5</v>
      </c>
      <c r="AA26" s="637"/>
      <c r="AB26" s="637"/>
      <c r="AC26" s="637"/>
      <c r="AD26" s="638">
        <v>17084327</v>
      </c>
      <c r="AE26" s="638"/>
      <c r="AF26" s="638"/>
      <c r="AG26" s="638"/>
      <c r="AH26" s="638"/>
      <c r="AI26" s="638"/>
      <c r="AJ26" s="638"/>
      <c r="AK26" s="638"/>
      <c r="AL26" s="639">
        <v>99.9</v>
      </c>
      <c r="AM26" s="640"/>
      <c r="AN26" s="640"/>
      <c r="AO26" s="641"/>
      <c r="AP26" s="631" t="s">
        <v>297</v>
      </c>
      <c r="AQ26" s="647"/>
      <c r="AR26" s="647"/>
      <c r="AS26" s="647"/>
      <c r="AT26" s="647"/>
      <c r="AU26" s="647"/>
      <c r="AV26" s="647"/>
      <c r="AW26" s="647"/>
      <c r="AX26" s="647"/>
      <c r="AY26" s="647"/>
      <c r="AZ26" s="647"/>
      <c r="BA26" s="647"/>
      <c r="BB26" s="647"/>
      <c r="BC26" s="647"/>
      <c r="BD26" s="647"/>
      <c r="BE26" s="647"/>
      <c r="BF26" s="648"/>
      <c r="BG26" s="634" t="s">
        <v>126</v>
      </c>
      <c r="BH26" s="635"/>
      <c r="BI26" s="635"/>
      <c r="BJ26" s="635"/>
      <c r="BK26" s="635"/>
      <c r="BL26" s="635"/>
      <c r="BM26" s="635"/>
      <c r="BN26" s="636"/>
      <c r="BO26" s="637" t="s">
        <v>126</v>
      </c>
      <c r="BP26" s="637"/>
      <c r="BQ26" s="637"/>
      <c r="BR26" s="637"/>
      <c r="BS26" s="643" t="s">
        <v>254</v>
      </c>
      <c r="BT26" s="635"/>
      <c r="BU26" s="635"/>
      <c r="BV26" s="635"/>
      <c r="BW26" s="635"/>
      <c r="BX26" s="635"/>
      <c r="BY26" s="635"/>
      <c r="BZ26" s="635"/>
      <c r="CA26" s="635"/>
      <c r="CB26" s="644"/>
      <c r="CD26" s="631" t="s">
        <v>298</v>
      </c>
      <c r="CE26" s="632"/>
      <c r="CF26" s="632"/>
      <c r="CG26" s="632"/>
      <c r="CH26" s="632"/>
      <c r="CI26" s="632"/>
      <c r="CJ26" s="632"/>
      <c r="CK26" s="632"/>
      <c r="CL26" s="632"/>
      <c r="CM26" s="632"/>
      <c r="CN26" s="632"/>
      <c r="CO26" s="632"/>
      <c r="CP26" s="632"/>
      <c r="CQ26" s="633"/>
      <c r="CR26" s="634">
        <v>2966979</v>
      </c>
      <c r="CS26" s="635"/>
      <c r="CT26" s="635"/>
      <c r="CU26" s="635"/>
      <c r="CV26" s="635"/>
      <c r="CW26" s="635"/>
      <c r="CX26" s="635"/>
      <c r="CY26" s="636"/>
      <c r="CZ26" s="639">
        <v>8.4</v>
      </c>
      <c r="DA26" s="661"/>
      <c r="DB26" s="661"/>
      <c r="DC26" s="665"/>
      <c r="DD26" s="643">
        <v>2966979</v>
      </c>
      <c r="DE26" s="635"/>
      <c r="DF26" s="635"/>
      <c r="DG26" s="635"/>
      <c r="DH26" s="635"/>
      <c r="DI26" s="635"/>
      <c r="DJ26" s="635"/>
      <c r="DK26" s="636"/>
      <c r="DL26" s="643" t="s">
        <v>126</v>
      </c>
      <c r="DM26" s="635"/>
      <c r="DN26" s="635"/>
      <c r="DO26" s="635"/>
      <c r="DP26" s="635"/>
      <c r="DQ26" s="635"/>
      <c r="DR26" s="635"/>
      <c r="DS26" s="635"/>
      <c r="DT26" s="635"/>
      <c r="DU26" s="635"/>
      <c r="DV26" s="636"/>
      <c r="DW26" s="639" t="s">
        <v>126</v>
      </c>
      <c r="DX26" s="661"/>
      <c r="DY26" s="661"/>
      <c r="DZ26" s="661"/>
      <c r="EA26" s="661"/>
      <c r="EB26" s="661"/>
      <c r="EC26" s="662"/>
    </row>
    <row r="27" spans="2:133" ht="11.25" customHeight="1">
      <c r="B27" s="631" t="s">
        <v>299</v>
      </c>
      <c r="C27" s="632"/>
      <c r="D27" s="632"/>
      <c r="E27" s="632"/>
      <c r="F27" s="632"/>
      <c r="G27" s="632"/>
      <c r="H27" s="632"/>
      <c r="I27" s="632"/>
      <c r="J27" s="632"/>
      <c r="K27" s="632"/>
      <c r="L27" s="632"/>
      <c r="M27" s="632"/>
      <c r="N27" s="632"/>
      <c r="O27" s="632"/>
      <c r="P27" s="632"/>
      <c r="Q27" s="633"/>
      <c r="R27" s="634">
        <v>5477</v>
      </c>
      <c r="S27" s="635"/>
      <c r="T27" s="635"/>
      <c r="U27" s="635"/>
      <c r="V27" s="635"/>
      <c r="W27" s="635"/>
      <c r="X27" s="635"/>
      <c r="Y27" s="636"/>
      <c r="Z27" s="637">
        <v>0</v>
      </c>
      <c r="AA27" s="637"/>
      <c r="AB27" s="637"/>
      <c r="AC27" s="637"/>
      <c r="AD27" s="638">
        <v>5477</v>
      </c>
      <c r="AE27" s="638"/>
      <c r="AF27" s="638"/>
      <c r="AG27" s="638"/>
      <c r="AH27" s="638"/>
      <c r="AI27" s="638"/>
      <c r="AJ27" s="638"/>
      <c r="AK27" s="638"/>
      <c r="AL27" s="639">
        <v>0</v>
      </c>
      <c r="AM27" s="640"/>
      <c r="AN27" s="640"/>
      <c r="AO27" s="641"/>
      <c r="AP27" s="631" t="s">
        <v>300</v>
      </c>
      <c r="AQ27" s="632"/>
      <c r="AR27" s="632"/>
      <c r="AS27" s="632"/>
      <c r="AT27" s="632"/>
      <c r="AU27" s="632"/>
      <c r="AV27" s="632"/>
      <c r="AW27" s="632"/>
      <c r="AX27" s="632"/>
      <c r="AY27" s="632"/>
      <c r="AZ27" s="632"/>
      <c r="BA27" s="632"/>
      <c r="BB27" s="632"/>
      <c r="BC27" s="632"/>
      <c r="BD27" s="632"/>
      <c r="BE27" s="632"/>
      <c r="BF27" s="633"/>
      <c r="BG27" s="634">
        <v>9771859</v>
      </c>
      <c r="BH27" s="635"/>
      <c r="BI27" s="635"/>
      <c r="BJ27" s="635"/>
      <c r="BK27" s="635"/>
      <c r="BL27" s="635"/>
      <c r="BM27" s="635"/>
      <c r="BN27" s="636"/>
      <c r="BO27" s="637">
        <v>100</v>
      </c>
      <c r="BP27" s="637"/>
      <c r="BQ27" s="637"/>
      <c r="BR27" s="637"/>
      <c r="BS27" s="643">
        <v>144723</v>
      </c>
      <c r="BT27" s="635"/>
      <c r="BU27" s="635"/>
      <c r="BV27" s="635"/>
      <c r="BW27" s="635"/>
      <c r="BX27" s="635"/>
      <c r="BY27" s="635"/>
      <c r="BZ27" s="635"/>
      <c r="CA27" s="635"/>
      <c r="CB27" s="644"/>
      <c r="CD27" s="631" t="s">
        <v>301</v>
      </c>
      <c r="CE27" s="632"/>
      <c r="CF27" s="632"/>
      <c r="CG27" s="632"/>
      <c r="CH27" s="632"/>
      <c r="CI27" s="632"/>
      <c r="CJ27" s="632"/>
      <c r="CK27" s="632"/>
      <c r="CL27" s="632"/>
      <c r="CM27" s="632"/>
      <c r="CN27" s="632"/>
      <c r="CO27" s="632"/>
      <c r="CP27" s="632"/>
      <c r="CQ27" s="633"/>
      <c r="CR27" s="634">
        <v>6171310</v>
      </c>
      <c r="CS27" s="663"/>
      <c r="CT27" s="663"/>
      <c r="CU27" s="663"/>
      <c r="CV27" s="663"/>
      <c r="CW27" s="663"/>
      <c r="CX27" s="663"/>
      <c r="CY27" s="664"/>
      <c r="CZ27" s="639">
        <v>17.399999999999999</v>
      </c>
      <c r="DA27" s="661"/>
      <c r="DB27" s="661"/>
      <c r="DC27" s="665"/>
      <c r="DD27" s="643">
        <v>1722037</v>
      </c>
      <c r="DE27" s="663"/>
      <c r="DF27" s="663"/>
      <c r="DG27" s="663"/>
      <c r="DH27" s="663"/>
      <c r="DI27" s="663"/>
      <c r="DJ27" s="663"/>
      <c r="DK27" s="664"/>
      <c r="DL27" s="643">
        <v>1722037</v>
      </c>
      <c r="DM27" s="663"/>
      <c r="DN27" s="663"/>
      <c r="DO27" s="663"/>
      <c r="DP27" s="663"/>
      <c r="DQ27" s="663"/>
      <c r="DR27" s="663"/>
      <c r="DS27" s="663"/>
      <c r="DT27" s="663"/>
      <c r="DU27" s="663"/>
      <c r="DV27" s="664"/>
      <c r="DW27" s="639">
        <v>9.5</v>
      </c>
      <c r="DX27" s="661"/>
      <c r="DY27" s="661"/>
      <c r="DZ27" s="661"/>
      <c r="EA27" s="661"/>
      <c r="EB27" s="661"/>
      <c r="EC27" s="662"/>
    </row>
    <row r="28" spans="2:133" ht="11.25" customHeight="1">
      <c r="B28" s="631" t="s">
        <v>302</v>
      </c>
      <c r="C28" s="632"/>
      <c r="D28" s="632"/>
      <c r="E28" s="632"/>
      <c r="F28" s="632"/>
      <c r="G28" s="632"/>
      <c r="H28" s="632"/>
      <c r="I28" s="632"/>
      <c r="J28" s="632"/>
      <c r="K28" s="632"/>
      <c r="L28" s="632"/>
      <c r="M28" s="632"/>
      <c r="N28" s="632"/>
      <c r="O28" s="632"/>
      <c r="P28" s="632"/>
      <c r="Q28" s="633"/>
      <c r="R28" s="634">
        <v>158366</v>
      </c>
      <c r="S28" s="635"/>
      <c r="T28" s="635"/>
      <c r="U28" s="635"/>
      <c r="V28" s="635"/>
      <c r="W28" s="635"/>
      <c r="X28" s="635"/>
      <c r="Y28" s="636"/>
      <c r="Z28" s="637">
        <v>0.4</v>
      </c>
      <c r="AA28" s="637"/>
      <c r="AB28" s="637"/>
      <c r="AC28" s="637"/>
      <c r="AD28" s="638" t="s">
        <v>254</v>
      </c>
      <c r="AE28" s="638"/>
      <c r="AF28" s="638"/>
      <c r="AG28" s="638"/>
      <c r="AH28" s="638"/>
      <c r="AI28" s="638"/>
      <c r="AJ28" s="638"/>
      <c r="AK28" s="638"/>
      <c r="AL28" s="639" t="s">
        <v>234</v>
      </c>
      <c r="AM28" s="640"/>
      <c r="AN28" s="640"/>
      <c r="AO28" s="641"/>
      <c r="AP28" s="631"/>
      <c r="AQ28" s="632"/>
      <c r="AR28" s="632"/>
      <c r="AS28" s="632"/>
      <c r="AT28" s="632"/>
      <c r="AU28" s="632"/>
      <c r="AV28" s="632"/>
      <c r="AW28" s="632"/>
      <c r="AX28" s="632"/>
      <c r="AY28" s="632"/>
      <c r="AZ28" s="632"/>
      <c r="BA28" s="632"/>
      <c r="BB28" s="632"/>
      <c r="BC28" s="632"/>
      <c r="BD28" s="632"/>
      <c r="BE28" s="632"/>
      <c r="BF28" s="633"/>
      <c r="BG28" s="634"/>
      <c r="BH28" s="635"/>
      <c r="BI28" s="635"/>
      <c r="BJ28" s="635"/>
      <c r="BK28" s="635"/>
      <c r="BL28" s="635"/>
      <c r="BM28" s="635"/>
      <c r="BN28" s="636"/>
      <c r="BO28" s="637"/>
      <c r="BP28" s="637"/>
      <c r="BQ28" s="637"/>
      <c r="BR28" s="637"/>
      <c r="BS28" s="643"/>
      <c r="BT28" s="635"/>
      <c r="BU28" s="635"/>
      <c r="BV28" s="635"/>
      <c r="BW28" s="635"/>
      <c r="BX28" s="635"/>
      <c r="BY28" s="635"/>
      <c r="BZ28" s="635"/>
      <c r="CA28" s="635"/>
      <c r="CB28" s="644"/>
      <c r="CD28" s="631" t="s">
        <v>303</v>
      </c>
      <c r="CE28" s="632"/>
      <c r="CF28" s="632"/>
      <c r="CG28" s="632"/>
      <c r="CH28" s="632"/>
      <c r="CI28" s="632"/>
      <c r="CJ28" s="632"/>
      <c r="CK28" s="632"/>
      <c r="CL28" s="632"/>
      <c r="CM28" s="632"/>
      <c r="CN28" s="632"/>
      <c r="CO28" s="632"/>
      <c r="CP28" s="632"/>
      <c r="CQ28" s="633"/>
      <c r="CR28" s="634">
        <v>3156462</v>
      </c>
      <c r="CS28" s="635"/>
      <c r="CT28" s="635"/>
      <c r="CU28" s="635"/>
      <c r="CV28" s="635"/>
      <c r="CW28" s="635"/>
      <c r="CX28" s="635"/>
      <c r="CY28" s="636"/>
      <c r="CZ28" s="639">
        <v>8.9</v>
      </c>
      <c r="DA28" s="661"/>
      <c r="DB28" s="661"/>
      <c r="DC28" s="665"/>
      <c r="DD28" s="643">
        <v>3065426</v>
      </c>
      <c r="DE28" s="635"/>
      <c r="DF28" s="635"/>
      <c r="DG28" s="635"/>
      <c r="DH28" s="635"/>
      <c r="DI28" s="635"/>
      <c r="DJ28" s="635"/>
      <c r="DK28" s="636"/>
      <c r="DL28" s="643">
        <v>3065426</v>
      </c>
      <c r="DM28" s="635"/>
      <c r="DN28" s="635"/>
      <c r="DO28" s="635"/>
      <c r="DP28" s="635"/>
      <c r="DQ28" s="635"/>
      <c r="DR28" s="635"/>
      <c r="DS28" s="635"/>
      <c r="DT28" s="635"/>
      <c r="DU28" s="635"/>
      <c r="DV28" s="636"/>
      <c r="DW28" s="639">
        <v>16.899999999999999</v>
      </c>
      <c r="DX28" s="661"/>
      <c r="DY28" s="661"/>
      <c r="DZ28" s="661"/>
      <c r="EA28" s="661"/>
      <c r="EB28" s="661"/>
      <c r="EC28" s="662"/>
    </row>
    <row r="29" spans="2:133" ht="11.25" customHeight="1">
      <c r="B29" s="631" t="s">
        <v>304</v>
      </c>
      <c r="C29" s="632"/>
      <c r="D29" s="632"/>
      <c r="E29" s="632"/>
      <c r="F29" s="632"/>
      <c r="G29" s="632"/>
      <c r="H29" s="632"/>
      <c r="I29" s="632"/>
      <c r="J29" s="632"/>
      <c r="K29" s="632"/>
      <c r="L29" s="632"/>
      <c r="M29" s="632"/>
      <c r="N29" s="632"/>
      <c r="O29" s="632"/>
      <c r="P29" s="632"/>
      <c r="Q29" s="633"/>
      <c r="R29" s="634">
        <v>286131</v>
      </c>
      <c r="S29" s="635"/>
      <c r="T29" s="635"/>
      <c r="U29" s="635"/>
      <c r="V29" s="635"/>
      <c r="W29" s="635"/>
      <c r="X29" s="635"/>
      <c r="Y29" s="636"/>
      <c r="Z29" s="637">
        <v>0.8</v>
      </c>
      <c r="AA29" s="637"/>
      <c r="AB29" s="637"/>
      <c r="AC29" s="637"/>
      <c r="AD29" s="638">
        <v>7846</v>
      </c>
      <c r="AE29" s="638"/>
      <c r="AF29" s="638"/>
      <c r="AG29" s="638"/>
      <c r="AH29" s="638"/>
      <c r="AI29" s="638"/>
      <c r="AJ29" s="638"/>
      <c r="AK29" s="638"/>
      <c r="AL29" s="639">
        <v>0</v>
      </c>
      <c r="AM29" s="640"/>
      <c r="AN29" s="640"/>
      <c r="AO29" s="641"/>
      <c r="AP29" s="652"/>
      <c r="AQ29" s="653"/>
      <c r="AR29" s="653"/>
      <c r="AS29" s="653"/>
      <c r="AT29" s="653"/>
      <c r="AU29" s="653"/>
      <c r="AV29" s="653"/>
      <c r="AW29" s="653"/>
      <c r="AX29" s="653"/>
      <c r="AY29" s="653"/>
      <c r="AZ29" s="653"/>
      <c r="BA29" s="653"/>
      <c r="BB29" s="653"/>
      <c r="BC29" s="653"/>
      <c r="BD29" s="653"/>
      <c r="BE29" s="653"/>
      <c r="BF29" s="654"/>
      <c r="BG29" s="634"/>
      <c r="BH29" s="635"/>
      <c r="BI29" s="635"/>
      <c r="BJ29" s="635"/>
      <c r="BK29" s="635"/>
      <c r="BL29" s="635"/>
      <c r="BM29" s="635"/>
      <c r="BN29" s="636"/>
      <c r="BO29" s="637"/>
      <c r="BP29" s="637"/>
      <c r="BQ29" s="637"/>
      <c r="BR29" s="637"/>
      <c r="BS29" s="638"/>
      <c r="BT29" s="638"/>
      <c r="BU29" s="638"/>
      <c r="BV29" s="638"/>
      <c r="BW29" s="638"/>
      <c r="BX29" s="638"/>
      <c r="BY29" s="638"/>
      <c r="BZ29" s="638"/>
      <c r="CA29" s="638"/>
      <c r="CB29" s="642"/>
      <c r="CD29" s="667" t="s">
        <v>305</v>
      </c>
      <c r="CE29" s="668"/>
      <c r="CF29" s="631" t="s">
        <v>70</v>
      </c>
      <c r="CG29" s="632"/>
      <c r="CH29" s="632"/>
      <c r="CI29" s="632"/>
      <c r="CJ29" s="632"/>
      <c r="CK29" s="632"/>
      <c r="CL29" s="632"/>
      <c r="CM29" s="632"/>
      <c r="CN29" s="632"/>
      <c r="CO29" s="632"/>
      <c r="CP29" s="632"/>
      <c r="CQ29" s="633"/>
      <c r="CR29" s="634">
        <v>3156231</v>
      </c>
      <c r="CS29" s="663"/>
      <c r="CT29" s="663"/>
      <c r="CU29" s="663"/>
      <c r="CV29" s="663"/>
      <c r="CW29" s="663"/>
      <c r="CX29" s="663"/>
      <c r="CY29" s="664"/>
      <c r="CZ29" s="639">
        <v>8.9</v>
      </c>
      <c r="DA29" s="661"/>
      <c r="DB29" s="661"/>
      <c r="DC29" s="665"/>
      <c r="DD29" s="643">
        <v>3065195</v>
      </c>
      <c r="DE29" s="663"/>
      <c r="DF29" s="663"/>
      <c r="DG29" s="663"/>
      <c r="DH29" s="663"/>
      <c r="DI29" s="663"/>
      <c r="DJ29" s="663"/>
      <c r="DK29" s="664"/>
      <c r="DL29" s="643">
        <v>3065195</v>
      </c>
      <c r="DM29" s="663"/>
      <c r="DN29" s="663"/>
      <c r="DO29" s="663"/>
      <c r="DP29" s="663"/>
      <c r="DQ29" s="663"/>
      <c r="DR29" s="663"/>
      <c r="DS29" s="663"/>
      <c r="DT29" s="663"/>
      <c r="DU29" s="663"/>
      <c r="DV29" s="664"/>
      <c r="DW29" s="639">
        <v>16.899999999999999</v>
      </c>
      <c r="DX29" s="661"/>
      <c r="DY29" s="661"/>
      <c r="DZ29" s="661"/>
      <c r="EA29" s="661"/>
      <c r="EB29" s="661"/>
      <c r="EC29" s="662"/>
    </row>
    <row r="30" spans="2:133" ht="11.25" customHeight="1">
      <c r="B30" s="631" t="s">
        <v>306</v>
      </c>
      <c r="C30" s="632"/>
      <c r="D30" s="632"/>
      <c r="E30" s="632"/>
      <c r="F30" s="632"/>
      <c r="G30" s="632"/>
      <c r="H30" s="632"/>
      <c r="I30" s="632"/>
      <c r="J30" s="632"/>
      <c r="K30" s="632"/>
      <c r="L30" s="632"/>
      <c r="M30" s="632"/>
      <c r="N30" s="632"/>
      <c r="O30" s="632"/>
      <c r="P30" s="632"/>
      <c r="Q30" s="633"/>
      <c r="R30" s="634">
        <v>133183</v>
      </c>
      <c r="S30" s="635"/>
      <c r="T30" s="635"/>
      <c r="U30" s="635"/>
      <c r="V30" s="635"/>
      <c r="W30" s="635"/>
      <c r="X30" s="635"/>
      <c r="Y30" s="636"/>
      <c r="Z30" s="637">
        <v>0.4</v>
      </c>
      <c r="AA30" s="637"/>
      <c r="AB30" s="637"/>
      <c r="AC30" s="637"/>
      <c r="AD30" s="638" t="s">
        <v>126</v>
      </c>
      <c r="AE30" s="638"/>
      <c r="AF30" s="638"/>
      <c r="AG30" s="638"/>
      <c r="AH30" s="638"/>
      <c r="AI30" s="638"/>
      <c r="AJ30" s="638"/>
      <c r="AK30" s="638"/>
      <c r="AL30" s="639" t="s">
        <v>126</v>
      </c>
      <c r="AM30" s="640"/>
      <c r="AN30" s="640"/>
      <c r="AO30" s="641"/>
      <c r="AP30" s="616" t="s">
        <v>222</v>
      </c>
      <c r="AQ30" s="617"/>
      <c r="AR30" s="617"/>
      <c r="AS30" s="617"/>
      <c r="AT30" s="617"/>
      <c r="AU30" s="617"/>
      <c r="AV30" s="617"/>
      <c r="AW30" s="617"/>
      <c r="AX30" s="617"/>
      <c r="AY30" s="617"/>
      <c r="AZ30" s="617"/>
      <c r="BA30" s="617"/>
      <c r="BB30" s="617"/>
      <c r="BC30" s="617"/>
      <c r="BD30" s="617"/>
      <c r="BE30" s="617"/>
      <c r="BF30" s="618"/>
      <c r="BG30" s="616" t="s">
        <v>307</v>
      </c>
      <c r="BH30" s="676"/>
      <c r="BI30" s="676"/>
      <c r="BJ30" s="676"/>
      <c r="BK30" s="676"/>
      <c r="BL30" s="676"/>
      <c r="BM30" s="676"/>
      <c r="BN30" s="676"/>
      <c r="BO30" s="676"/>
      <c r="BP30" s="676"/>
      <c r="BQ30" s="677"/>
      <c r="BR30" s="616" t="s">
        <v>308</v>
      </c>
      <c r="BS30" s="676"/>
      <c r="BT30" s="676"/>
      <c r="BU30" s="676"/>
      <c r="BV30" s="676"/>
      <c r="BW30" s="676"/>
      <c r="BX30" s="676"/>
      <c r="BY30" s="676"/>
      <c r="BZ30" s="676"/>
      <c r="CA30" s="676"/>
      <c r="CB30" s="677"/>
      <c r="CD30" s="669"/>
      <c r="CE30" s="670"/>
      <c r="CF30" s="631" t="s">
        <v>309</v>
      </c>
      <c r="CG30" s="632"/>
      <c r="CH30" s="632"/>
      <c r="CI30" s="632"/>
      <c r="CJ30" s="632"/>
      <c r="CK30" s="632"/>
      <c r="CL30" s="632"/>
      <c r="CM30" s="632"/>
      <c r="CN30" s="632"/>
      <c r="CO30" s="632"/>
      <c r="CP30" s="632"/>
      <c r="CQ30" s="633"/>
      <c r="CR30" s="634">
        <v>3005935</v>
      </c>
      <c r="CS30" s="635"/>
      <c r="CT30" s="635"/>
      <c r="CU30" s="635"/>
      <c r="CV30" s="635"/>
      <c r="CW30" s="635"/>
      <c r="CX30" s="635"/>
      <c r="CY30" s="636"/>
      <c r="CZ30" s="639">
        <v>8.5</v>
      </c>
      <c r="DA30" s="661"/>
      <c r="DB30" s="661"/>
      <c r="DC30" s="665"/>
      <c r="DD30" s="643">
        <v>2917264</v>
      </c>
      <c r="DE30" s="635"/>
      <c r="DF30" s="635"/>
      <c r="DG30" s="635"/>
      <c r="DH30" s="635"/>
      <c r="DI30" s="635"/>
      <c r="DJ30" s="635"/>
      <c r="DK30" s="636"/>
      <c r="DL30" s="643">
        <v>2917264</v>
      </c>
      <c r="DM30" s="635"/>
      <c r="DN30" s="635"/>
      <c r="DO30" s="635"/>
      <c r="DP30" s="635"/>
      <c r="DQ30" s="635"/>
      <c r="DR30" s="635"/>
      <c r="DS30" s="635"/>
      <c r="DT30" s="635"/>
      <c r="DU30" s="635"/>
      <c r="DV30" s="636"/>
      <c r="DW30" s="639">
        <v>16.100000000000001</v>
      </c>
      <c r="DX30" s="661"/>
      <c r="DY30" s="661"/>
      <c r="DZ30" s="661"/>
      <c r="EA30" s="661"/>
      <c r="EB30" s="661"/>
      <c r="EC30" s="662"/>
    </row>
    <row r="31" spans="2:133" ht="11.25" customHeight="1">
      <c r="B31" s="631" t="s">
        <v>310</v>
      </c>
      <c r="C31" s="632"/>
      <c r="D31" s="632"/>
      <c r="E31" s="632"/>
      <c r="F31" s="632"/>
      <c r="G31" s="632"/>
      <c r="H31" s="632"/>
      <c r="I31" s="632"/>
      <c r="J31" s="632"/>
      <c r="K31" s="632"/>
      <c r="L31" s="632"/>
      <c r="M31" s="632"/>
      <c r="N31" s="632"/>
      <c r="O31" s="632"/>
      <c r="P31" s="632"/>
      <c r="Q31" s="633"/>
      <c r="R31" s="634">
        <v>10974248</v>
      </c>
      <c r="S31" s="635"/>
      <c r="T31" s="635"/>
      <c r="U31" s="635"/>
      <c r="V31" s="635"/>
      <c r="W31" s="635"/>
      <c r="X31" s="635"/>
      <c r="Y31" s="636"/>
      <c r="Z31" s="637">
        <v>30.4</v>
      </c>
      <c r="AA31" s="637"/>
      <c r="AB31" s="637"/>
      <c r="AC31" s="637"/>
      <c r="AD31" s="638" t="s">
        <v>254</v>
      </c>
      <c r="AE31" s="638"/>
      <c r="AF31" s="638"/>
      <c r="AG31" s="638"/>
      <c r="AH31" s="638"/>
      <c r="AI31" s="638"/>
      <c r="AJ31" s="638"/>
      <c r="AK31" s="638"/>
      <c r="AL31" s="639" t="s">
        <v>126</v>
      </c>
      <c r="AM31" s="640"/>
      <c r="AN31" s="640"/>
      <c r="AO31" s="641"/>
      <c r="AP31" s="680" t="s">
        <v>311</v>
      </c>
      <c r="AQ31" s="681"/>
      <c r="AR31" s="681"/>
      <c r="AS31" s="681"/>
      <c r="AT31" s="686" t="s">
        <v>312</v>
      </c>
      <c r="AU31" s="219"/>
      <c r="AV31" s="219"/>
      <c r="AW31" s="219"/>
      <c r="AX31" s="620" t="s">
        <v>185</v>
      </c>
      <c r="AY31" s="621"/>
      <c r="AZ31" s="621"/>
      <c r="BA31" s="621"/>
      <c r="BB31" s="621"/>
      <c r="BC31" s="621"/>
      <c r="BD31" s="621"/>
      <c r="BE31" s="621"/>
      <c r="BF31" s="622"/>
      <c r="BG31" s="690">
        <v>97.8</v>
      </c>
      <c r="BH31" s="678"/>
      <c r="BI31" s="678"/>
      <c r="BJ31" s="678"/>
      <c r="BK31" s="678"/>
      <c r="BL31" s="678"/>
      <c r="BM31" s="629">
        <v>96.7</v>
      </c>
      <c r="BN31" s="678"/>
      <c r="BO31" s="678"/>
      <c r="BP31" s="678"/>
      <c r="BQ31" s="679"/>
      <c r="BR31" s="690">
        <v>99.6</v>
      </c>
      <c r="BS31" s="678"/>
      <c r="BT31" s="678"/>
      <c r="BU31" s="678"/>
      <c r="BV31" s="678"/>
      <c r="BW31" s="678"/>
      <c r="BX31" s="629">
        <v>98.4</v>
      </c>
      <c r="BY31" s="678"/>
      <c r="BZ31" s="678"/>
      <c r="CA31" s="678"/>
      <c r="CB31" s="679"/>
      <c r="CD31" s="669"/>
      <c r="CE31" s="670"/>
      <c r="CF31" s="631" t="s">
        <v>313</v>
      </c>
      <c r="CG31" s="632"/>
      <c r="CH31" s="632"/>
      <c r="CI31" s="632"/>
      <c r="CJ31" s="632"/>
      <c r="CK31" s="632"/>
      <c r="CL31" s="632"/>
      <c r="CM31" s="632"/>
      <c r="CN31" s="632"/>
      <c r="CO31" s="632"/>
      <c r="CP31" s="632"/>
      <c r="CQ31" s="633"/>
      <c r="CR31" s="634">
        <v>150296</v>
      </c>
      <c r="CS31" s="663"/>
      <c r="CT31" s="663"/>
      <c r="CU31" s="663"/>
      <c r="CV31" s="663"/>
      <c r="CW31" s="663"/>
      <c r="CX31" s="663"/>
      <c r="CY31" s="664"/>
      <c r="CZ31" s="639">
        <v>0.4</v>
      </c>
      <c r="DA31" s="661"/>
      <c r="DB31" s="661"/>
      <c r="DC31" s="665"/>
      <c r="DD31" s="643">
        <v>147931</v>
      </c>
      <c r="DE31" s="663"/>
      <c r="DF31" s="663"/>
      <c r="DG31" s="663"/>
      <c r="DH31" s="663"/>
      <c r="DI31" s="663"/>
      <c r="DJ31" s="663"/>
      <c r="DK31" s="664"/>
      <c r="DL31" s="643">
        <v>147931</v>
      </c>
      <c r="DM31" s="663"/>
      <c r="DN31" s="663"/>
      <c r="DO31" s="663"/>
      <c r="DP31" s="663"/>
      <c r="DQ31" s="663"/>
      <c r="DR31" s="663"/>
      <c r="DS31" s="663"/>
      <c r="DT31" s="663"/>
      <c r="DU31" s="663"/>
      <c r="DV31" s="664"/>
      <c r="DW31" s="639">
        <v>0.8</v>
      </c>
      <c r="DX31" s="661"/>
      <c r="DY31" s="661"/>
      <c r="DZ31" s="661"/>
      <c r="EA31" s="661"/>
      <c r="EB31" s="661"/>
      <c r="EC31" s="662"/>
    </row>
    <row r="32" spans="2:133" ht="11.25" customHeight="1">
      <c r="B32" s="673" t="s">
        <v>314</v>
      </c>
      <c r="C32" s="674"/>
      <c r="D32" s="674"/>
      <c r="E32" s="674"/>
      <c r="F32" s="674"/>
      <c r="G32" s="674"/>
      <c r="H32" s="674"/>
      <c r="I32" s="674"/>
      <c r="J32" s="674"/>
      <c r="K32" s="674"/>
      <c r="L32" s="674"/>
      <c r="M32" s="674"/>
      <c r="N32" s="674"/>
      <c r="O32" s="674"/>
      <c r="P32" s="674"/>
      <c r="Q32" s="675"/>
      <c r="R32" s="634" t="s">
        <v>126</v>
      </c>
      <c r="S32" s="635"/>
      <c r="T32" s="635"/>
      <c r="U32" s="635"/>
      <c r="V32" s="635"/>
      <c r="W32" s="635"/>
      <c r="X32" s="635"/>
      <c r="Y32" s="636"/>
      <c r="Z32" s="637" t="s">
        <v>126</v>
      </c>
      <c r="AA32" s="637"/>
      <c r="AB32" s="637"/>
      <c r="AC32" s="637"/>
      <c r="AD32" s="638" t="s">
        <v>254</v>
      </c>
      <c r="AE32" s="638"/>
      <c r="AF32" s="638"/>
      <c r="AG32" s="638"/>
      <c r="AH32" s="638"/>
      <c r="AI32" s="638"/>
      <c r="AJ32" s="638"/>
      <c r="AK32" s="638"/>
      <c r="AL32" s="639" t="s">
        <v>126</v>
      </c>
      <c r="AM32" s="640"/>
      <c r="AN32" s="640"/>
      <c r="AO32" s="641"/>
      <c r="AP32" s="682"/>
      <c r="AQ32" s="683"/>
      <c r="AR32" s="683"/>
      <c r="AS32" s="683"/>
      <c r="AT32" s="687"/>
      <c r="AU32" s="215" t="s">
        <v>315</v>
      </c>
      <c r="AX32" s="631" t="s">
        <v>316</v>
      </c>
      <c r="AY32" s="632"/>
      <c r="AZ32" s="632"/>
      <c r="BA32" s="632"/>
      <c r="BB32" s="632"/>
      <c r="BC32" s="632"/>
      <c r="BD32" s="632"/>
      <c r="BE32" s="632"/>
      <c r="BF32" s="633"/>
      <c r="BG32" s="691">
        <v>99.5</v>
      </c>
      <c r="BH32" s="663"/>
      <c r="BI32" s="663"/>
      <c r="BJ32" s="663"/>
      <c r="BK32" s="663"/>
      <c r="BL32" s="663"/>
      <c r="BM32" s="640">
        <v>98.4</v>
      </c>
      <c r="BN32" s="663"/>
      <c r="BO32" s="663"/>
      <c r="BP32" s="663"/>
      <c r="BQ32" s="689"/>
      <c r="BR32" s="691">
        <v>99.6</v>
      </c>
      <c r="BS32" s="663"/>
      <c r="BT32" s="663"/>
      <c r="BU32" s="663"/>
      <c r="BV32" s="663"/>
      <c r="BW32" s="663"/>
      <c r="BX32" s="640">
        <v>98.4</v>
      </c>
      <c r="BY32" s="663"/>
      <c r="BZ32" s="663"/>
      <c r="CA32" s="663"/>
      <c r="CB32" s="689"/>
      <c r="CD32" s="671"/>
      <c r="CE32" s="672"/>
      <c r="CF32" s="631" t="s">
        <v>317</v>
      </c>
      <c r="CG32" s="632"/>
      <c r="CH32" s="632"/>
      <c r="CI32" s="632"/>
      <c r="CJ32" s="632"/>
      <c r="CK32" s="632"/>
      <c r="CL32" s="632"/>
      <c r="CM32" s="632"/>
      <c r="CN32" s="632"/>
      <c r="CO32" s="632"/>
      <c r="CP32" s="632"/>
      <c r="CQ32" s="633"/>
      <c r="CR32" s="634">
        <v>231</v>
      </c>
      <c r="CS32" s="635"/>
      <c r="CT32" s="635"/>
      <c r="CU32" s="635"/>
      <c r="CV32" s="635"/>
      <c r="CW32" s="635"/>
      <c r="CX32" s="635"/>
      <c r="CY32" s="636"/>
      <c r="CZ32" s="639">
        <v>0</v>
      </c>
      <c r="DA32" s="661"/>
      <c r="DB32" s="661"/>
      <c r="DC32" s="665"/>
      <c r="DD32" s="643">
        <v>231</v>
      </c>
      <c r="DE32" s="635"/>
      <c r="DF32" s="635"/>
      <c r="DG32" s="635"/>
      <c r="DH32" s="635"/>
      <c r="DI32" s="635"/>
      <c r="DJ32" s="635"/>
      <c r="DK32" s="636"/>
      <c r="DL32" s="643">
        <v>231</v>
      </c>
      <c r="DM32" s="635"/>
      <c r="DN32" s="635"/>
      <c r="DO32" s="635"/>
      <c r="DP32" s="635"/>
      <c r="DQ32" s="635"/>
      <c r="DR32" s="635"/>
      <c r="DS32" s="635"/>
      <c r="DT32" s="635"/>
      <c r="DU32" s="635"/>
      <c r="DV32" s="636"/>
      <c r="DW32" s="639">
        <v>0</v>
      </c>
      <c r="DX32" s="661"/>
      <c r="DY32" s="661"/>
      <c r="DZ32" s="661"/>
      <c r="EA32" s="661"/>
      <c r="EB32" s="661"/>
      <c r="EC32" s="662"/>
    </row>
    <row r="33" spans="2:133" ht="11.25" customHeight="1">
      <c r="B33" s="631" t="s">
        <v>318</v>
      </c>
      <c r="C33" s="632"/>
      <c r="D33" s="632"/>
      <c r="E33" s="632"/>
      <c r="F33" s="632"/>
      <c r="G33" s="632"/>
      <c r="H33" s="632"/>
      <c r="I33" s="632"/>
      <c r="J33" s="632"/>
      <c r="K33" s="632"/>
      <c r="L33" s="632"/>
      <c r="M33" s="632"/>
      <c r="N33" s="632"/>
      <c r="O33" s="632"/>
      <c r="P33" s="632"/>
      <c r="Q33" s="633"/>
      <c r="R33" s="634">
        <v>1781298</v>
      </c>
      <c r="S33" s="635"/>
      <c r="T33" s="635"/>
      <c r="U33" s="635"/>
      <c r="V33" s="635"/>
      <c r="W33" s="635"/>
      <c r="X33" s="635"/>
      <c r="Y33" s="636"/>
      <c r="Z33" s="637">
        <v>4.9000000000000004</v>
      </c>
      <c r="AA33" s="637"/>
      <c r="AB33" s="637"/>
      <c r="AC33" s="637"/>
      <c r="AD33" s="638" t="s">
        <v>126</v>
      </c>
      <c r="AE33" s="638"/>
      <c r="AF33" s="638"/>
      <c r="AG33" s="638"/>
      <c r="AH33" s="638"/>
      <c r="AI33" s="638"/>
      <c r="AJ33" s="638"/>
      <c r="AK33" s="638"/>
      <c r="AL33" s="639" t="s">
        <v>126</v>
      </c>
      <c r="AM33" s="640"/>
      <c r="AN33" s="640"/>
      <c r="AO33" s="641"/>
      <c r="AP33" s="684"/>
      <c r="AQ33" s="685"/>
      <c r="AR33" s="685"/>
      <c r="AS33" s="685"/>
      <c r="AT33" s="688"/>
      <c r="AU33" s="220"/>
      <c r="AV33" s="220"/>
      <c r="AW33" s="220"/>
      <c r="AX33" s="652" t="s">
        <v>319</v>
      </c>
      <c r="AY33" s="653"/>
      <c r="AZ33" s="653"/>
      <c r="BA33" s="653"/>
      <c r="BB33" s="653"/>
      <c r="BC33" s="653"/>
      <c r="BD33" s="653"/>
      <c r="BE33" s="653"/>
      <c r="BF33" s="654"/>
      <c r="BG33" s="692">
        <v>96.3</v>
      </c>
      <c r="BH33" s="693"/>
      <c r="BI33" s="693"/>
      <c r="BJ33" s="693"/>
      <c r="BK33" s="693"/>
      <c r="BL33" s="693"/>
      <c r="BM33" s="694">
        <v>95.3</v>
      </c>
      <c r="BN33" s="693"/>
      <c r="BO33" s="693"/>
      <c r="BP33" s="693"/>
      <c r="BQ33" s="695"/>
      <c r="BR33" s="692">
        <v>99.6</v>
      </c>
      <c r="BS33" s="693"/>
      <c r="BT33" s="693"/>
      <c r="BU33" s="693"/>
      <c r="BV33" s="693"/>
      <c r="BW33" s="693"/>
      <c r="BX33" s="694">
        <v>98.5</v>
      </c>
      <c r="BY33" s="693"/>
      <c r="BZ33" s="693"/>
      <c r="CA33" s="693"/>
      <c r="CB33" s="695"/>
      <c r="CD33" s="631" t="s">
        <v>320</v>
      </c>
      <c r="CE33" s="632"/>
      <c r="CF33" s="632"/>
      <c r="CG33" s="632"/>
      <c r="CH33" s="632"/>
      <c r="CI33" s="632"/>
      <c r="CJ33" s="632"/>
      <c r="CK33" s="632"/>
      <c r="CL33" s="632"/>
      <c r="CM33" s="632"/>
      <c r="CN33" s="632"/>
      <c r="CO33" s="632"/>
      <c r="CP33" s="632"/>
      <c r="CQ33" s="633"/>
      <c r="CR33" s="634">
        <v>19596823</v>
      </c>
      <c r="CS33" s="663"/>
      <c r="CT33" s="663"/>
      <c r="CU33" s="663"/>
      <c r="CV33" s="663"/>
      <c r="CW33" s="663"/>
      <c r="CX33" s="663"/>
      <c r="CY33" s="664"/>
      <c r="CZ33" s="639">
        <v>55.2</v>
      </c>
      <c r="DA33" s="661"/>
      <c r="DB33" s="661"/>
      <c r="DC33" s="665"/>
      <c r="DD33" s="643">
        <v>11372280</v>
      </c>
      <c r="DE33" s="663"/>
      <c r="DF33" s="663"/>
      <c r="DG33" s="663"/>
      <c r="DH33" s="663"/>
      <c r="DI33" s="663"/>
      <c r="DJ33" s="663"/>
      <c r="DK33" s="664"/>
      <c r="DL33" s="643">
        <v>8688764</v>
      </c>
      <c r="DM33" s="663"/>
      <c r="DN33" s="663"/>
      <c r="DO33" s="663"/>
      <c r="DP33" s="663"/>
      <c r="DQ33" s="663"/>
      <c r="DR33" s="663"/>
      <c r="DS33" s="663"/>
      <c r="DT33" s="663"/>
      <c r="DU33" s="663"/>
      <c r="DV33" s="664"/>
      <c r="DW33" s="639">
        <v>48</v>
      </c>
      <c r="DX33" s="661"/>
      <c r="DY33" s="661"/>
      <c r="DZ33" s="661"/>
      <c r="EA33" s="661"/>
      <c r="EB33" s="661"/>
      <c r="EC33" s="662"/>
    </row>
    <row r="34" spans="2:133" ht="11.25" customHeight="1">
      <c r="B34" s="631" t="s">
        <v>321</v>
      </c>
      <c r="C34" s="632"/>
      <c r="D34" s="632"/>
      <c r="E34" s="632"/>
      <c r="F34" s="632"/>
      <c r="G34" s="632"/>
      <c r="H34" s="632"/>
      <c r="I34" s="632"/>
      <c r="J34" s="632"/>
      <c r="K34" s="632"/>
      <c r="L34" s="632"/>
      <c r="M34" s="632"/>
      <c r="N34" s="632"/>
      <c r="O34" s="632"/>
      <c r="P34" s="632"/>
      <c r="Q34" s="633"/>
      <c r="R34" s="634">
        <v>24125</v>
      </c>
      <c r="S34" s="635"/>
      <c r="T34" s="635"/>
      <c r="U34" s="635"/>
      <c r="V34" s="635"/>
      <c r="W34" s="635"/>
      <c r="X34" s="635"/>
      <c r="Y34" s="636"/>
      <c r="Z34" s="637">
        <v>0.1</v>
      </c>
      <c r="AA34" s="637"/>
      <c r="AB34" s="637"/>
      <c r="AC34" s="637"/>
      <c r="AD34" s="638" t="s">
        <v>126</v>
      </c>
      <c r="AE34" s="638"/>
      <c r="AF34" s="638"/>
      <c r="AG34" s="638"/>
      <c r="AH34" s="638"/>
      <c r="AI34" s="638"/>
      <c r="AJ34" s="638"/>
      <c r="AK34" s="638"/>
      <c r="AL34" s="639" t="s">
        <v>126</v>
      </c>
      <c r="AM34" s="640"/>
      <c r="AN34" s="640"/>
      <c r="AO34" s="641"/>
      <c r="AP34" s="221"/>
      <c r="AQ34" s="222"/>
      <c r="AS34" s="219"/>
      <c r="AT34" s="219"/>
      <c r="AU34" s="219"/>
      <c r="AV34" s="219"/>
      <c r="AW34" s="219"/>
      <c r="AX34" s="219"/>
      <c r="AY34" s="219"/>
      <c r="AZ34" s="219"/>
      <c r="BA34" s="219"/>
      <c r="BB34" s="219"/>
      <c r="BC34" s="219"/>
      <c r="BD34" s="219"/>
      <c r="BE34" s="219"/>
      <c r="BF34" s="219"/>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D34" s="631" t="s">
        <v>322</v>
      </c>
      <c r="CE34" s="632"/>
      <c r="CF34" s="632"/>
      <c r="CG34" s="632"/>
      <c r="CH34" s="632"/>
      <c r="CI34" s="632"/>
      <c r="CJ34" s="632"/>
      <c r="CK34" s="632"/>
      <c r="CL34" s="632"/>
      <c r="CM34" s="632"/>
      <c r="CN34" s="632"/>
      <c r="CO34" s="632"/>
      <c r="CP34" s="632"/>
      <c r="CQ34" s="633"/>
      <c r="CR34" s="634">
        <v>3275967</v>
      </c>
      <c r="CS34" s="635"/>
      <c r="CT34" s="635"/>
      <c r="CU34" s="635"/>
      <c r="CV34" s="635"/>
      <c r="CW34" s="635"/>
      <c r="CX34" s="635"/>
      <c r="CY34" s="636"/>
      <c r="CZ34" s="639">
        <v>9.1999999999999993</v>
      </c>
      <c r="DA34" s="661"/>
      <c r="DB34" s="661"/>
      <c r="DC34" s="665"/>
      <c r="DD34" s="643">
        <v>2389031</v>
      </c>
      <c r="DE34" s="635"/>
      <c r="DF34" s="635"/>
      <c r="DG34" s="635"/>
      <c r="DH34" s="635"/>
      <c r="DI34" s="635"/>
      <c r="DJ34" s="635"/>
      <c r="DK34" s="636"/>
      <c r="DL34" s="643">
        <v>2112735</v>
      </c>
      <c r="DM34" s="635"/>
      <c r="DN34" s="635"/>
      <c r="DO34" s="635"/>
      <c r="DP34" s="635"/>
      <c r="DQ34" s="635"/>
      <c r="DR34" s="635"/>
      <c r="DS34" s="635"/>
      <c r="DT34" s="635"/>
      <c r="DU34" s="635"/>
      <c r="DV34" s="636"/>
      <c r="DW34" s="639">
        <v>11.7</v>
      </c>
      <c r="DX34" s="661"/>
      <c r="DY34" s="661"/>
      <c r="DZ34" s="661"/>
      <c r="EA34" s="661"/>
      <c r="EB34" s="661"/>
      <c r="EC34" s="662"/>
    </row>
    <row r="35" spans="2:133" ht="11.25" customHeight="1">
      <c r="B35" s="631" t="s">
        <v>323</v>
      </c>
      <c r="C35" s="632"/>
      <c r="D35" s="632"/>
      <c r="E35" s="632"/>
      <c r="F35" s="632"/>
      <c r="G35" s="632"/>
      <c r="H35" s="632"/>
      <c r="I35" s="632"/>
      <c r="J35" s="632"/>
      <c r="K35" s="632"/>
      <c r="L35" s="632"/>
      <c r="M35" s="632"/>
      <c r="N35" s="632"/>
      <c r="O35" s="632"/>
      <c r="P35" s="632"/>
      <c r="Q35" s="633"/>
      <c r="R35" s="634">
        <v>170189</v>
      </c>
      <c r="S35" s="635"/>
      <c r="T35" s="635"/>
      <c r="U35" s="635"/>
      <c r="V35" s="635"/>
      <c r="W35" s="635"/>
      <c r="X35" s="635"/>
      <c r="Y35" s="636"/>
      <c r="Z35" s="637">
        <v>0.5</v>
      </c>
      <c r="AA35" s="637"/>
      <c r="AB35" s="637"/>
      <c r="AC35" s="637"/>
      <c r="AD35" s="638" t="s">
        <v>126</v>
      </c>
      <c r="AE35" s="638"/>
      <c r="AF35" s="638"/>
      <c r="AG35" s="638"/>
      <c r="AH35" s="638"/>
      <c r="AI35" s="638"/>
      <c r="AJ35" s="638"/>
      <c r="AK35" s="638"/>
      <c r="AL35" s="639" t="s">
        <v>126</v>
      </c>
      <c r="AM35" s="640"/>
      <c r="AN35" s="640"/>
      <c r="AO35" s="641"/>
      <c r="AP35" s="223"/>
      <c r="AQ35" s="616" t="s">
        <v>324</v>
      </c>
      <c r="AR35" s="617"/>
      <c r="AS35" s="617"/>
      <c r="AT35" s="617"/>
      <c r="AU35" s="617"/>
      <c r="AV35" s="617"/>
      <c r="AW35" s="617"/>
      <c r="AX35" s="617"/>
      <c r="AY35" s="617"/>
      <c r="AZ35" s="617"/>
      <c r="BA35" s="617"/>
      <c r="BB35" s="617"/>
      <c r="BC35" s="617"/>
      <c r="BD35" s="617"/>
      <c r="BE35" s="617"/>
      <c r="BF35" s="618"/>
      <c r="BG35" s="616" t="s">
        <v>325</v>
      </c>
      <c r="BH35" s="617"/>
      <c r="BI35" s="617"/>
      <c r="BJ35" s="617"/>
      <c r="BK35" s="617"/>
      <c r="BL35" s="617"/>
      <c r="BM35" s="617"/>
      <c r="BN35" s="617"/>
      <c r="BO35" s="617"/>
      <c r="BP35" s="617"/>
      <c r="BQ35" s="617"/>
      <c r="BR35" s="617"/>
      <c r="BS35" s="617"/>
      <c r="BT35" s="617"/>
      <c r="BU35" s="617"/>
      <c r="BV35" s="617"/>
      <c r="BW35" s="617"/>
      <c r="BX35" s="617"/>
      <c r="BY35" s="617"/>
      <c r="BZ35" s="617"/>
      <c r="CA35" s="617"/>
      <c r="CB35" s="618"/>
      <c r="CD35" s="631" t="s">
        <v>326</v>
      </c>
      <c r="CE35" s="632"/>
      <c r="CF35" s="632"/>
      <c r="CG35" s="632"/>
      <c r="CH35" s="632"/>
      <c r="CI35" s="632"/>
      <c r="CJ35" s="632"/>
      <c r="CK35" s="632"/>
      <c r="CL35" s="632"/>
      <c r="CM35" s="632"/>
      <c r="CN35" s="632"/>
      <c r="CO35" s="632"/>
      <c r="CP35" s="632"/>
      <c r="CQ35" s="633"/>
      <c r="CR35" s="634">
        <v>200134</v>
      </c>
      <c r="CS35" s="663"/>
      <c r="CT35" s="663"/>
      <c r="CU35" s="663"/>
      <c r="CV35" s="663"/>
      <c r="CW35" s="663"/>
      <c r="CX35" s="663"/>
      <c r="CY35" s="664"/>
      <c r="CZ35" s="639">
        <v>0.6</v>
      </c>
      <c r="DA35" s="661"/>
      <c r="DB35" s="661"/>
      <c r="DC35" s="665"/>
      <c r="DD35" s="643">
        <v>139269</v>
      </c>
      <c r="DE35" s="663"/>
      <c r="DF35" s="663"/>
      <c r="DG35" s="663"/>
      <c r="DH35" s="663"/>
      <c r="DI35" s="663"/>
      <c r="DJ35" s="663"/>
      <c r="DK35" s="664"/>
      <c r="DL35" s="643">
        <v>139216</v>
      </c>
      <c r="DM35" s="663"/>
      <c r="DN35" s="663"/>
      <c r="DO35" s="663"/>
      <c r="DP35" s="663"/>
      <c r="DQ35" s="663"/>
      <c r="DR35" s="663"/>
      <c r="DS35" s="663"/>
      <c r="DT35" s="663"/>
      <c r="DU35" s="663"/>
      <c r="DV35" s="664"/>
      <c r="DW35" s="639">
        <v>0.8</v>
      </c>
      <c r="DX35" s="661"/>
      <c r="DY35" s="661"/>
      <c r="DZ35" s="661"/>
      <c r="EA35" s="661"/>
      <c r="EB35" s="661"/>
      <c r="EC35" s="662"/>
    </row>
    <row r="36" spans="2:133" ht="11.25" customHeight="1">
      <c r="B36" s="631" t="s">
        <v>327</v>
      </c>
      <c r="C36" s="632"/>
      <c r="D36" s="632"/>
      <c r="E36" s="632"/>
      <c r="F36" s="632"/>
      <c r="G36" s="632"/>
      <c r="H36" s="632"/>
      <c r="I36" s="632"/>
      <c r="J36" s="632"/>
      <c r="K36" s="632"/>
      <c r="L36" s="632"/>
      <c r="M36" s="632"/>
      <c r="N36" s="632"/>
      <c r="O36" s="632"/>
      <c r="P36" s="632"/>
      <c r="Q36" s="633"/>
      <c r="R36" s="634">
        <v>481179</v>
      </c>
      <c r="S36" s="635"/>
      <c r="T36" s="635"/>
      <c r="U36" s="635"/>
      <c r="V36" s="635"/>
      <c r="W36" s="635"/>
      <c r="X36" s="635"/>
      <c r="Y36" s="636"/>
      <c r="Z36" s="637">
        <v>1.3</v>
      </c>
      <c r="AA36" s="637"/>
      <c r="AB36" s="637"/>
      <c r="AC36" s="637"/>
      <c r="AD36" s="638" t="s">
        <v>126</v>
      </c>
      <c r="AE36" s="638"/>
      <c r="AF36" s="638"/>
      <c r="AG36" s="638"/>
      <c r="AH36" s="638"/>
      <c r="AI36" s="638"/>
      <c r="AJ36" s="638"/>
      <c r="AK36" s="638"/>
      <c r="AL36" s="639" t="s">
        <v>234</v>
      </c>
      <c r="AM36" s="640"/>
      <c r="AN36" s="640"/>
      <c r="AO36" s="641"/>
      <c r="AP36" s="223"/>
      <c r="AQ36" s="696" t="s">
        <v>328</v>
      </c>
      <c r="AR36" s="697"/>
      <c r="AS36" s="697"/>
      <c r="AT36" s="697"/>
      <c r="AU36" s="697"/>
      <c r="AV36" s="697"/>
      <c r="AW36" s="697"/>
      <c r="AX36" s="697"/>
      <c r="AY36" s="698"/>
      <c r="AZ36" s="623">
        <v>4347939</v>
      </c>
      <c r="BA36" s="624"/>
      <c r="BB36" s="624"/>
      <c r="BC36" s="624"/>
      <c r="BD36" s="624"/>
      <c r="BE36" s="624"/>
      <c r="BF36" s="699"/>
      <c r="BG36" s="620" t="s">
        <v>329</v>
      </c>
      <c r="BH36" s="621"/>
      <c r="BI36" s="621"/>
      <c r="BJ36" s="621"/>
      <c r="BK36" s="621"/>
      <c r="BL36" s="621"/>
      <c r="BM36" s="621"/>
      <c r="BN36" s="621"/>
      <c r="BO36" s="621"/>
      <c r="BP36" s="621"/>
      <c r="BQ36" s="621"/>
      <c r="BR36" s="621"/>
      <c r="BS36" s="621"/>
      <c r="BT36" s="621"/>
      <c r="BU36" s="622"/>
      <c r="BV36" s="623">
        <v>176655</v>
      </c>
      <c r="BW36" s="624"/>
      <c r="BX36" s="624"/>
      <c r="BY36" s="624"/>
      <c r="BZ36" s="624"/>
      <c r="CA36" s="624"/>
      <c r="CB36" s="699"/>
      <c r="CD36" s="631" t="s">
        <v>330</v>
      </c>
      <c r="CE36" s="632"/>
      <c r="CF36" s="632"/>
      <c r="CG36" s="632"/>
      <c r="CH36" s="632"/>
      <c r="CI36" s="632"/>
      <c r="CJ36" s="632"/>
      <c r="CK36" s="632"/>
      <c r="CL36" s="632"/>
      <c r="CM36" s="632"/>
      <c r="CN36" s="632"/>
      <c r="CO36" s="632"/>
      <c r="CP36" s="632"/>
      <c r="CQ36" s="633"/>
      <c r="CR36" s="634">
        <v>12281186</v>
      </c>
      <c r="CS36" s="635"/>
      <c r="CT36" s="635"/>
      <c r="CU36" s="635"/>
      <c r="CV36" s="635"/>
      <c r="CW36" s="635"/>
      <c r="CX36" s="635"/>
      <c r="CY36" s="636"/>
      <c r="CZ36" s="639">
        <v>34.6</v>
      </c>
      <c r="DA36" s="661"/>
      <c r="DB36" s="661"/>
      <c r="DC36" s="665"/>
      <c r="DD36" s="643">
        <v>5831865</v>
      </c>
      <c r="DE36" s="635"/>
      <c r="DF36" s="635"/>
      <c r="DG36" s="635"/>
      <c r="DH36" s="635"/>
      <c r="DI36" s="635"/>
      <c r="DJ36" s="635"/>
      <c r="DK36" s="636"/>
      <c r="DL36" s="643">
        <v>4309236</v>
      </c>
      <c r="DM36" s="635"/>
      <c r="DN36" s="635"/>
      <c r="DO36" s="635"/>
      <c r="DP36" s="635"/>
      <c r="DQ36" s="635"/>
      <c r="DR36" s="635"/>
      <c r="DS36" s="635"/>
      <c r="DT36" s="635"/>
      <c r="DU36" s="635"/>
      <c r="DV36" s="636"/>
      <c r="DW36" s="639">
        <v>23.8</v>
      </c>
      <c r="DX36" s="661"/>
      <c r="DY36" s="661"/>
      <c r="DZ36" s="661"/>
      <c r="EA36" s="661"/>
      <c r="EB36" s="661"/>
      <c r="EC36" s="662"/>
    </row>
    <row r="37" spans="2:133" ht="11.25" customHeight="1">
      <c r="B37" s="631" t="s">
        <v>331</v>
      </c>
      <c r="C37" s="632"/>
      <c r="D37" s="632"/>
      <c r="E37" s="632"/>
      <c r="F37" s="632"/>
      <c r="G37" s="632"/>
      <c r="H37" s="632"/>
      <c r="I37" s="632"/>
      <c r="J37" s="632"/>
      <c r="K37" s="632"/>
      <c r="L37" s="632"/>
      <c r="M37" s="632"/>
      <c r="N37" s="632"/>
      <c r="O37" s="632"/>
      <c r="P37" s="632"/>
      <c r="Q37" s="633"/>
      <c r="R37" s="634">
        <v>692771</v>
      </c>
      <c r="S37" s="635"/>
      <c r="T37" s="635"/>
      <c r="U37" s="635"/>
      <c r="V37" s="635"/>
      <c r="W37" s="635"/>
      <c r="X37" s="635"/>
      <c r="Y37" s="636"/>
      <c r="Z37" s="637">
        <v>1.9</v>
      </c>
      <c r="AA37" s="637"/>
      <c r="AB37" s="637"/>
      <c r="AC37" s="637"/>
      <c r="AD37" s="638" t="s">
        <v>254</v>
      </c>
      <c r="AE37" s="638"/>
      <c r="AF37" s="638"/>
      <c r="AG37" s="638"/>
      <c r="AH37" s="638"/>
      <c r="AI37" s="638"/>
      <c r="AJ37" s="638"/>
      <c r="AK37" s="638"/>
      <c r="AL37" s="639" t="s">
        <v>254</v>
      </c>
      <c r="AM37" s="640"/>
      <c r="AN37" s="640"/>
      <c r="AO37" s="641"/>
      <c r="AQ37" s="700" t="s">
        <v>332</v>
      </c>
      <c r="AR37" s="701"/>
      <c r="AS37" s="701"/>
      <c r="AT37" s="701"/>
      <c r="AU37" s="701"/>
      <c r="AV37" s="701"/>
      <c r="AW37" s="701"/>
      <c r="AX37" s="701"/>
      <c r="AY37" s="702"/>
      <c r="AZ37" s="634">
        <v>1173811</v>
      </c>
      <c r="BA37" s="635"/>
      <c r="BB37" s="635"/>
      <c r="BC37" s="635"/>
      <c r="BD37" s="663"/>
      <c r="BE37" s="663"/>
      <c r="BF37" s="689"/>
      <c r="BG37" s="631" t="s">
        <v>333</v>
      </c>
      <c r="BH37" s="632"/>
      <c r="BI37" s="632"/>
      <c r="BJ37" s="632"/>
      <c r="BK37" s="632"/>
      <c r="BL37" s="632"/>
      <c r="BM37" s="632"/>
      <c r="BN37" s="632"/>
      <c r="BO37" s="632"/>
      <c r="BP37" s="632"/>
      <c r="BQ37" s="632"/>
      <c r="BR37" s="632"/>
      <c r="BS37" s="632"/>
      <c r="BT37" s="632"/>
      <c r="BU37" s="633"/>
      <c r="BV37" s="634">
        <v>46804</v>
      </c>
      <c r="BW37" s="635"/>
      <c r="BX37" s="635"/>
      <c r="BY37" s="635"/>
      <c r="BZ37" s="635"/>
      <c r="CA37" s="635"/>
      <c r="CB37" s="644"/>
      <c r="CD37" s="631" t="s">
        <v>334</v>
      </c>
      <c r="CE37" s="632"/>
      <c r="CF37" s="632"/>
      <c r="CG37" s="632"/>
      <c r="CH37" s="632"/>
      <c r="CI37" s="632"/>
      <c r="CJ37" s="632"/>
      <c r="CK37" s="632"/>
      <c r="CL37" s="632"/>
      <c r="CM37" s="632"/>
      <c r="CN37" s="632"/>
      <c r="CO37" s="632"/>
      <c r="CP37" s="632"/>
      <c r="CQ37" s="633"/>
      <c r="CR37" s="634">
        <v>919565</v>
      </c>
      <c r="CS37" s="663"/>
      <c r="CT37" s="663"/>
      <c r="CU37" s="663"/>
      <c r="CV37" s="663"/>
      <c r="CW37" s="663"/>
      <c r="CX37" s="663"/>
      <c r="CY37" s="664"/>
      <c r="CZ37" s="639">
        <v>2.6</v>
      </c>
      <c r="DA37" s="661"/>
      <c r="DB37" s="661"/>
      <c r="DC37" s="665"/>
      <c r="DD37" s="643">
        <v>919565</v>
      </c>
      <c r="DE37" s="663"/>
      <c r="DF37" s="663"/>
      <c r="DG37" s="663"/>
      <c r="DH37" s="663"/>
      <c r="DI37" s="663"/>
      <c r="DJ37" s="663"/>
      <c r="DK37" s="664"/>
      <c r="DL37" s="643">
        <v>866135</v>
      </c>
      <c r="DM37" s="663"/>
      <c r="DN37" s="663"/>
      <c r="DO37" s="663"/>
      <c r="DP37" s="663"/>
      <c r="DQ37" s="663"/>
      <c r="DR37" s="663"/>
      <c r="DS37" s="663"/>
      <c r="DT37" s="663"/>
      <c r="DU37" s="663"/>
      <c r="DV37" s="664"/>
      <c r="DW37" s="639">
        <v>4.8</v>
      </c>
      <c r="DX37" s="661"/>
      <c r="DY37" s="661"/>
      <c r="DZ37" s="661"/>
      <c r="EA37" s="661"/>
      <c r="EB37" s="661"/>
      <c r="EC37" s="662"/>
    </row>
    <row r="38" spans="2:133" ht="11.25" customHeight="1">
      <c r="B38" s="631" t="s">
        <v>335</v>
      </c>
      <c r="C38" s="632"/>
      <c r="D38" s="632"/>
      <c r="E38" s="632"/>
      <c r="F38" s="632"/>
      <c r="G38" s="632"/>
      <c r="H38" s="632"/>
      <c r="I38" s="632"/>
      <c r="J38" s="632"/>
      <c r="K38" s="632"/>
      <c r="L38" s="632"/>
      <c r="M38" s="632"/>
      <c r="N38" s="632"/>
      <c r="O38" s="632"/>
      <c r="P38" s="632"/>
      <c r="Q38" s="633"/>
      <c r="R38" s="634">
        <v>575016</v>
      </c>
      <c r="S38" s="635"/>
      <c r="T38" s="635"/>
      <c r="U38" s="635"/>
      <c r="V38" s="635"/>
      <c r="W38" s="635"/>
      <c r="X38" s="635"/>
      <c r="Y38" s="636"/>
      <c r="Z38" s="637">
        <v>1.6</v>
      </c>
      <c r="AA38" s="637"/>
      <c r="AB38" s="637"/>
      <c r="AC38" s="637"/>
      <c r="AD38" s="638">
        <v>31</v>
      </c>
      <c r="AE38" s="638"/>
      <c r="AF38" s="638"/>
      <c r="AG38" s="638"/>
      <c r="AH38" s="638"/>
      <c r="AI38" s="638"/>
      <c r="AJ38" s="638"/>
      <c r="AK38" s="638"/>
      <c r="AL38" s="639">
        <v>0</v>
      </c>
      <c r="AM38" s="640"/>
      <c r="AN38" s="640"/>
      <c r="AO38" s="641"/>
      <c r="AQ38" s="700" t="s">
        <v>336</v>
      </c>
      <c r="AR38" s="701"/>
      <c r="AS38" s="701"/>
      <c r="AT38" s="701"/>
      <c r="AU38" s="701"/>
      <c r="AV38" s="701"/>
      <c r="AW38" s="701"/>
      <c r="AX38" s="701"/>
      <c r="AY38" s="702"/>
      <c r="AZ38" s="634">
        <v>403359</v>
      </c>
      <c r="BA38" s="635"/>
      <c r="BB38" s="635"/>
      <c r="BC38" s="635"/>
      <c r="BD38" s="663"/>
      <c r="BE38" s="663"/>
      <c r="BF38" s="689"/>
      <c r="BG38" s="631" t="s">
        <v>337</v>
      </c>
      <c r="BH38" s="632"/>
      <c r="BI38" s="632"/>
      <c r="BJ38" s="632"/>
      <c r="BK38" s="632"/>
      <c r="BL38" s="632"/>
      <c r="BM38" s="632"/>
      <c r="BN38" s="632"/>
      <c r="BO38" s="632"/>
      <c r="BP38" s="632"/>
      <c r="BQ38" s="632"/>
      <c r="BR38" s="632"/>
      <c r="BS38" s="632"/>
      <c r="BT38" s="632"/>
      <c r="BU38" s="633"/>
      <c r="BV38" s="634">
        <v>8088</v>
      </c>
      <c r="BW38" s="635"/>
      <c r="BX38" s="635"/>
      <c r="BY38" s="635"/>
      <c r="BZ38" s="635"/>
      <c r="CA38" s="635"/>
      <c r="CB38" s="644"/>
      <c r="CD38" s="631" t="s">
        <v>338</v>
      </c>
      <c r="CE38" s="632"/>
      <c r="CF38" s="632"/>
      <c r="CG38" s="632"/>
      <c r="CH38" s="632"/>
      <c r="CI38" s="632"/>
      <c r="CJ38" s="632"/>
      <c r="CK38" s="632"/>
      <c r="CL38" s="632"/>
      <c r="CM38" s="632"/>
      <c r="CN38" s="632"/>
      <c r="CO38" s="632"/>
      <c r="CP38" s="632"/>
      <c r="CQ38" s="633"/>
      <c r="CR38" s="634">
        <v>2746807</v>
      </c>
      <c r="CS38" s="635"/>
      <c r="CT38" s="635"/>
      <c r="CU38" s="635"/>
      <c r="CV38" s="635"/>
      <c r="CW38" s="635"/>
      <c r="CX38" s="635"/>
      <c r="CY38" s="636"/>
      <c r="CZ38" s="639">
        <v>7.7</v>
      </c>
      <c r="DA38" s="661"/>
      <c r="DB38" s="661"/>
      <c r="DC38" s="665"/>
      <c r="DD38" s="643">
        <v>2252192</v>
      </c>
      <c r="DE38" s="635"/>
      <c r="DF38" s="635"/>
      <c r="DG38" s="635"/>
      <c r="DH38" s="635"/>
      <c r="DI38" s="635"/>
      <c r="DJ38" s="635"/>
      <c r="DK38" s="636"/>
      <c r="DL38" s="643">
        <v>2127577</v>
      </c>
      <c r="DM38" s="635"/>
      <c r="DN38" s="635"/>
      <c r="DO38" s="635"/>
      <c r="DP38" s="635"/>
      <c r="DQ38" s="635"/>
      <c r="DR38" s="635"/>
      <c r="DS38" s="635"/>
      <c r="DT38" s="635"/>
      <c r="DU38" s="635"/>
      <c r="DV38" s="636"/>
      <c r="DW38" s="639">
        <v>11.8</v>
      </c>
      <c r="DX38" s="661"/>
      <c r="DY38" s="661"/>
      <c r="DZ38" s="661"/>
      <c r="EA38" s="661"/>
      <c r="EB38" s="661"/>
      <c r="EC38" s="662"/>
    </row>
    <row r="39" spans="2:133" ht="11.25" customHeight="1">
      <c r="B39" s="631" t="s">
        <v>339</v>
      </c>
      <c r="C39" s="632"/>
      <c r="D39" s="632"/>
      <c r="E39" s="632"/>
      <c r="F39" s="632"/>
      <c r="G39" s="632"/>
      <c r="H39" s="632"/>
      <c r="I39" s="632"/>
      <c r="J39" s="632"/>
      <c r="K39" s="632"/>
      <c r="L39" s="632"/>
      <c r="M39" s="632"/>
      <c r="N39" s="632"/>
      <c r="O39" s="632"/>
      <c r="P39" s="632"/>
      <c r="Q39" s="633"/>
      <c r="R39" s="634">
        <v>2601574</v>
      </c>
      <c r="S39" s="635"/>
      <c r="T39" s="635"/>
      <c r="U39" s="635"/>
      <c r="V39" s="635"/>
      <c r="W39" s="635"/>
      <c r="X39" s="635"/>
      <c r="Y39" s="636"/>
      <c r="Z39" s="637">
        <v>7.2</v>
      </c>
      <c r="AA39" s="637"/>
      <c r="AB39" s="637"/>
      <c r="AC39" s="637"/>
      <c r="AD39" s="638" t="s">
        <v>254</v>
      </c>
      <c r="AE39" s="638"/>
      <c r="AF39" s="638"/>
      <c r="AG39" s="638"/>
      <c r="AH39" s="638"/>
      <c r="AI39" s="638"/>
      <c r="AJ39" s="638"/>
      <c r="AK39" s="638"/>
      <c r="AL39" s="639" t="s">
        <v>126</v>
      </c>
      <c r="AM39" s="640"/>
      <c r="AN39" s="640"/>
      <c r="AO39" s="641"/>
      <c r="AQ39" s="700" t="s">
        <v>340</v>
      </c>
      <c r="AR39" s="701"/>
      <c r="AS39" s="701"/>
      <c r="AT39" s="701"/>
      <c r="AU39" s="701"/>
      <c r="AV39" s="701"/>
      <c r="AW39" s="701"/>
      <c r="AX39" s="701"/>
      <c r="AY39" s="702"/>
      <c r="AZ39" s="634">
        <v>23698</v>
      </c>
      <c r="BA39" s="635"/>
      <c r="BB39" s="635"/>
      <c r="BC39" s="635"/>
      <c r="BD39" s="663"/>
      <c r="BE39" s="663"/>
      <c r="BF39" s="689"/>
      <c r="BG39" s="631" t="s">
        <v>341</v>
      </c>
      <c r="BH39" s="632"/>
      <c r="BI39" s="632"/>
      <c r="BJ39" s="632"/>
      <c r="BK39" s="632"/>
      <c r="BL39" s="632"/>
      <c r="BM39" s="632"/>
      <c r="BN39" s="632"/>
      <c r="BO39" s="632"/>
      <c r="BP39" s="632"/>
      <c r="BQ39" s="632"/>
      <c r="BR39" s="632"/>
      <c r="BS39" s="632"/>
      <c r="BT39" s="632"/>
      <c r="BU39" s="633"/>
      <c r="BV39" s="634">
        <v>12126</v>
      </c>
      <c r="BW39" s="635"/>
      <c r="BX39" s="635"/>
      <c r="BY39" s="635"/>
      <c r="BZ39" s="635"/>
      <c r="CA39" s="635"/>
      <c r="CB39" s="644"/>
      <c r="CD39" s="631" t="s">
        <v>342</v>
      </c>
      <c r="CE39" s="632"/>
      <c r="CF39" s="632"/>
      <c r="CG39" s="632"/>
      <c r="CH39" s="632"/>
      <c r="CI39" s="632"/>
      <c r="CJ39" s="632"/>
      <c r="CK39" s="632"/>
      <c r="CL39" s="632"/>
      <c r="CM39" s="632"/>
      <c r="CN39" s="632"/>
      <c r="CO39" s="632"/>
      <c r="CP39" s="632"/>
      <c r="CQ39" s="633"/>
      <c r="CR39" s="634">
        <v>532952</v>
      </c>
      <c r="CS39" s="663"/>
      <c r="CT39" s="663"/>
      <c r="CU39" s="663"/>
      <c r="CV39" s="663"/>
      <c r="CW39" s="663"/>
      <c r="CX39" s="663"/>
      <c r="CY39" s="664"/>
      <c r="CZ39" s="639">
        <v>1.5</v>
      </c>
      <c r="DA39" s="661"/>
      <c r="DB39" s="661"/>
      <c r="DC39" s="665"/>
      <c r="DD39" s="643">
        <v>365474</v>
      </c>
      <c r="DE39" s="663"/>
      <c r="DF39" s="663"/>
      <c r="DG39" s="663"/>
      <c r="DH39" s="663"/>
      <c r="DI39" s="663"/>
      <c r="DJ39" s="663"/>
      <c r="DK39" s="664"/>
      <c r="DL39" s="643" t="s">
        <v>234</v>
      </c>
      <c r="DM39" s="663"/>
      <c r="DN39" s="663"/>
      <c r="DO39" s="663"/>
      <c r="DP39" s="663"/>
      <c r="DQ39" s="663"/>
      <c r="DR39" s="663"/>
      <c r="DS39" s="663"/>
      <c r="DT39" s="663"/>
      <c r="DU39" s="663"/>
      <c r="DV39" s="664"/>
      <c r="DW39" s="639" t="s">
        <v>126</v>
      </c>
      <c r="DX39" s="661"/>
      <c r="DY39" s="661"/>
      <c r="DZ39" s="661"/>
      <c r="EA39" s="661"/>
      <c r="EB39" s="661"/>
      <c r="EC39" s="662"/>
    </row>
    <row r="40" spans="2:133" ht="11.25" customHeight="1">
      <c r="B40" s="631" t="s">
        <v>343</v>
      </c>
      <c r="C40" s="632"/>
      <c r="D40" s="632"/>
      <c r="E40" s="632"/>
      <c r="F40" s="632"/>
      <c r="G40" s="632"/>
      <c r="H40" s="632"/>
      <c r="I40" s="632"/>
      <c r="J40" s="632"/>
      <c r="K40" s="632"/>
      <c r="L40" s="632"/>
      <c r="M40" s="632"/>
      <c r="N40" s="632"/>
      <c r="O40" s="632"/>
      <c r="P40" s="632"/>
      <c r="Q40" s="633"/>
      <c r="R40" s="634" t="s">
        <v>126</v>
      </c>
      <c r="S40" s="635"/>
      <c r="T40" s="635"/>
      <c r="U40" s="635"/>
      <c r="V40" s="635"/>
      <c r="W40" s="635"/>
      <c r="X40" s="635"/>
      <c r="Y40" s="636"/>
      <c r="Z40" s="637" t="s">
        <v>254</v>
      </c>
      <c r="AA40" s="637"/>
      <c r="AB40" s="637"/>
      <c r="AC40" s="637"/>
      <c r="AD40" s="638" t="s">
        <v>234</v>
      </c>
      <c r="AE40" s="638"/>
      <c r="AF40" s="638"/>
      <c r="AG40" s="638"/>
      <c r="AH40" s="638"/>
      <c r="AI40" s="638"/>
      <c r="AJ40" s="638"/>
      <c r="AK40" s="638"/>
      <c r="AL40" s="639" t="s">
        <v>126</v>
      </c>
      <c r="AM40" s="640"/>
      <c r="AN40" s="640"/>
      <c r="AO40" s="641"/>
      <c r="AQ40" s="700" t="s">
        <v>344</v>
      </c>
      <c r="AR40" s="701"/>
      <c r="AS40" s="701"/>
      <c r="AT40" s="701"/>
      <c r="AU40" s="701"/>
      <c r="AV40" s="701"/>
      <c r="AW40" s="701"/>
      <c r="AX40" s="701"/>
      <c r="AY40" s="702"/>
      <c r="AZ40" s="634">
        <v>6950</v>
      </c>
      <c r="BA40" s="635"/>
      <c r="BB40" s="635"/>
      <c r="BC40" s="635"/>
      <c r="BD40" s="663"/>
      <c r="BE40" s="663"/>
      <c r="BF40" s="689"/>
      <c r="BG40" s="682" t="s">
        <v>345</v>
      </c>
      <c r="BH40" s="683"/>
      <c r="BI40" s="683"/>
      <c r="BJ40" s="683"/>
      <c r="BK40" s="683"/>
      <c r="BL40" s="224"/>
      <c r="BM40" s="632" t="s">
        <v>346</v>
      </c>
      <c r="BN40" s="632"/>
      <c r="BO40" s="632"/>
      <c r="BP40" s="632"/>
      <c r="BQ40" s="632"/>
      <c r="BR40" s="632"/>
      <c r="BS40" s="632"/>
      <c r="BT40" s="632"/>
      <c r="BU40" s="633"/>
      <c r="BV40" s="634">
        <v>91</v>
      </c>
      <c r="BW40" s="635"/>
      <c r="BX40" s="635"/>
      <c r="BY40" s="635"/>
      <c r="BZ40" s="635"/>
      <c r="CA40" s="635"/>
      <c r="CB40" s="644"/>
      <c r="CD40" s="631" t="s">
        <v>347</v>
      </c>
      <c r="CE40" s="632"/>
      <c r="CF40" s="632"/>
      <c r="CG40" s="632"/>
      <c r="CH40" s="632"/>
      <c r="CI40" s="632"/>
      <c r="CJ40" s="632"/>
      <c r="CK40" s="632"/>
      <c r="CL40" s="632"/>
      <c r="CM40" s="632"/>
      <c r="CN40" s="632"/>
      <c r="CO40" s="632"/>
      <c r="CP40" s="632"/>
      <c r="CQ40" s="633"/>
      <c r="CR40" s="634">
        <v>559777</v>
      </c>
      <c r="CS40" s="635"/>
      <c r="CT40" s="635"/>
      <c r="CU40" s="635"/>
      <c r="CV40" s="635"/>
      <c r="CW40" s="635"/>
      <c r="CX40" s="635"/>
      <c r="CY40" s="636"/>
      <c r="CZ40" s="639">
        <v>1.6</v>
      </c>
      <c r="DA40" s="661"/>
      <c r="DB40" s="661"/>
      <c r="DC40" s="665"/>
      <c r="DD40" s="643">
        <v>394449</v>
      </c>
      <c r="DE40" s="635"/>
      <c r="DF40" s="635"/>
      <c r="DG40" s="635"/>
      <c r="DH40" s="635"/>
      <c r="DI40" s="635"/>
      <c r="DJ40" s="635"/>
      <c r="DK40" s="636"/>
      <c r="DL40" s="643" t="s">
        <v>126</v>
      </c>
      <c r="DM40" s="635"/>
      <c r="DN40" s="635"/>
      <c r="DO40" s="635"/>
      <c r="DP40" s="635"/>
      <c r="DQ40" s="635"/>
      <c r="DR40" s="635"/>
      <c r="DS40" s="635"/>
      <c r="DT40" s="635"/>
      <c r="DU40" s="635"/>
      <c r="DV40" s="636"/>
      <c r="DW40" s="639" t="s">
        <v>126</v>
      </c>
      <c r="DX40" s="661"/>
      <c r="DY40" s="661"/>
      <c r="DZ40" s="661"/>
      <c r="EA40" s="661"/>
      <c r="EB40" s="661"/>
      <c r="EC40" s="662"/>
    </row>
    <row r="41" spans="2:133" ht="11.25" customHeight="1">
      <c r="B41" s="631" t="s">
        <v>348</v>
      </c>
      <c r="C41" s="632"/>
      <c r="D41" s="632"/>
      <c r="E41" s="632"/>
      <c r="F41" s="632"/>
      <c r="G41" s="632"/>
      <c r="H41" s="632"/>
      <c r="I41" s="632"/>
      <c r="J41" s="632"/>
      <c r="K41" s="632"/>
      <c r="L41" s="632"/>
      <c r="M41" s="632"/>
      <c r="N41" s="632"/>
      <c r="O41" s="632"/>
      <c r="P41" s="632"/>
      <c r="Q41" s="633"/>
      <c r="R41" s="634" t="s">
        <v>254</v>
      </c>
      <c r="S41" s="635"/>
      <c r="T41" s="635"/>
      <c r="U41" s="635"/>
      <c r="V41" s="635"/>
      <c r="W41" s="635"/>
      <c r="X41" s="635"/>
      <c r="Y41" s="636"/>
      <c r="Z41" s="637" t="s">
        <v>126</v>
      </c>
      <c r="AA41" s="637"/>
      <c r="AB41" s="637"/>
      <c r="AC41" s="637"/>
      <c r="AD41" s="638" t="s">
        <v>254</v>
      </c>
      <c r="AE41" s="638"/>
      <c r="AF41" s="638"/>
      <c r="AG41" s="638"/>
      <c r="AH41" s="638"/>
      <c r="AI41" s="638"/>
      <c r="AJ41" s="638"/>
      <c r="AK41" s="638"/>
      <c r="AL41" s="639" t="s">
        <v>234</v>
      </c>
      <c r="AM41" s="640"/>
      <c r="AN41" s="640"/>
      <c r="AO41" s="641"/>
      <c r="AQ41" s="700" t="s">
        <v>349</v>
      </c>
      <c r="AR41" s="701"/>
      <c r="AS41" s="701"/>
      <c r="AT41" s="701"/>
      <c r="AU41" s="701"/>
      <c r="AV41" s="701"/>
      <c r="AW41" s="701"/>
      <c r="AX41" s="701"/>
      <c r="AY41" s="702"/>
      <c r="AZ41" s="634">
        <v>575164</v>
      </c>
      <c r="BA41" s="635"/>
      <c r="BB41" s="635"/>
      <c r="BC41" s="635"/>
      <c r="BD41" s="663"/>
      <c r="BE41" s="663"/>
      <c r="BF41" s="689"/>
      <c r="BG41" s="682"/>
      <c r="BH41" s="683"/>
      <c r="BI41" s="683"/>
      <c r="BJ41" s="683"/>
      <c r="BK41" s="683"/>
      <c r="BL41" s="224"/>
      <c r="BM41" s="632" t="s">
        <v>350</v>
      </c>
      <c r="BN41" s="632"/>
      <c r="BO41" s="632"/>
      <c r="BP41" s="632"/>
      <c r="BQ41" s="632"/>
      <c r="BR41" s="632"/>
      <c r="BS41" s="632"/>
      <c r="BT41" s="632"/>
      <c r="BU41" s="633"/>
      <c r="BV41" s="634">
        <v>1</v>
      </c>
      <c r="BW41" s="635"/>
      <c r="BX41" s="635"/>
      <c r="BY41" s="635"/>
      <c r="BZ41" s="635"/>
      <c r="CA41" s="635"/>
      <c r="CB41" s="644"/>
      <c r="CD41" s="631" t="s">
        <v>351</v>
      </c>
      <c r="CE41" s="632"/>
      <c r="CF41" s="632"/>
      <c r="CG41" s="632"/>
      <c r="CH41" s="632"/>
      <c r="CI41" s="632"/>
      <c r="CJ41" s="632"/>
      <c r="CK41" s="632"/>
      <c r="CL41" s="632"/>
      <c r="CM41" s="632"/>
      <c r="CN41" s="632"/>
      <c r="CO41" s="632"/>
      <c r="CP41" s="632"/>
      <c r="CQ41" s="633"/>
      <c r="CR41" s="634" t="s">
        <v>234</v>
      </c>
      <c r="CS41" s="663"/>
      <c r="CT41" s="663"/>
      <c r="CU41" s="663"/>
      <c r="CV41" s="663"/>
      <c r="CW41" s="663"/>
      <c r="CX41" s="663"/>
      <c r="CY41" s="664"/>
      <c r="CZ41" s="639" t="s">
        <v>234</v>
      </c>
      <c r="DA41" s="661"/>
      <c r="DB41" s="661"/>
      <c r="DC41" s="665"/>
      <c r="DD41" s="643" t="s">
        <v>234</v>
      </c>
      <c r="DE41" s="663"/>
      <c r="DF41" s="663"/>
      <c r="DG41" s="663"/>
      <c r="DH41" s="663"/>
      <c r="DI41" s="663"/>
      <c r="DJ41" s="663"/>
      <c r="DK41" s="664"/>
      <c r="DL41" s="703"/>
      <c r="DM41" s="704"/>
      <c r="DN41" s="704"/>
      <c r="DO41" s="704"/>
      <c r="DP41" s="704"/>
      <c r="DQ41" s="704"/>
      <c r="DR41" s="704"/>
      <c r="DS41" s="704"/>
      <c r="DT41" s="704"/>
      <c r="DU41" s="704"/>
      <c r="DV41" s="705"/>
      <c r="DW41" s="706"/>
      <c r="DX41" s="707"/>
      <c r="DY41" s="707"/>
      <c r="DZ41" s="707"/>
      <c r="EA41" s="707"/>
      <c r="EB41" s="707"/>
      <c r="EC41" s="708"/>
    </row>
    <row r="42" spans="2:133" ht="11.25" customHeight="1">
      <c r="B42" s="631" t="s">
        <v>352</v>
      </c>
      <c r="C42" s="632"/>
      <c r="D42" s="632"/>
      <c r="E42" s="632"/>
      <c r="F42" s="632"/>
      <c r="G42" s="632"/>
      <c r="H42" s="632"/>
      <c r="I42" s="632"/>
      <c r="J42" s="632"/>
      <c r="K42" s="632"/>
      <c r="L42" s="632"/>
      <c r="M42" s="632"/>
      <c r="N42" s="632"/>
      <c r="O42" s="632"/>
      <c r="P42" s="632"/>
      <c r="Q42" s="633"/>
      <c r="R42" s="634">
        <v>999723</v>
      </c>
      <c r="S42" s="635"/>
      <c r="T42" s="635"/>
      <c r="U42" s="635"/>
      <c r="V42" s="635"/>
      <c r="W42" s="635"/>
      <c r="X42" s="635"/>
      <c r="Y42" s="636"/>
      <c r="Z42" s="637">
        <v>2.8</v>
      </c>
      <c r="AA42" s="637"/>
      <c r="AB42" s="637"/>
      <c r="AC42" s="637"/>
      <c r="AD42" s="638" t="s">
        <v>234</v>
      </c>
      <c r="AE42" s="638"/>
      <c r="AF42" s="638"/>
      <c r="AG42" s="638"/>
      <c r="AH42" s="638"/>
      <c r="AI42" s="638"/>
      <c r="AJ42" s="638"/>
      <c r="AK42" s="638"/>
      <c r="AL42" s="639" t="s">
        <v>234</v>
      </c>
      <c r="AM42" s="640"/>
      <c r="AN42" s="640"/>
      <c r="AO42" s="641"/>
      <c r="AQ42" s="717" t="s">
        <v>353</v>
      </c>
      <c r="AR42" s="718"/>
      <c r="AS42" s="718"/>
      <c r="AT42" s="718"/>
      <c r="AU42" s="718"/>
      <c r="AV42" s="718"/>
      <c r="AW42" s="718"/>
      <c r="AX42" s="718"/>
      <c r="AY42" s="719"/>
      <c r="AZ42" s="709">
        <v>2164957</v>
      </c>
      <c r="BA42" s="710"/>
      <c r="BB42" s="710"/>
      <c r="BC42" s="710"/>
      <c r="BD42" s="693"/>
      <c r="BE42" s="693"/>
      <c r="BF42" s="695"/>
      <c r="BG42" s="684"/>
      <c r="BH42" s="685"/>
      <c r="BI42" s="685"/>
      <c r="BJ42" s="685"/>
      <c r="BK42" s="685"/>
      <c r="BL42" s="225"/>
      <c r="BM42" s="653" t="s">
        <v>354</v>
      </c>
      <c r="BN42" s="653"/>
      <c r="BO42" s="653"/>
      <c r="BP42" s="653"/>
      <c r="BQ42" s="653"/>
      <c r="BR42" s="653"/>
      <c r="BS42" s="653"/>
      <c r="BT42" s="653"/>
      <c r="BU42" s="654"/>
      <c r="BV42" s="709">
        <v>411</v>
      </c>
      <c r="BW42" s="710"/>
      <c r="BX42" s="710"/>
      <c r="BY42" s="710"/>
      <c r="BZ42" s="710"/>
      <c r="CA42" s="710"/>
      <c r="CB42" s="716"/>
      <c r="CD42" s="631" t="s">
        <v>355</v>
      </c>
      <c r="CE42" s="632"/>
      <c r="CF42" s="632"/>
      <c r="CG42" s="632"/>
      <c r="CH42" s="632"/>
      <c r="CI42" s="632"/>
      <c r="CJ42" s="632"/>
      <c r="CK42" s="632"/>
      <c r="CL42" s="632"/>
      <c r="CM42" s="632"/>
      <c r="CN42" s="632"/>
      <c r="CO42" s="632"/>
      <c r="CP42" s="632"/>
      <c r="CQ42" s="633"/>
      <c r="CR42" s="634">
        <v>2409655</v>
      </c>
      <c r="CS42" s="635"/>
      <c r="CT42" s="635"/>
      <c r="CU42" s="635"/>
      <c r="CV42" s="635"/>
      <c r="CW42" s="635"/>
      <c r="CX42" s="635"/>
      <c r="CY42" s="636"/>
      <c r="CZ42" s="639">
        <v>6.8</v>
      </c>
      <c r="DA42" s="640"/>
      <c r="DB42" s="640"/>
      <c r="DC42" s="646"/>
      <c r="DD42" s="643">
        <v>610916</v>
      </c>
      <c r="DE42" s="635"/>
      <c r="DF42" s="635"/>
      <c r="DG42" s="635"/>
      <c r="DH42" s="635"/>
      <c r="DI42" s="635"/>
      <c r="DJ42" s="635"/>
      <c r="DK42" s="636"/>
      <c r="DL42" s="703"/>
      <c r="DM42" s="704"/>
      <c r="DN42" s="704"/>
      <c r="DO42" s="704"/>
      <c r="DP42" s="704"/>
      <c r="DQ42" s="704"/>
      <c r="DR42" s="704"/>
      <c r="DS42" s="704"/>
      <c r="DT42" s="704"/>
      <c r="DU42" s="704"/>
      <c r="DV42" s="705"/>
      <c r="DW42" s="706"/>
      <c r="DX42" s="707"/>
      <c r="DY42" s="707"/>
      <c r="DZ42" s="707"/>
      <c r="EA42" s="707"/>
      <c r="EB42" s="707"/>
      <c r="EC42" s="708"/>
    </row>
    <row r="43" spans="2:133" ht="11.25" customHeight="1">
      <c r="B43" s="652" t="s">
        <v>356</v>
      </c>
      <c r="C43" s="653"/>
      <c r="D43" s="653"/>
      <c r="E43" s="653"/>
      <c r="F43" s="653"/>
      <c r="G43" s="653"/>
      <c r="H43" s="653"/>
      <c r="I43" s="653"/>
      <c r="J43" s="653"/>
      <c r="K43" s="653"/>
      <c r="L43" s="653"/>
      <c r="M43" s="653"/>
      <c r="N43" s="653"/>
      <c r="O43" s="653"/>
      <c r="P43" s="653"/>
      <c r="Q43" s="654"/>
      <c r="R43" s="709">
        <v>36132030</v>
      </c>
      <c r="S43" s="710"/>
      <c r="T43" s="710"/>
      <c r="U43" s="710"/>
      <c r="V43" s="710"/>
      <c r="W43" s="710"/>
      <c r="X43" s="710"/>
      <c r="Y43" s="711"/>
      <c r="Z43" s="712">
        <v>100</v>
      </c>
      <c r="AA43" s="712"/>
      <c r="AB43" s="712"/>
      <c r="AC43" s="712"/>
      <c r="AD43" s="713">
        <v>17097681</v>
      </c>
      <c r="AE43" s="713"/>
      <c r="AF43" s="713"/>
      <c r="AG43" s="713"/>
      <c r="AH43" s="713"/>
      <c r="AI43" s="713"/>
      <c r="AJ43" s="713"/>
      <c r="AK43" s="713"/>
      <c r="AL43" s="714">
        <v>100</v>
      </c>
      <c r="AM43" s="694"/>
      <c r="AN43" s="694"/>
      <c r="AO43" s="715"/>
      <c r="CD43" s="631" t="s">
        <v>357</v>
      </c>
      <c r="CE43" s="632"/>
      <c r="CF43" s="632"/>
      <c r="CG43" s="632"/>
      <c r="CH43" s="632"/>
      <c r="CI43" s="632"/>
      <c r="CJ43" s="632"/>
      <c r="CK43" s="632"/>
      <c r="CL43" s="632"/>
      <c r="CM43" s="632"/>
      <c r="CN43" s="632"/>
      <c r="CO43" s="632"/>
      <c r="CP43" s="632"/>
      <c r="CQ43" s="633"/>
      <c r="CR43" s="634">
        <v>65988</v>
      </c>
      <c r="CS43" s="663"/>
      <c r="CT43" s="663"/>
      <c r="CU43" s="663"/>
      <c r="CV43" s="663"/>
      <c r="CW43" s="663"/>
      <c r="CX43" s="663"/>
      <c r="CY43" s="664"/>
      <c r="CZ43" s="639">
        <v>0.2</v>
      </c>
      <c r="DA43" s="661"/>
      <c r="DB43" s="661"/>
      <c r="DC43" s="665"/>
      <c r="DD43" s="643">
        <v>65988</v>
      </c>
      <c r="DE43" s="663"/>
      <c r="DF43" s="663"/>
      <c r="DG43" s="663"/>
      <c r="DH43" s="663"/>
      <c r="DI43" s="663"/>
      <c r="DJ43" s="663"/>
      <c r="DK43" s="664"/>
      <c r="DL43" s="703"/>
      <c r="DM43" s="704"/>
      <c r="DN43" s="704"/>
      <c r="DO43" s="704"/>
      <c r="DP43" s="704"/>
      <c r="DQ43" s="704"/>
      <c r="DR43" s="704"/>
      <c r="DS43" s="704"/>
      <c r="DT43" s="704"/>
      <c r="DU43" s="704"/>
      <c r="DV43" s="705"/>
      <c r="DW43" s="706"/>
      <c r="DX43" s="707"/>
      <c r="DY43" s="707"/>
      <c r="DZ43" s="707"/>
      <c r="EA43" s="707"/>
      <c r="EB43" s="707"/>
      <c r="EC43" s="708"/>
    </row>
    <row r="44" spans="2:133" ht="11.25" customHeight="1">
      <c r="CD44" s="667" t="s">
        <v>305</v>
      </c>
      <c r="CE44" s="668"/>
      <c r="CF44" s="631" t="s">
        <v>358</v>
      </c>
      <c r="CG44" s="632"/>
      <c r="CH44" s="632"/>
      <c r="CI44" s="632"/>
      <c r="CJ44" s="632"/>
      <c r="CK44" s="632"/>
      <c r="CL44" s="632"/>
      <c r="CM44" s="632"/>
      <c r="CN44" s="632"/>
      <c r="CO44" s="632"/>
      <c r="CP44" s="632"/>
      <c r="CQ44" s="633"/>
      <c r="CR44" s="634">
        <v>2401526</v>
      </c>
      <c r="CS44" s="635"/>
      <c r="CT44" s="635"/>
      <c r="CU44" s="635"/>
      <c r="CV44" s="635"/>
      <c r="CW44" s="635"/>
      <c r="CX44" s="635"/>
      <c r="CY44" s="636"/>
      <c r="CZ44" s="639">
        <v>6.8</v>
      </c>
      <c r="DA44" s="640"/>
      <c r="DB44" s="640"/>
      <c r="DC44" s="646"/>
      <c r="DD44" s="643">
        <v>610662</v>
      </c>
      <c r="DE44" s="635"/>
      <c r="DF44" s="635"/>
      <c r="DG44" s="635"/>
      <c r="DH44" s="635"/>
      <c r="DI44" s="635"/>
      <c r="DJ44" s="635"/>
      <c r="DK44" s="636"/>
      <c r="DL44" s="703"/>
      <c r="DM44" s="704"/>
      <c r="DN44" s="704"/>
      <c r="DO44" s="704"/>
      <c r="DP44" s="704"/>
      <c r="DQ44" s="704"/>
      <c r="DR44" s="704"/>
      <c r="DS44" s="704"/>
      <c r="DT44" s="704"/>
      <c r="DU44" s="704"/>
      <c r="DV44" s="705"/>
      <c r="DW44" s="706"/>
      <c r="DX44" s="707"/>
      <c r="DY44" s="707"/>
      <c r="DZ44" s="707"/>
      <c r="EA44" s="707"/>
      <c r="EB44" s="707"/>
      <c r="EC44" s="708"/>
    </row>
    <row r="45" spans="2:133" ht="11.25" customHeight="1">
      <c r="B45" s="215" t="s">
        <v>359</v>
      </c>
      <c r="CD45" s="669"/>
      <c r="CE45" s="670"/>
      <c r="CF45" s="631" t="s">
        <v>360</v>
      </c>
      <c r="CG45" s="632"/>
      <c r="CH45" s="632"/>
      <c r="CI45" s="632"/>
      <c r="CJ45" s="632"/>
      <c r="CK45" s="632"/>
      <c r="CL45" s="632"/>
      <c r="CM45" s="632"/>
      <c r="CN45" s="632"/>
      <c r="CO45" s="632"/>
      <c r="CP45" s="632"/>
      <c r="CQ45" s="633"/>
      <c r="CR45" s="634">
        <v>430533</v>
      </c>
      <c r="CS45" s="663"/>
      <c r="CT45" s="663"/>
      <c r="CU45" s="663"/>
      <c r="CV45" s="663"/>
      <c r="CW45" s="663"/>
      <c r="CX45" s="663"/>
      <c r="CY45" s="664"/>
      <c r="CZ45" s="639">
        <v>1.2</v>
      </c>
      <c r="DA45" s="661"/>
      <c r="DB45" s="661"/>
      <c r="DC45" s="665"/>
      <c r="DD45" s="643">
        <v>27112</v>
      </c>
      <c r="DE45" s="663"/>
      <c r="DF45" s="663"/>
      <c r="DG45" s="663"/>
      <c r="DH45" s="663"/>
      <c r="DI45" s="663"/>
      <c r="DJ45" s="663"/>
      <c r="DK45" s="664"/>
      <c r="DL45" s="703"/>
      <c r="DM45" s="704"/>
      <c r="DN45" s="704"/>
      <c r="DO45" s="704"/>
      <c r="DP45" s="704"/>
      <c r="DQ45" s="704"/>
      <c r="DR45" s="704"/>
      <c r="DS45" s="704"/>
      <c r="DT45" s="704"/>
      <c r="DU45" s="704"/>
      <c r="DV45" s="705"/>
      <c r="DW45" s="706"/>
      <c r="DX45" s="707"/>
      <c r="DY45" s="707"/>
      <c r="DZ45" s="707"/>
      <c r="EA45" s="707"/>
      <c r="EB45" s="707"/>
      <c r="EC45" s="708"/>
    </row>
    <row r="46" spans="2:133" ht="11.25" customHeight="1">
      <c r="B46" s="226" t="s">
        <v>361</v>
      </c>
      <c r="CD46" s="669"/>
      <c r="CE46" s="670"/>
      <c r="CF46" s="631" t="s">
        <v>362</v>
      </c>
      <c r="CG46" s="632"/>
      <c r="CH46" s="632"/>
      <c r="CI46" s="632"/>
      <c r="CJ46" s="632"/>
      <c r="CK46" s="632"/>
      <c r="CL46" s="632"/>
      <c r="CM46" s="632"/>
      <c r="CN46" s="632"/>
      <c r="CO46" s="632"/>
      <c r="CP46" s="632"/>
      <c r="CQ46" s="633"/>
      <c r="CR46" s="634">
        <v>1845299</v>
      </c>
      <c r="CS46" s="635"/>
      <c r="CT46" s="635"/>
      <c r="CU46" s="635"/>
      <c r="CV46" s="635"/>
      <c r="CW46" s="635"/>
      <c r="CX46" s="635"/>
      <c r="CY46" s="636"/>
      <c r="CZ46" s="639">
        <v>5.2</v>
      </c>
      <c r="DA46" s="640"/>
      <c r="DB46" s="640"/>
      <c r="DC46" s="646"/>
      <c r="DD46" s="643">
        <v>565373</v>
      </c>
      <c r="DE46" s="635"/>
      <c r="DF46" s="635"/>
      <c r="DG46" s="635"/>
      <c r="DH46" s="635"/>
      <c r="DI46" s="635"/>
      <c r="DJ46" s="635"/>
      <c r="DK46" s="636"/>
      <c r="DL46" s="703"/>
      <c r="DM46" s="704"/>
      <c r="DN46" s="704"/>
      <c r="DO46" s="704"/>
      <c r="DP46" s="704"/>
      <c r="DQ46" s="704"/>
      <c r="DR46" s="704"/>
      <c r="DS46" s="704"/>
      <c r="DT46" s="704"/>
      <c r="DU46" s="704"/>
      <c r="DV46" s="705"/>
      <c r="DW46" s="706"/>
      <c r="DX46" s="707"/>
      <c r="DY46" s="707"/>
      <c r="DZ46" s="707"/>
      <c r="EA46" s="707"/>
      <c r="EB46" s="707"/>
      <c r="EC46" s="708"/>
    </row>
    <row r="47" spans="2:133" ht="11.25" customHeight="1">
      <c r="B47" s="226" t="s">
        <v>363</v>
      </c>
      <c r="CD47" s="669"/>
      <c r="CE47" s="670"/>
      <c r="CF47" s="631" t="s">
        <v>364</v>
      </c>
      <c r="CG47" s="632"/>
      <c r="CH47" s="632"/>
      <c r="CI47" s="632"/>
      <c r="CJ47" s="632"/>
      <c r="CK47" s="632"/>
      <c r="CL47" s="632"/>
      <c r="CM47" s="632"/>
      <c r="CN47" s="632"/>
      <c r="CO47" s="632"/>
      <c r="CP47" s="632"/>
      <c r="CQ47" s="633"/>
      <c r="CR47" s="634">
        <v>8129</v>
      </c>
      <c r="CS47" s="663"/>
      <c r="CT47" s="663"/>
      <c r="CU47" s="663"/>
      <c r="CV47" s="663"/>
      <c r="CW47" s="663"/>
      <c r="CX47" s="663"/>
      <c r="CY47" s="664"/>
      <c r="CZ47" s="639">
        <v>0</v>
      </c>
      <c r="DA47" s="661"/>
      <c r="DB47" s="661"/>
      <c r="DC47" s="665"/>
      <c r="DD47" s="643">
        <v>254</v>
      </c>
      <c r="DE47" s="663"/>
      <c r="DF47" s="663"/>
      <c r="DG47" s="663"/>
      <c r="DH47" s="663"/>
      <c r="DI47" s="663"/>
      <c r="DJ47" s="663"/>
      <c r="DK47" s="664"/>
      <c r="DL47" s="703"/>
      <c r="DM47" s="704"/>
      <c r="DN47" s="704"/>
      <c r="DO47" s="704"/>
      <c r="DP47" s="704"/>
      <c r="DQ47" s="704"/>
      <c r="DR47" s="704"/>
      <c r="DS47" s="704"/>
      <c r="DT47" s="704"/>
      <c r="DU47" s="704"/>
      <c r="DV47" s="705"/>
      <c r="DW47" s="706"/>
      <c r="DX47" s="707"/>
      <c r="DY47" s="707"/>
      <c r="DZ47" s="707"/>
      <c r="EA47" s="707"/>
      <c r="EB47" s="707"/>
      <c r="EC47" s="708"/>
    </row>
    <row r="48" spans="2:133">
      <c r="B48" s="226"/>
      <c r="CD48" s="671"/>
      <c r="CE48" s="672"/>
      <c r="CF48" s="631" t="s">
        <v>365</v>
      </c>
      <c r="CG48" s="632"/>
      <c r="CH48" s="632"/>
      <c r="CI48" s="632"/>
      <c r="CJ48" s="632"/>
      <c r="CK48" s="632"/>
      <c r="CL48" s="632"/>
      <c r="CM48" s="632"/>
      <c r="CN48" s="632"/>
      <c r="CO48" s="632"/>
      <c r="CP48" s="632"/>
      <c r="CQ48" s="633"/>
      <c r="CR48" s="634" t="s">
        <v>254</v>
      </c>
      <c r="CS48" s="635"/>
      <c r="CT48" s="635"/>
      <c r="CU48" s="635"/>
      <c r="CV48" s="635"/>
      <c r="CW48" s="635"/>
      <c r="CX48" s="635"/>
      <c r="CY48" s="636"/>
      <c r="CZ48" s="639" t="s">
        <v>126</v>
      </c>
      <c r="DA48" s="640"/>
      <c r="DB48" s="640"/>
      <c r="DC48" s="646"/>
      <c r="DD48" s="643" t="s">
        <v>254</v>
      </c>
      <c r="DE48" s="635"/>
      <c r="DF48" s="635"/>
      <c r="DG48" s="635"/>
      <c r="DH48" s="635"/>
      <c r="DI48" s="635"/>
      <c r="DJ48" s="635"/>
      <c r="DK48" s="636"/>
      <c r="DL48" s="703"/>
      <c r="DM48" s="704"/>
      <c r="DN48" s="704"/>
      <c r="DO48" s="704"/>
      <c r="DP48" s="704"/>
      <c r="DQ48" s="704"/>
      <c r="DR48" s="704"/>
      <c r="DS48" s="704"/>
      <c r="DT48" s="704"/>
      <c r="DU48" s="704"/>
      <c r="DV48" s="705"/>
      <c r="DW48" s="706"/>
      <c r="DX48" s="707"/>
      <c r="DY48" s="707"/>
      <c r="DZ48" s="707"/>
      <c r="EA48" s="707"/>
      <c r="EB48" s="707"/>
      <c r="EC48" s="708"/>
    </row>
    <row r="49" spans="2:133" ht="11.25" customHeight="1">
      <c r="B49" s="226"/>
      <c r="CD49" s="652" t="s">
        <v>366</v>
      </c>
      <c r="CE49" s="653"/>
      <c r="CF49" s="653"/>
      <c r="CG49" s="653"/>
      <c r="CH49" s="653"/>
      <c r="CI49" s="653"/>
      <c r="CJ49" s="653"/>
      <c r="CK49" s="653"/>
      <c r="CL49" s="653"/>
      <c r="CM49" s="653"/>
      <c r="CN49" s="653"/>
      <c r="CO49" s="653"/>
      <c r="CP49" s="653"/>
      <c r="CQ49" s="654"/>
      <c r="CR49" s="709">
        <v>35510953</v>
      </c>
      <c r="CS49" s="693"/>
      <c r="CT49" s="693"/>
      <c r="CU49" s="693"/>
      <c r="CV49" s="693"/>
      <c r="CW49" s="693"/>
      <c r="CX49" s="693"/>
      <c r="CY49" s="720"/>
      <c r="CZ49" s="714">
        <v>100</v>
      </c>
      <c r="DA49" s="721"/>
      <c r="DB49" s="721"/>
      <c r="DC49" s="722"/>
      <c r="DD49" s="723">
        <v>20608341</v>
      </c>
      <c r="DE49" s="693"/>
      <c r="DF49" s="693"/>
      <c r="DG49" s="693"/>
      <c r="DH49" s="693"/>
      <c r="DI49" s="693"/>
      <c r="DJ49" s="693"/>
      <c r="DK49" s="720"/>
      <c r="DL49" s="724"/>
      <c r="DM49" s="725"/>
      <c r="DN49" s="725"/>
      <c r="DO49" s="725"/>
      <c r="DP49" s="725"/>
      <c r="DQ49" s="725"/>
      <c r="DR49" s="725"/>
      <c r="DS49" s="725"/>
      <c r="DT49" s="725"/>
      <c r="DU49" s="725"/>
      <c r="DV49" s="726"/>
      <c r="DW49" s="727"/>
      <c r="DX49" s="728"/>
      <c r="DY49" s="728"/>
      <c r="DZ49" s="728"/>
      <c r="EA49" s="728"/>
      <c r="EB49" s="728"/>
      <c r="EC49" s="729"/>
    </row>
  </sheetData>
  <sheetProtection algorithmName="SHA-512" hashValue="c5TTcjYnZlvZacdE3zPW2EfUFFBNjLUsbZ0e2+4uC9OBz6oRNV8Muy9DVaZqpHxwfGRcvVCILbFb9pOt93QiuQ==" saltValue="N0C5RElR/MRCsSyoIV8Pg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2" customWidth="1"/>
    <col min="131" max="131" width="1.625" style="232" customWidth="1"/>
    <col min="132" max="16384" width="9" style="232" hidden="1"/>
  </cols>
  <sheetData>
    <row r="1" spans="1:131" ht="11.25" customHeight="1" thickBot="1">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c r="A2" s="233" t="s">
        <v>367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59" t="s">
        <v>368</v>
      </c>
      <c r="DK2" s="760"/>
      <c r="DL2" s="760"/>
      <c r="DM2" s="760"/>
      <c r="DN2" s="760"/>
      <c r="DO2" s="761"/>
      <c r="DP2" s="229"/>
      <c r="DQ2" s="759" t="s">
        <v>369</v>
      </c>
      <c r="DR2" s="760"/>
      <c r="DS2" s="760"/>
      <c r="DT2" s="760"/>
      <c r="DU2" s="760"/>
      <c r="DV2" s="760"/>
      <c r="DW2" s="760"/>
      <c r="DX2" s="760"/>
      <c r="DY2" s="760"/>
      <c r="DZ2" s="761"/>
      <c r="EA2" s="231"/>
    </row>
    <row r="3" spans="1:131" ht="11.25" customHeight="1">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7" customFormat="1" ht="26.25" customHeight="1" thickBot="1">
      <c r="A4" s="762" t="s">
        <v>370</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34"/>
      <c r="BA4" s="234"/>
      <c r="BB4" s="234"/>
      <c r="BC4" s="234"/>
      <c r="BD4" s="234"/>
      <c r="BE4" s="235"/>
      <c r="BF4" s="235"/>
      <c r="BG4" s="235"/>
      <c r="BH4" s="235"/>
      <c r="BI4" s="235"/>
      <c r="BJ4" s="235"/>
      <c r="BK4" s="235"/>
      <c r="BL4" s="235"/>
      <c r="BM4" s="235"/>
      <c r="BN4" s="235"/>
      <c r="BO4" s="235"/>
      <c r="BP4" s="235"/>
      <c r="BQ4" s="234" t="s">
        <v>371</v>
      </c>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6"/>
    </row>
    <row r="5" spans="1:131" s="237" customFormat="1" ht="26.25" customHeight="1">
      <c r="A5" s="753" t="s">
        <v>372</v>
      </c>
      <c r="B5" s="754"/>
      <c r="C5" s="754"/>
      <c r="D5" s="754"/>
      <c r="E5" s="754"/>
      <c r="F5" s="754"/>
      <c r="G5" s="754"/>
      <c r="H5" s="754"/>
      <c r="I5" s="754"/>
      <c r="J5" s="754"/>
      <c r="K5" s="754"/>
      <c r="L5" s="754"/>
      <c r="M5" s="754"/>
      <c r="N5" s="754"/>
      <c r="O5" s="754"/>
      <c r="P5" s="755"/>
      <c r="Q5" s="730" t="s">
        <v>373</v>
      </c>
      <c r="R5" s="731"/>
      <c r="S5" s="731"/>
      <c r="T5" s="731"/>
      <c r="U5" s="732"/>
      <c r="V5" s="730" t="s">
        <v>374</v>
      </c>
      <c r="W5" s="731"/>
      <c r="X5" s="731"/>
      <c r="Y5" s="731"/>
      <c r="Z5" s="732"/>
      <c r="AA5" s="730" t="s">
        <v>375</v>
      </c>
      <c r="AB5" s="731"/>
      <c r="AC5" s="731"/>
      <c r="AD5" s="731"/>
      <c r="AE5" s="731"/>
      <c r="AF5" s="763" t="s">
        <v>376</v>
      </c>
      <c r="AG5" s="731"/>
      <c r="AH5" s="731"/>
      <c r="AI5" s="731"/>
      <c r="AJ5" s="742"/>
      <c r="AK5" s="731" t="s">
        <v>377</v>
      </c>
      <c r="AL5" s="731"/>
      <c r="AM5" s="731"/>
      <c r="AN5" s="731"/>
      <c r="AO5" s="732"/>
      <c r="AP5" s="730" t="s">
        <v>378</v>
      </c>
      <c r="AQ5" s="731"/>
      <c r="AR5" s="731"/>
      <c r="AS5" s="731"/>
      <c r="AT5" s="732"/>
      <c r="AU5" s="730" t="s">
        <v>379</v>
      </c>
      <c r="AV5" s="731"/>
      <c r="AW5" s="731"/>
      <c r="AX5" s="731"/>
      <c r="AY5" s="742"/>
      <c r="AZ5" s="234"/>
      <c r="BA5" s="234"/>
      <c r="BB5" s="234"/>
      <c r="BC5" s="234"/>
      <c r="BD5" s="234"/>
      <c r="BE5" s="235"/>
      <c r="BF5" s="235"/>
      <c r="BG5" s="235"/>
      <c r="BH5" s="235"/>
      <c r="BI5" s="235"/>
      <c r="BJ5" s="235"/>
      <c r="BK5" s="235"/>
      <c r="BL5" s="235"/>
      <c r="BM5" s="235"/>
      <c r="BN5" s="235"/>
      <c r="BO5" s="235"/>
      <c r="BP5" s="235"/>
      <c r="BQ5" s="753" t="s">
        <v>380</v>
      </c>
      <c r="BR5" s="754"/>
      <c r="BS5" s="754"/>
      <c r="BT5" s="754"/>
      <c r="BU5" s="754"/>
      <c r="BV5" s="754"/>
      <c r="BW5" s="754"/>
      <c r="BX5" s="754"/>
      <c r="BY5" s="754"/>
      <c r="BZ5" s="754"/>
      <c r="CA5" s="754"/>
      <c r="CB5" s="754"/>
      <c r="CC5" s="754"/>
      <c r="CD5" s="754"/>
      <c r="CE5" s="754"/>
      <c r="CF5" s="754"/>
      <c r="CG5" s="755"/>
      <c r="CH5" s="730" t="s">
        <v>381</v>
      </c>
      <c r="CI5" s="731"/>
      <c r="CJ5" s="731"/>
      <c r="CK5" s="731"/>
      <c r="CL5" s="732"/>
      <c r="CM5" s="730" t="s">
        <v>382</v>
      </c>
      <c r="CN5" s="731"/>
      <c r="CO5" s="731"/>
      <c r="CP5" s="731"/>
      <c r="CQ5" s="732"/>
      <c r="CR5" s="730" t="s">
        <v>383</v>
      </c>
      <c r="CS5" s="731"/>
      <c r="CT5" s="731"/>
      <c r="CU5" s="731"/>
      <c r="CV5" s="732"/>
      <c r="CW5" s="730" t="s">
        <v>384</v>
      </c>
      <c r="CX5" s="731"/>
      <c r="CY5" s="731"/>
      <c r="CZ5" s="731"/>
      <c r="DA5" s="732"/>
      <c r="DB5" s="730" t="s">
        <v>385</v>
      </c>
      <c r="DC5" s="731"/>
      <c r="DD5" s="731"/>
      <c r="DE5" s="731"/>
      <c r="DF5" s="732"/>
      <c r="DG5" s="736" t="s">
        <v>386</v>
      </c>
      <c r="DH5" s="737"/>
      <c r="DI5" s="737"/>
      <c r="DJ5" s="737"/>
      <c r="DK5" s="738"/>
      <c r="DL5" s="736" t="s">
        <v>387</v>
      </c>
      <c r="DM5" s="737"/>
      <c r="DN5" s="737"/>
      <c r="DO5" s="737"/>
      <c r="DP5" s="738"/>
      <c r="DQ5" s="730" t="s">
        <v>388</v>
      </c>
      <c r="DR5" s="731"/>
      <c r="DS5" s="731"/>
      <c r="DT5" s="731"/>
      <c r="DU5" s="732"/>
      <c r="DV5" s="730" t="s">
        <v>379</v>
      </c>
      <c r="DW5" s="731"/>
      <c r="DX5" s="731"/>
      <c r="DY5" s="731"/>
      <c r="DZ5" s="742"/>
      <c r="EA5" s="236"/>
    </row>
    <row r="6" spans="1:131" s="237" customFormat="1" ht="26.25" customHeight="1" thickBot="1">
      <c r="A6" s="756"/>
      <c r="B6" s="757"/>
      <c r="C6" s="757"/>
      <c r="D6" s="757"/>
      <c r="E6" s="757"/>
      <c r="F6" s="757"/>
      <c r="G6" s="757"/>
      <c r="H6" s="757"/>
      <c r="I6" s="757"/>
      <c r="J6" s="757"/>
      <c r="K6" s="757"/>
      <c r="L6" s="757"/>
      <c r="M6" s="757"/>
      <c r="N6" s="757"/>
      <c r="O6" s="757"/>
      <c r="P6" s="758"/>
      <c r="Q6" s="733"/>
      <c r="R6" s="734"/>
      <c r="S6" s="734"/>
      <c r="T6" s="734"/>
      <c r="U6" s="735"/>
      <c r="V6" s="733"/>
      <c r="W6" s="734"/>
      <c r="X6" s="734"/>
      <c r="Y6" s="734"/>
      <c r="Z6" s="735"/>
      <c r="AA6" s="733"/>
      <c r="AB6" s="734"/>
      <c r="AC6" s="734"/>
      <c r="AD6" s="734"/>
      <c r="AE6" s="734"/>
      <c r="AF6" s="764"/>
      <c r="AG6" s="734"/>
      <c r="AH6" s="734"/>
      <c r="AI6" s="734"/>
      <c r="AJ6" s="743"/>
      <c r="AK6" s="734"/>
      <c r="AL6" s="734"/>
      <c r="AM6" s="734"/>
      <c r="AN6" s="734"/>
      <c r="AO6" s="735"/>
      <c r="AP6" s="733"/>
      <c r="AQ6" s="734"/>
      <c r="AR6" s="734"/>
      <c r="AS6" s="734"/>
      <c r="AT6" s="735"/>
      <c r="AU6" s="733"/>
      <c r="AV6" s="734"/>
      <c r="AW6" s="734"/>
      <c r="AX6" s="734"/>
      <c r="AY6" s="743"/>
      <c r="AZ6" s="234"/>
      <c r="BA6" s="234"/>
      <c r="BB6" s="234"/>
      <c r="BC6" s="234"/>
      <c r="BD6" s="234"/>
      <c r="BE6" s="235"/>
      <c r="BF6" s="235"/>
      <c r="BG6" s="235"/>
      <c r="BH6" s="235"/>
      <c r="BI6" s="235"/>
      <c r="BJ6" s="235"/>
      <c r="BK6" s="235"/>
      <c r="BL6" s="235"/>
      <c r="BM6" s="235"/>
      <c r="BN6" s="235"/>
      <c r="BO6" s="235"/>
      <c r="BP6" s="235"/>
      <c r="BQ6" s="756"/>
      <c r="BR6" s="757"/>
      <c r="BS6" s="757"/>
      <c r="BT6" s="757"/>
      <c r="BU6" s="757"/>
      <c r="BV6" s="757"/>
      <c r="BW6" s="757"/>
      <c r="BX6" s="757"/>
      <c r="BY6" s="757"/>
      <c r="BZ6" s="757"/>
      <c r="CA6" s="757"/>
      <c r="CB6" s="757"/>
      <c r="CC6" s="757"/>
      <c r="CD6" s="757"/>
      <c r="CE6" s="757"/>
      <c r="CF6" s="757"/>
      <c r="CG6" s="758"/>
      <c r="CH6" s="733"/>
      <c r="CI6" s="734"/>
      <c r="CJ6" s="734"/>
      <c r="CK6" s="734"/>
      <c r="CL6" s="735"/>
      <c r="CM6" s="733"/>
      <c r="CN6" s="734"/>
      <c r="CO6" s="734"/>
      <c r="CP6" s="734"/>
      <c r="CQ6" s="735"/>
      <c r="CR6" s="733"/>
      <c r="CS6" s="734"/>
      <c r="CT6" s="734"/>
      <c r="CU6" s="734"/>
      <c r="CV6" s="735"/>
      <c r="CW6" s="733"/>
      <c r="CX6" s="734"/>
      <c r="CY6" s="734"/>
      <c r="CZ6" s="734"/>
      <c r="DA6" s="735"/>
      <c r="DB6" s="733"/>
      <c r="DC6" s="734"/>
      <c r="DD6" s="734"/>
      <c r="DE6" s="734"/>
      <c r="DF6" s="735"/>
      <c r="DG6" s="739"/>
      <c r="DH6" s="740"/>
      <c r="DI6" s="740"/>
      <c r="DJ6" s="740"/>
      <c r="DK6" s="741"/>
      <c r="DL6" s="739"/>
      <c r="DM6" s="740"/>
      <c r="DN6" s="740"/>
      <c r="DO6" s="740"/>
      <c r="DP6" s="741"/>
      <c r="DQ6" s="733"/>
      <c r="DR6" s="734"/>
      <c r="DS6" s="734"/>
      <c r="DT6" s="734"/>
      <c r="DU6" s="735"/>
      <c r="DV6" s="733"/>
      <c r="DW6" s="734"/>
      <c r="DX6" s="734"/>
      <c r="DY6" s="734"/>
      <c r="DZ6" s="743"/>
      <c r="EA6" s="236"/>
    </row>
    <row r="7" spans="1:131" s="237" customFormat="1" ht="26.25" customHeight="1" thickTop="1">
      <c r="A7" s="238">
        <v>1</v>
      </c>
      <c r="B7" s="744" t="s">
        <v>389</v>
      </c>
      <c r="C7" s="745"/>
      <c r="D7" s="745"/>
      <c r="E7" s="745"/>
      <c r="F7" s="745"/>
      <c r="G7" s="745"/>
      <c r="H7" s="745"/>
      <c r="I7" s="745"/>
      <c r="J7" s="745"/>
      <c r="K7" s="745"/>
      <c r="L7" s="745"/>
      <c r="M7" s="745"/>
      <c r="N7" s="745"/>
      <c r="O7" s="745"/>
      <c r="P7" s="746"/>
      <c r="Q7" s="747">
        <v>36145</v>
      </c>
      <c r="R7" s="748"/>
      <c r="S7" s="748"/>
      <c r="T7" s="748"/>
      <c r="U7" s="748"/>
      <c r="V7" s="748">
        <v>35524</v>
      </c>
      <c r="W7" s="748"/>
      <c r="X7" s="748"/>
      <c r="Y7" s="748"/>
      <c r="Z7" s="748"/>
      <c r="AA7" s="748">
        <v>621</v>
      </c>
      <c r="AB7" s="748"/>
      <c r="AC7" s="748"/>
      <c r="AD7" s="748"/>
      <c r="AE7" s="749"/>
      <c r="AF7" s="750">
        <v>453</v>
      </c>
      <c r="AG7" s="751"/>
      <c r="AH7" s="751"/>
      <c r="AI7" s="751"/>
      <c r="AJ7" s="752"/>
      <c r="AK7" s="787">
        <v>481</v>
      </c>
      <c r="AL7" s="788"/>
      <c r="AM7" s="788"/>
      <c r="AN7" s="788"/>
      <c r="AO7" s="788"/>
      <c r="AP7" s="788">
        <v>40363</v>
      </c>
      <c r="AQ7" s="788"/>
      <c r="AR7" s="788"/>
      <c r="AS7" s="788"/>
      <c r="AT7" s="788"/>
      <c r="AU7" s="789"/>
      <c r="AV7" s="789"/>
      <c r="AW7" s="789"/>
      <c r="AX7" s="789"/>
      <c r="AY7" s="790"/>
      <c r="AZ7" s="234"/>
      <c r="BA7" s="234"/>
      <c r="BB7" s="234"/>
      <c r="BC7" s="234"/>
      <c r="BD7" s="234"/>
      <c r="BE7" s="235"/>
      <c r="BF7" s="235"/>
      <c r="BG7" s="235"/>
      <c r="BH7" s="235"/>
      <c r="BI7" s="235"/>
      <c r="BJ7" s="235"/>
      <c r="BK7" s="235"/>
      <c r="BL7" s="235"/>
      <c r="BM7" s="235"/>
      <c r="BN7" s="235"/>
      <c r="BO7" s="235"/>
      <c r="BP7" s="235"/>
      <c r="BQ7" s="238">
        <v>1</v>
      </c>
      <c r="BR7" s="239"/>
      <c r="BS7" s="765" t="s">
        <v>590</v>
      </c>
      <c r="BT7" s="766"/>
      <c r="BU7" s="766"/>
      <c r="BV7" s="766"/>
      <c r="BW7" s="766"/>
      <c r="BX7" s="766"/>
      <c r="BY7" s="766"/>
      <c r="BZ7" s="766"/>
      <c r="CA7" s="766"/>
      <c r="CB7" s="766"/>
      <c r="CC7" s="766"/>
      <c r="CD7" s="766"/>
      <c r="CE7" s="766"/>
      <c r="CF7" s="766"/>
      <c r="CG7" s="791"/>
      <c r="CH7" s="784">
        <v>-1</v>
      </c>
      <c r="CI7" s="785"/>
      <c r="CJ7" s="785"/>
      <c r="CK7" s="785"/>
      <c r="CL7" s="786"/>
      <c r="CM7" s="784">
        <v>-44</v>
      </c>
      <c r="CN7" s="785"/>
      <c r="CO7" s="785"/>
      <c r="CP7" s="785"/>
      <c r="CQ7" s="786"/>
      <c r="CR7" s="784">
        <v>10</v>
      </c>
      <c r="CS7" s="785"/>
      <c r="CT7" s="785"/>
      <c r="CU7" s="785"/>
      <c r="CV7" s="786"/>
      <c r="CW7" s="784" t="s">
        <v>589</v>
      </c>
      <c r="CX7" s="785"/>
      <c r="CY7" s="785"/>
      <c r="CZ7" s="785"/>
      <c r="DA7" s="786"/>
      <c r="DB7" s="784" t="s">
        <v>519</v>
      </c>
      <c r="DC7" s="785"/>
      <c r="DD7" s="785"/>
      <c r="DE7" s="785"/>
      <c r="DF7" s="786"/>
      <c r="DG7" s="784" t="s">
        <v>519</v>
      </c>
      <c r="DH7" s="785"/>
      <c r="DI7" s="785"/>
      <c r="DJ7" s="785"/>
      <c r="DK7" s="786"/>
      <c r="DL7" s="784" t="s">
        <v>519</v>
      </c>
      <c r="DM7" s="785"/>
      <c r="DN7" s="785"/>
      <c r="DO7" s="785"/>
      <c r="DP7" s="786"/>
      <c r="DQ7" s="784" t="s">
        <v>519</v>
      </c>
      <c r="DR7" s="785"/>
      <c r="DS7" s="785"/>
      <c r="DT7" s="785"/>
      <c r="DU7" s="786"/>
      <c r="DV7" s="765"/>
      <c r="DW7" s="766"/>
      <c r="DX7" s="766"/>
      <c r="DY7" s="766"/>
      <c r="DZ7" s="767"/>
      <c r="EA7" s="236"/>
    </row>
    <row r="8" spans="1:131" s="237" customFormat="1" ht="26.25" customHeight="1">
      <c r="A8" s="240">
        <v>2</v>
      </c>
      <c r="B8" s="768"/>
      <c r="C8" s="769"/>
      <c r="D8" s="769"/>
      <c r="E8" s="769"/>
      <c r="F8" s="769"/>
      <c r="G8" s="769"/>
      <c r="H8" s="769"/>
      <c r="I8" s="769"/>
      <c r="J8" s="769"/>
      <c r="K8" s="769"/>
      <c r="L8" s="769"/>
      <c r="M8" s="769"/>
      <c r="N8" s="769"/>
      <c r="O8" s="769"/>
      <c r="P8" s="770"/>
      <c r="Q8" s="771"/>
      <c r="R8" s="772"/>
      <c r="S8" s="772"/>
      <c r="T8" s="772"/>
      <c r="U8" s="772"/>
      <c r="V8" s="772"/>
      <c r="W8" s="772"/>
      <c r="X8" s="772"/>
      <c r="Y8" s="772"/>
      <c r="Z8" s="772"/>
      <c r="AA8" s="772"/>
      <c r="AB8" s="772"/>
      <c r="AC8" s="772"/>
      <c r="AD8" s="772"/>
      <c r="AE8" s="773"/>
      <c r="AF8" s="774"/>
      <c r="AG8" s="775"/>
      <c r="AH8" s="775"/>
      <c r="AI8" s="775"/>
      <c r="AJ8" s="776"/>
      <c r="AK8" s="777"/>
      <c r="AL8" s="778"/>
      <c r="AM8" s="778"/>
      <c r="AN8" s="778"/>
      <c r="AO8" s="778"/>
      <c r="AP8" s="778"/>
      <c r="AQ8" s="778"/>
      <c r="AR8" s="778"/>
      <c r="AS8" s="778"/>
      <c r="AT8" s="778"/>
      <c r="AU8" s="779"/>
      <c r="AV8" s="779"/>
      <c r="AW8" s="779"/>
      <c r="AX8" s="779"/>
      <c r="AY8" s="780"/>
      <c r="AZ8" s="234"/>
      <c r="BA8" s="234"/>
      <c r="BB8" s="234"/>
      <c r="BC8" s="234"/>
      <c r="BD8" s="234"/>
      <c r="BE8" s="235"/>
      <c r="BF8" s="235"/>
      <c r="BG8" s="235"/>
      <c r="BH8" s="235"/>
      <c r="BI8" s="235"/>
      <c r="BJ8" s="235"/>
      <c r="BK8" s="235"/>
      <c r="BL8" s="235"/>
      <c r="BM8" s="235"/>
      <c r="BN8" s="235"/>
      <c r="BO8" s="235"/>
      <c r="BP8" s="235"/>
      <c r="BQ8" s="240">
        <v>2</v>
      </c>
      <c r="BR8" s="241" t="s">
        <v>593</v>
      </c>
      <c r="BS8" s="781" t="s">
        <v>591</v>
      </c>
      <c r="BT8" s="782"/>
      <c r="BU8" s="782"/>
      <c r="BV8" s="782"/>
      <c r="BW8" s="782"/>
      <c r="BX8" s="782"/>
      <c r="BY8" s="782"/>
      <c r="BZ8" s="782"/>
      <c r="CA8" s="782"/>
      <c r="CB8" s="782"/>
      <c r="CC8" s="782"/>
      <c r="CD8" s="782"/>
      <c r="CE8" s="782"/>
      <c r="CF8" s="782"/>
      <c r="CG8" s="783"/>
      <c r="CH8" s="792">
        <v>1</v>
      </c>
      <c r="CI8" s="793"/>
      <c r="CJ8" s="793"/>
      <c r="CK8" s="793"/>
      <c r="CL8" s="794"/>
      <c r="CM8" s="792">
        <v>207</v>
      </c>
      <c r="CN8" s="793"/>
      <c r="CO8" s="793"/>
      <c r="CP8" s="793"/>
      <c r="CQ8" s="794"/>
      <c r="CR8" s="792">
        <v>10</v>
      </c>
      <c r="CS8" s="793"/>
      <c r="CT8" s="793"/>
      <c r="CU8" s="793"/>
      <c r="CV8" s="794"/>
      <c r="CW8" s="792">
        <v>1</v>
      </c>
      <c r="CX8" s="793"/>
      <c r="CY8" s="793"/>
      <c r="CZ8" s="793"/>
      <c r="DA8" s="794"/>
      <c r="DB8" s="792" t="s">
        <v>519</v>
      </c>
      <c r="DC8" s="793"/>
      <c r="DD8" s="793"/>
      <c r="DE8" s="793"/>
      <c r="DF8" s="794"/>
      <c r="DG8" s="792">
        <v>1132</v>
      </c>
      <c r="DH8" s="793"/>
      <c r="DI8" s="793"/>
      <c r="DJ8" s="793"/>
      <c r="DK8" s="794"/>
      <c r="DL8" s="792" t="s">
        <v>519</v>
      </c>
      <c r="DM8" s="793"/>
      <c r="DN8" s="793"/>
      <c r="DO8" s="793"/>
      <c r="DP8" s="794"/>
      <c r="DQ8" s="792">
        <v>118</v>
      </c>
      <c r="DR8" s="793"/>
      <c r="DS8" s="793"/>
      <c r="DT8" s="793"/>
      <c r="DU8" s="794"/>
      <c r="DV8" s="781"/>
      <c r="DW8" s="782"/>
      <c r="DX8" s="782"/>
      <c r="DY8" s="782"/>
      <c r="DZ8" s="795"/>
      <c r="EA8" s="236"/>
    </row>
    <row r="9" spans="1:131" s="237" customFormat="1" ht="26.25" customHeight="1">
      <c r="A9" s="240">
        <v>3</v>
      </c>
      <c r="B9" s="768"/>
      <c r="C9" s="769"/>
      <c r="D9" s="769"/>
      <c r="E9" s="769"/>
      <c r="F9" s="769"/>
      <c r="G9" s="769"/>
      <c r="H9" s="769"/>
      <c r="I9" s="769"/>
      <c r="J9" s="769"/>
      <c r="K9" s="769"/>
      <c r="L9" s="769"/>
      <c r="M9" s="769"/>
      <c r="N9" s="769"/>
      <c r="O9" s="769"/>
      <c r="P9" s="770"/>
      <c r="Q9" s="771"/>
      <c r="R9" s="772"/>
      <c r="S9" s="772"/>
      <c r="T9" s="772"/>
      <c r="U9" s="772"/>
      <c r="V9" s="772"/>
      <c r="W9" s="772"/>
      <c r="X9" s="772"/>
      <c r="Y9" s="772"/>
      <c r="Z9" s="772"/>
      <c r="AA9" s="772"/>
      <c r="AB9" s="772"/>
      <c r="AC9" s="772"/>
      <c r="AD9" s="772"/>
      <c r="AE9" s="773"/>
      <c r="AF9" s="774"/>
      <c r="AG9" s="775"/>
      <c r="AH9" s="775"/>
      <c r="AI9" s="775"/>
      <c r="AJ9" s="776"/>
      <c r="AK9" s="777"/>
      <c r="AL9" s="778"/>
      <c r="AM9" s="778"/>
      <c r="AN9" s="778"/>
      <c r="AO9" s="778"/>
      <c r="AP9" s="778"/>
      <c r="AQ9" s="778"/>
      <c r="AR9" s="778"/>
      <c r="AS9" s="778"/>
      <c r="AT9" s="778"/>
      <c r="AU9" s="779"/>
      <c r="AV9" s="779"/>
      <c r="AW9" s="779"/>
      <c r="AX9" s="779"/>
      <c r="AY9" s="780"/>
      <c r="AZ9" s="234"/>
      <c r="BA9" s="234"/>
      <c r="BB9" s="234"/>
      <c r="BC9" s="234"/>
      <c r="BD9" s="234"/>
      <c r="BE9" s="235"/>
      <c r="BF9" s="235"/>
      <c r="BG9" s="235"/>
      <c r="BH9" s="235"/>
      <c r="BI9" s="235"/>
      <c r="BJ9" s="235"/>
      <c r="BK9" s="235"/>
      <c r="BL9" s="235"/>
      <c r="BM9" s="235"/>
      <c r="BN9" s="235"/>
      <c r="BO9" s="235"/>
      <c r="BP9" s="235"/>
      <c r="BQ9" s="240">
        <v>3</v>
      </c>
      <c r="BR9" s="241" t="s">
        <v>593</v>
      </c>
      <c r="BS9" s="781" t="s">
        <v>592</v>
      </c>
      <c r="BT9" s="782"/>
      <c r="BU9" s="782"/>
      <c r="BV9" s="782"/>
      <c r="BW9" s="782"/>
      <c r="BX9" s="782"/>
      <c r="BY9" s="782"/>
      <c r="BZ9" s="782"/>
      <c r="CA9" s="782"/>
      <c r="CB9" s="782"/>
      <c r="CC9" s="782"/>
      <c r="CD9" s="782"/>
      <c r="CE9" s="782"/>
      <c r="CF9" s="782"/>
      <c r="CG9" s="783"/>
      <c r="CH9" s="792">
        <v>123</v>
      </c>
      <c r="CI9" s="793"/>
      <c r="CJ9" s="793"/>
      <c r="CK9" s="793"/>
      <c r="CL9" s="794"/>
      <c r="CM9" s="792">
        <v>4142</v>
      </c>
      <c r="CN9" s="793"/>
      <c r="CO9" s="793"/>
      <c r="CP9" s="793"/>
      <c r="CQ9" s="794"/>
      <c r="CR9" s="792">
        <v>3786</v>
      </c>
      <c r="CS9" s="793"/>
      <c r="CT9" s="793"/>
      <c r="CU9" s="793"/>
      <c r="CV9" s="794"/>
      <c r="CW9" s="792">
        <v>1621</v>
      </c>
      <c r="CX9" s="793"/>
      <c r="CY9" s="793"/>
      <c r="CZ9" s="793"/>
      <c r="DA9" s="794"/>
      <c r="DB9" s="792" t="s">
        <v>519</v>
      </c>
      <c r="DC9" s="793"/>
      <c r="DD9" s="793"/>
      <c r="DE9" s="793"/>
      <c r="DF9" s="794"/>
      <c r="DG9" s="792" t="s">
        <v>519</v>
      </c>
      <c r="DH9" s="793"/>
      <c r="DI9" s="793"/>
      <c r="DJ9" s="793"/>
      <c r="DK9" s="794"/>
      <c r="DL9" s="792" t="s">
        <v>519</v>
      </c>
      <c r="DM9" s="793"/>
      <c r="DN9" s="793"/>
      <c r="DO9" s="793"/>
      <c r="DP9" s="794"/>
      <c r="DQ9" s="792" t="s">
        <v>519</v>
      </c>
      <c r="DR9" s="793"/>
      <c r="DS9" s="793"/>
      <c r="DT9" s="793"/>
      <c r="DU9" s="794"/>
      <c r="DV9" s="781"/>
      <c r="DW9" s="782"/>
      <c r="DX9" s="782"/>
      <c r="DY9" s="782"/>
      <c r="DZ9" s="795"/>
      <c r="EA9" s="236"/>
    </row>
    <row r="10" spans="1:131" s="237" customFormat="1" ht="26.25" customHeight="1">
      <c r="A10" s="240">
        <v>4</v>
      </c>
      <c r="B10" s="768"/>
      <c r="C10" s="769"/>
      <c r="D10" s="769"/>
      <c r="E10" s="769"/>
      <c r="F10" s="769"/>
      <c r="G10" s="769"/>
      <c r="H10" s="769"/>
      <c r="I10" s="769"/>
      <c r="J10" s="769"/>
      <c r="K10" s="769"/>
      <c r="L10" s="769"/>
      <c r="M10" s="769"/>
      <c r="N10" s="769"/>
      <c r="O10" s="769"/>
      <c r="P10" s="770"/>
      <c r="Q10" s="771"/>
      <c r="R10" s="772"/>
      <c r="S10" s="772"/>
      <c r="T10" s="772"/>
      <c r="U10" s="772"/>
      <c r="V10" s="772"/>
      <c r="W10" s="772"/>
      <c r="X10" s="772"/>
      <c r="Y10" s="772"/>
      <c r="Z10" s="772"/>
      <c r="AA10" s="772"/>
      <c r="AB10" s="772"/>
      <c r="AC10" s="772"/>
      <c r="AD10" s="772"/>
      <c r="AE10" s="773"/>
      <c r="AF10" s="774"/>
      <c r="AG10" s="775"/>
      <c r="AH10" s="775"/>
      <c r="AI10" s="775"/>
      <c r="AJ10" s="776"/>
      <c r="AK10" s="777"/>
      <c r="AL10" s="778"/>
      <c r="AM10" s="778"/>
      <c r="AN10" s="778"/>
      <c r="AO10" s="778"/>
      <c r="AP10" s="778"/>
      <c r="AQ10" s="778"/>
      <c r="AR10" s="778"/>
      <c r="AS10" s="778"/>
      <c r="AT10" s="778"/>
      <c r="AU10" s="779"/>
      <c r="AV10" s="779"/>
      <c r="AW10" s="779"/>
      <c r="AX10" s="779"/>
      <c r="AY10" s="780"/>
      <c r="AZ10" s="234"/>
      <c r="BA10" s="234"/>
      <c r="BB10" s="234"/>
      <c r="BC10" s="234"/>
      <c r="BD10" s="234"/>
      <c r="BE10" s="235"/>
      <c r="BF10" s="235"/>
      <c r="BG10" s="235"/>
      <c r="BH10" s="235"/>
      <c r="BI10" s="235"/>
      <c r="BJ10" s="235"/>
      <c r="BK10" s="235"/>
      <c r="BL10" s="235"/>
      <c r="BM10" s="235"/>
      <c r="BN10" s="235"/>
      <c r="BO10" s="235"/>
      <c r="BP10" s="235"/>
      <c r="BQ10" s="240">
        <v>4</v>
      </c>
      <c r="BR10" s="241"/>
      <c r="BS10" s="781"/>
      <c r="BT10" s="782"/>
      <c r="BU10" s="782"/>
      <c r="BV10" s="782"/>
      <c r="BW10" s="782"/>
      <c r="BX10" s="782"/>
      <c r="BY10" s="782"/>
      <c r="BZ10" s="782"/>
      <c r="CA10" s="782"/>
      <c r="CB10" s="782"/>
      <c r="CC10" s="782"/>
      <c r="CD10" s="782"/>
      <c r="CE10" s="782"/>
      <c r="CF10" s="782"/>
      <c r="CG10" s="783"/>
      <c r="CH10" s="792"/>
      <c r="CI10" s="793"/>
      <c r="CJ10" s="793"/>
      <c r="CK10" s="793"/>
      <c r="CL10" s="794"/>
      <c r="CM10" s="792"/>
      <c r="CN10" s="793"/>
      <c r="CO10" s="793"/>
      <c r="CP10" s="793"/>
      <c r="CQ10" s="794"/>
      <c r="CR10" s="792"/>
      <c r="CS10" s="793"/>
      <c r="CT10" s="793"/>
      <c r="CU10" s="793"/>
      <c r="CV10" s="794"/>
      <c r="CW10" s="792"/>
      <c r="CX10" s="793"/>
      <c r="CY10" s="793"/>
      <c r="CZ10" s="793"/>
      <c r="DA10" s="794"/>
      <c r="DB10" s="792"/>
      <c r="DC10" s="793"/>
      <c r="DD10" s="793"/>
      <c r="DE10" s="793"/>
      <c r="DF10" s="794"/>
      <c r="DG10" s="792"/>
      <c r="DH10" s="793"/>
      <c r="DI10" s="793"/>
      <c r="DJ10" s="793"/>
      <c r="DK10" s="794"/>
      <c r="DL10" s="792"/>
      <c r="DM10" s="793"/>
      <c r="DN10" s="793"/>
      <c r="DO10" s="793"/>
      <c r="DP10" s="794"/>
      <c r="DQ10" s="792"/>
      <c r="DR10" s="793"/>
      <c r="DS10" s="793"/>
      <c r="DT10" s="793"/>
      <c r="DU10" s="794"/>
      <c r="DV10" s="781"/>
      <c r="DW10" s="782"/>
      <c r="DX10" s="782"/>
      <c r="DY10" s="782"/>
      <c r="DZ10" s="795"/>
      <c r="EA10" s="236"/>
    </row>
    <row r="11" spans="1:131" s="237" customFormat="1" ht="26.25" customHeight="1">
      <c r="A11" s="240">
        <v>5</v>
      </c>
      <c r="B11" s="768"/>
      <c r="C11" s="769"/>
      <c r="D11" s="769"/>
      <c r="E11" s="769"/>
      <c r="F11" s="769"/>
      <c r="G11" s="769"/>
      <c r="H11" s="769"/>
      <c r="I11" s="769"/>
      <c r="J11" s="769"/>
      <c r="K11" s="769"/>
      <c r="L11" s="769"/>
      <c r="M11" s="769"/>
      <c r="N11" s="769"/>
      <c r="O11" s="769"/>
      <c r="P11" s="770"/>
      <c r="Q11" s="771"/>
      <c r="R11" s="772"/>
      <c r="S11" s="772"/>
      <c r="T11" s="772"/>
      <c r="U11" s="772"/>
      <c r="V11" s="772"/>
      <c r="W11" s="772"/>
      <c r="X11" s="772"/>
      <c r="Y11" s="772"/>
      <c r="Z11" s="772"/>
      <c r="AA11" s="772"/>
      <c r="AB11" s="772"/>
      <c r="AC11" s="772"/>
      <c r="AD11" s="772"/>
      <c r="AE11" s="773"/>
      <c r="AF11" s="774"/>
      <c r="AG11" s="775"/>
      <c r="AH11" s="775"/>
      <c r="AI11" s="775"/>
      <c r="AJ11" s="776"/>
      <c r="AK11" s="777"/>
      <c r="AL11" s="778"/>
      <c r="AM11" s="778"/>
      <c r="AN11" s="778"/>
      <c r="AO11" s="778"/>
      <c r="AP11" s="778"/>
      <c r="AQ11" s="778"/>
      <c r="AR11" s="778"/>
      <c r="AS11" s="778"/>
      <c r="AT11" s="778"/>
      <c r="AU11" s="779"/>
      <c r="AV11" s="779"/>
      <c r="AW11" s="779"/>
      <c r="AX11" s="779"/>
      <c r="AY11" s="780"/>
      <c r="AZ11" s="234"/>
      <c r="BA11" s="234"/>
      <c r="BB11" s="234"/>
      <c r="BC11" s="234"/>
      <c r="BD11" s="234"/>
      <c r="BE11" s="235"/>
      <c r="BF11" s="235"/>
      <c r="BG11" s="235"/>
      <c r="BH11" s="235"/>
      <c r="BI11" s="235"/>
      <c r="BJ11" s="235"/>
      <c r="BK11" s="235"/>
      <c r="BL11" s="235"/>
      <c r="BM11" s="235"/>
      <c r="BN11" s="235"/>
      <c r="BO11" s="235"/>
      <c r="BP11" s="235"/>
      <c r="BQ11" s="240">
        <v>5</v>
      </c>
      <c r="BR11" s="241"/>
      <c r="BS11" s="781"/>
      <c r="BT11" s="782"/>
      <c r="BU11" s="782"/>
      <c r="BV11" s="782"/>
      <c r="BW11" s="782"/>
      <c r="BX11" s="782"/>
      <c r="BY11" s="782"/>
      <c r="BZ11" s="782"/>
      <c r="CA11" s="782"/>
      <c r="CB11" s="782"/>
      <c r="CC11" s="782"/>
      <c r="CD11" s="782"/>
      <c r="CE11" s="782"/>
      <c r="CF11" s="782"/>
      <c r="CG11" s="783"/>
      <c r="CH11" s="792"/>
      <c r="CI11" s="793"/>
      <c r="CJ11" s="793"/>
      <c r="CK11" s="793"/>
      <c r="CL11" s="794"/>
      <c r="CM11" s="792"/>
      <c r="CN11" s="793"/>
      <c r="CO11" s="793"/>
      <c r="CP11" s="793"/>
      <c r="CQ11" s="794"/>
      <c r="CR11" s="792"/>
      <c r="CS11" s="793"/>
      <c r="CT11" s="793"/>
      <c r="CU11" s="793"/>
      <c r="CV11" s="794"/>
      <c r="CW11" s="792"/>
      <c r="CX11" s="793"/>
      <c r="CY11" s="793"/>
      <c r="CZ11" s="793"/>
      <c r="DA11" s="794"/>
      <c r="DB11" s="792"/>
      <c r="DC11" s="793"/>
      <c r="DD11" s="793"/>
      <c r="DE11" s="793"/>
      <c r="DF11" s="794"/>
      <c r="DG11" s="792"/>
      <c r="DH11" s="793"/>
      <c r="DI11" s="793"/>
      <c r="DJ11" s="793"/>
      <c r="DK11" s="794"/>
      <c r="DL11" s="792"/>
      <c r="DM11" s="793"/>
      <c r="DN11" s="793"/>
      <c r="DO11" s="793"/>
      <c r="DP11" s="794"/>
      <c r="DQ11" s="792"/>
      <c r="DR11" s="793"/>
      <c r="DS11" s="793"/>
      <c r="DT11" s="793"/>
      <c r="DU11" s="794"/>
      <c r="DV11" s="781"/>
      <c r="DW11" s="782"/>
      <c r="DX11" s="782"/>
      <c r="DY11" s="782"/>
      <c r="DZ11" s="795"/>
      <c r="EA11" s="236"/>
    </row>
    <row r="12" spans="1:131" s="237" customFormat="1" ht="26.25" customHeight="1">
      <c r="A12" s="240">
        <v>6</v>
      </c>
      <c r="B12" s="768"/>
      <c r="C12" s="769"/>
      <c r="D12" s="769"/>
      <c r="E12" s="769"/>
      <c r="F12" s="769"/>
      <c r="G12" s="769"/>
      <c r="H12" s="769"/>
      <c r="I12" s="769"/>
      <c r="J12" s="769"/>
      <c r="K12" s="769"/>
      <c r="L12" s="769"/>
      <c r="M12" s="769"/>
      <c r="N12" s="769"/>
      <c r="O12" s="769"/>
      <c r="P12" s="770"/>
      <c r="Q12" s="771"/>
      <c r="R12" s="772"/>
      <c r="S12" s="772"/>
      <c r="T12" s="772"/>
      <c r="U12" s="772"/>
      <c r="V12" s="772"/>
      <c r="W12" s="772"/>
      <c r="X12" s="772"/>
      <c r="Y12" s="772"/>
      <c r="Z12" s="772"/>
      <c r="AA12" s="772"/>
      <c r="AB12" s="772"/>
      <c r="AC12" s="772"/>
      <c r="AD12" s="772"/>
      <c r="AE12" s="773"/>
      <c r="AF12" s="774"/>
      <c r="AG12" s="775"/>
      <c r="AH12" s="775"/>
      <c r="AI12" s="775"/>
      <c r="AJ12" s="776"/>
      <c r="AK12" s="777"/>
      <c r="AL12" s="778"/>
      <c r="AM12" s="778"/>
      <c r="AN12" s="778"/>
      <c r="AO12" s="778"/>
      <c r="AP12" s="778"/>
      <c r="AQ12" s="778"/>
      <c r="AR12" s="778"/>
      <c r="AS12" s="778"/>
      <c r="AT12" s="778"/>
      <c r="AU12" s="779"/>
      <c r="AV12" s="779"/>
      <c r="AW12" s="779"/>
      <c r="AX12" s="779"/>
      <c r="AY12" s="780"/>
      <c r="AZ12" s="234"/>
      <c r="BA12" s="234"/>
      <c r="BB12" s="234"/>
      <c r="BC12" s="234"/>
      <c r="BD12" s="234"/>
      <c r="BE12" s="235"/>
      <c r="BF12" s="235"/>
      <c r="BG12" s="235"/>
      <c r="BH12" s="235"/>
      <c r="BI12" s="235"/>
      <c r="BJ12" s="235"/>
      <c r="BK12" s="235"/>
      <c r="BL12" s="235"/>
      <c r="BM12" s="235"/>
      <c r="BN12" s="235"/>
      <c r="BO12" s="235"/>
      <c r="BP12" s="235"/>
      <c r="BQ12" s="240">
        <v>6</v>
      </c>
      <c r="BR12" s="241"/>
      <c r="BS12" s="781"/>
      <c r="BT12" s="782"/>
      <c r="BU12" s="782"/>
      <c r="BV12" s="782"/>
      <c r="BW12" s="782"/>
      <c r="BX12" s="782"/>
      <c r="BY12" s="782"/>
      <c r="BZ12" s="782"/>
      <c r="CA12" s="782"/>
      <c r="CB12" s="782"/>
      <c r="CC12" s="782"/>
      <c r="CD12" s="782"/>
      <c r="CE12" s="782"/>
      <c r="CF12" s="782"/>
      <c r="CG12" s="783"/>
      <c r="CH12" s="792"/>
      <c r="CI12" s="793"/>
      <c r="CJ12" s="793"/>
      <c r="CK12" s="793"/>
      <c r="CL12" s="794"/>
      <c r="CM12" s="792"/>
      <c r="CN12" s="793"/>
      <c r="CO12" s="793"/>
      <c r="CP12" s="793"/>
      <c r="CQ12" s="794"/>
      <c r="CR12" s="792"/>
      <c r="CS12" s="793"/>
      <c r="CT12" s="793"/>
      <c r="CU12" s="793"/>
      <c r="CV12" s="794"/>
      <c r="CW12" s="792"/>
      <c r="CX12" s="793"/>
      <c r="CY12" s="793"/>
      <c r="CZ12" s="793"/>
      <c r="DA12" s="794"/>
      <c r="DB12" s="792"/>
      <c r="DC12" s="793"/>
      <c r="DD12" s="793"/>
      <c r="DE12" s="793"/>
      <c r="DF12" s="794"/>
      <c r="DG12" s="792"/>
      <c r="DH12" s="793"/>
      <c r="DI12" s="793"/>
      <c r="DJ12" s="793"/>
      <c r="DK12" s="794"/>
      <c r="DL12" s="792"/>
      <c r="DM12" s="793"/>
      <c r="DN12" s="793"/>
      <c r="DO12" s="793"/>
      <c r="DP12" s="794"/>
      <c r="DQ12" s="792"/>
      <c r="DR12" s="793"/>
      <c r="DS12" s="793"/>
      <c r="DT12" s="793"/>
      <c r="DU12" s="794"/>
      <c r="DV12" s="781"/>
      <c r="DW12" s="782"/>
      <c r="DX12" s="782"/>
      <c r="DY12" s="782"/>
      <c r="DZ12" s="795"/>
      <c r="EA12" s="236"/>
    </row>
    <row r="13" spans="1:131" s="237" customFormat="1" ht="26.25" customHeight="1">
      <c r="A13" s="240">
        <v>7</v>
      </c>
      <c r="B13" s="768"/>
      <c r="C13" s="769"/>
      <c r="D13" s="769"/>
      <c r="E13" s="769"/>
      <c r="F13" s="769"/>
      <c r="G13" s="769"/>
      <c r="H13" s="769"/>
      <c r="I13" s="769"/>
      <c r="J13" s="769"/>
      <c r="K13" s="769"/>
      <c r="L13" s="769"/>
      <c r="M13" s="769"/>
      <c r="N13" s="769"/>
      <c r="O13" s="769"/>
      <c r="P13" s="770"/>
      <c r="Q13" s="771"/>
      <c r="R13" s="772"/>
      <c r="S13" s="772"/>
      <c r="T13" s="772"/>
      <c r="U13" s="772"/>
      <c r="V13" s="772"/>
      <c r="W13" s="772"/>
      <c r="X13" s="772"/>
      <c r="Y13" s="772"/>
      <c r="Z13" s="772"/>
      <c r="AA13" s="772"/>
      <c r="AB13" s="772"/>
      <c r="AC13" s="772"/>
      <c r="AD13" s="772"/>
      <c r="AE13" s="773"/>
      <c r="AF13" s="774"/>
      <c r="AG13" s="775"/>
      <c r="AH13" s="775"/>
      <c r="AI13" s="775"/>
      <c r="AJ13" s="776"/>
      <c r="AK13" s="777"/>
      <c r="AL13" s="778"/>
      <c r="AM13" s="778"/>
      <c r="AN13" s="778"/>
      <c r="AO13" s="778"/>
      <c r="AP13" s="778"/>
      <c r="AQ13" s="778"/>
      <c r="AR13" s="778"/>
      <c r="AS13" s="778"/>
      <c r="AT13" s="778"/>
      <c r="AU13" s="779"/>
      <c r="AV13" s="779"/>
      <c r="AW13" s="779"/>
      <c r="AX13" s="779"/>
      <c r="AY13" s="780"/>
      <c r="AZ13" s="234"/>
      <c r="BA13" s="234"/>
      <c r="BB13" s="234"/>
      <c r="BC13" s="234"/>
      <c r="BD13" s="234"/>
      <c r="BE13" s="235"/>
      <c r="BF13" s="235"/>
      <c r="BG13" s="235"/>
      <c r="BH13" s="235"/>
      <c r="BI13" s="235"/>
      <c r="BJ13" s="235"/>
      <c r="BK13" s="235"/>
      <c r="BL13" s="235"/>
      <c r="BM13" s="235"/>
      <c r="BN13" s="235"/>
      <c r="BO13" s="235"/>
      <c r="BP13" s="235"/>
      <c r="BQ13" s="240">
        <v>7</v>
      </c>
      <c r="BR13" s="241"/>
      <c r="BS13" s="781"/>
      <c r="BT13" s="782"/>
      <c r="BU13" s="782"/>
      <c r="BV13" s="782"/>
      <c r="BW13" s="782"/>
      <c r="BX13" s="782"/>
      <c r="BY13" s="782"/>
      <c r="BZ13" s="782"/>
      <c r="CA13" s="782"/>
      <c r="CB13" s="782"/>
      <c r="CC13" s="782"/>
      <c r="CD13" s="782"/>
      <c r="CE13" s="782"/>
      <c r="CF13" s="782"/>
      <c r="CG13" s="783"/>
      <c r="CH13" s="792"/>
      <c r="CI13" s="793"/>
      <c r="CJ13" s="793"/>
      <c r="CK13" s="793"/>
      <c r="CL13" s="794"/>
      <c r="CM13" s="792"/>
      <c r="CN13" s="793"/>
      <c r="CO13" s="793"/>
      <c r="CP13" s="793"/>
      <c r="CQ13" s="794"/>
      <c r="CR13" s="792"/>
      <c r="CS13" s="793"/>
      <c r="CT13" s="793"/>
      <c r="CU13" s="793"/>
      <c r="CV13" s="794"/>
      <c r="CW13" s="792"/>
      <c r="CX13" s="793"/>
      <c r="CY13" s="793"/>
      <c r="CZ13" s="793"/>
      <c r="DA13" s="794"/>
      <c r="DB13" s="792"/>
      <c r="DC13" s="793"/>
      <c r="DD13" s="793"/>
      <c r="DE13" s="793"/>
      <c r="DF13" s="794"/>
      <c r="DG13" s="792"/>
      <c r="DH13" s="793"/>
      <c r="DI13" s="793"/>
      <c r="DJ13" s="793"/>
      <c r="DK13" s="794"/>
      <c r="DL13" s="792"/>
      <c r="DM13" s="793"/>
      <c r="DN13" s="793"/>
      <c r="DO13" s="793"/>
      <c r="DP13" s="794"/>
      <c r="DQ13" s="792"/>
      <c r="DR13" s="793"/>
      <c r="DS13" s="793"/>
      <c r="DT13" s="793"/>
      <c r="DU13" s="794"/>
      <c r="DV13" s="781"/>
      <c r="DW13" s="782"/>
      <c r="DX13" s="782"/>
      <c r="DY13" s="782"/>
      <c r="DZ13" s="795"/>
      <c r="EA13" s="236"/>
    </row>
    <row r="14" spans="1:131" s="237" customFormat="1" ht="26.25" customHeight="1">
      <c r="A14" s="240">
        <v>8</v>
      </c>
      <c r="B14" s="768"/>
      <c r="C14" s="769"/>
      <c r="D14" s="769"/>
      <c r="E14" s="769"/>
      <c r="F14" s="769"/>
      <c r="G14" s="769"/>
      <c r="H14" s="769"/>
      <c r="I14" s="769"/>
      <c r="J14" s="769"/>
      <c r="K14" s="769"/>
      <c r="L14" s="769"/>
      <c r="M14" s="769"/>
      <c r="N14" s="769"/>
      <c r="O14" s="769"/>
      <c r="P14" s="770"/>
      <c r="Q14" s="771"/>
      <c r="R14" s="772"/>
      <c r="S14" s="772"/>
      <c r="T14" s="772"/>
      <c r="U14" s="772"/>
      <c r="V14" s="772"/>
      <c r="W14" s="772"/>
      <c r="X14" s="772"/>
      <c r="Y14" s="772"/>
      <c r="Z14" s="772"/>
      <c r="AA14" s="772"/>
      <c r="AB14" s="772"/>
      <c r="AC14" s="772"/>
      <c r="AD14" s="772"/>
      <c r="AE14" s="773"/>
      <c r="AF14" s="774"/>
      <c r="AG14" s="775"/>
      <c r="AH14" s="775"/>
      <c r="AI14" s="775"/>
      <c r="AJ14" s="776"/>
      <c r="AK14" s="777"/>
      <c r="AL14" s="778"/>
      <c r="AM14" s="778"/>
      <c r="AN14" s="778"/>
      <c r="AO14" s="778"/>
      <c r="AP14" s="778"/>
      <c r="AQ14" s="778"/>
      <c r="AR14" s="778"/>
      <c r="AS14" s="778"/>
      <c r="AT14" s="778"/>
      <c r="AU14" s="779"/>
      <c r="AV14" s="779"/>
      <c r="AW14" s="779"/>
      <c r="AX14" s="779"/>
      <c r="AY14" s="780"/>
      <c r="AZ14" s="234"/>
      <c r="BA14" s="234"/>
      <c r="BB14" s="234"/>
      <c r="BC14" s="234"/>
      <c r="BD14" s="234"/>
      <c r="BE14" s="235"/>
      <c r="BF14" s="235"/>
      <c r="BG14" s="235"/>
      <c r="BH14" s="235"/>
      <c r="BI14" s="235"/>
      <c r="BJ14" s="235"/>
      <c r="BK14" s="235"/>
      <c r="BL14" s="235"/>
      <c r="BM14" s="235"/>
      <c r="BN14" s="235"/>
      <c r="BO14" s="235"/>
      <c r="BP14" s="235"/>
      <c r="BQ14" s="240">
        <v>8</v>
      </c>
      <c r="BR14" s="241"/>
      <c r="BS14" s="781"/>
      <c r="BT14" s="782"/>
      <c r="BU14" s="782"/>
      <c r="BV14" s="782"/>
      <c r="BW14" s="782"/>
      <c r="BX14" s="782"/>
      <c r="BY14" s="782"/>
      <c r="BZ14" s="782"/>
      <c r="CA14" s="782"/>
      <c r="CB14" s="782"/>
      <c r="CC14" s="782"/>
      <c r="CD14" s="782"/>
      <c r="CE14" s="782"/>
      <c r="CF14" s="782"/>
      <c r="CG14" s="783"/>
      <c r="CH14" s="792"/>
      <c r="CI14" s="793"/>
      <c r="CJ14" s="793"/>
      <c r="CK14" s="793"/>
      <c r="CL14" s="794"/>
      <c r="CM14" s="792"/>
      <c r="CN14" s="793"/>
      <c r="CO14" s="793"/>
      <c r="CP14" s="793"/>
      <c r="CQ14" s="794"/>
      <c r="CR14" s="792"/>
      <c r="CS14" s="793"/>
      <c r="CT14" s="793"/>
      <c r="CU14" s="793"/>
      <c r="CV14" s="794"/>
      <c r="CW14" s="792"/>
      <c r="CX14" s="793"/>
      <c r="CY14" s="793"/>
      <c r="CZ14" s="793"/>
      <c r="DA14" s="794"/>
      <c r="DB14" s="792"/>
      <c r="DC14" s="793"/>
      <c r="DD14" s="793"/>
      <c r="DE14" s="793"/>
      <c r="DF14" s="794"/>
      <c r="DG14" s="792"/>
      <c r="DH14" s="793"/>
      <c r="DI14" s="793"/>
      <c r="DJ14" s="793"/>
      <c r="DK14" s="794"/>
      <c r="DL14" s="792"/>
      <c r="DM14" s="793"/>
      <c r="DN14" s="793"/>
      <c r="DO14" s="793"/>
      <c r="DP14" s="794"/>
      <c r="DQ14" s="792"/>
      <c r="DR14" s="793"/>
      <c r="DS14" s="793"/>
      <c r="DT14" s="793"/>
      <c r="DU14" s="794"/>
      <c r="DV14" s="781"/>
      <c r="DW14" s="782"/>
      <c r="DX14" s="782"/>
      <c r="DY14" s="782"/>
      <c r="DZ14" s="795"/>
      <c r="EA14" s="236"/>
    </row>
    <row r="15" spans="1:131" s="237" customFormat="1" ht="26.25" customHeight="1">
      <c r="A15" s="240">
        <v>9</v>
      </c>
      <c r="B15" s="768"/>
      <c r="C15" s="769"/>
      <c r="D15" s="769"/>
      <c r="E15" s="769"/>
      <c r="F15" s="769"/>
      <c r="G15" s="769"/>
      <c r="H15" s="769"/>
      <c r="I15" s="769"/>
      <c r="J15" s="769"/>
      <c r="K15" s="769"/>
      <c r="L15" s="769"/>
      <c r="M15" s="769"/>
      <c r="N15" s="769"/>
      <c r="O15" s="769"/>
      <c r="P15" s="770"/>
      <c r="Q15" s="771"/>
      <c r="R15" s="772"/>
      <c r="S15" s="772"/>
      <c r="T15" s="772"/>
      <c r="U15" s="772"/>
      <c r="V15" s="772"/>
      <c r="W15" s="772"/>
      <c r="X15" s="772"/>
      <c r="Y15" s="772"/>
      <c r="Z15" s="772"/>
      <c r="AA15" s="772"/>
      <c r="AB15" s="772"/>
      <c r="AC15" s="772"/>
      <c r="AD15" s="772"/>
      <c r="AE15" s="773"/>
      <c r="AF15" s="774"/>
      <c r="AG15" s="775"/>
      <c r="AH15" s="775"/>
      <c r="AI15" s="775"/>
      <c r="AJ15" s="776"/>
      <c r="AK15" s="777"/>
      <c r="AL15" s="778"/>
      <c r="AM15" s="778"/>
      <c r="AN15" s="778"/>
      <c r="AO15" s="778"/>
      <c r="AP15" s="778"/>
      <c r="AQ15" s="778"/>
      <c r="AR15" s="778"/>
      <c r="AS15" s="778"/>
      <c r="AT15" s="778"/>
      <c r="AU15" s="779"/>
      <c r="AV15" s="779"/>
      <c r="AW15" s="779"/>
      <c r="AX15" s="779"/>
      <c r="AY15" s="780"/>
      <c r="AZ15" s="234"/>
      <c r="BA15" s="234"/>
      <c r="BB15" s="234"/>
      <c r="BC15" s="234"/>
      <c r="BD15" s="234"/>
      <c r="BE15" s="235"/>
      <c r="BF15" s="235"/>
      <c r="BG15" s="235"/>
      <c r="BH15" s="235"/>
      <c r="BI15" s="235"/>
      <c r="BJ15" s="235"/>
      <c r="BK15" s="235"/>
      <c r="BL15" s="235"/>
      <c r="BM15" s="235"/>
      <c r="BN15" s="235"/>
      <c r="BO15" s="235"/>
      <c r="BP15" s="235"/>
      <c r="BQ15" s="240">
        <v>9</v>
      </c>
      <c r="BR15" s="241"/>
      <c r="BS15" s="781"/>
      <c r="BT15" s="782"/>
      <c r="BU15" s="782"/>
      <c r="BV15" s="782"/>
      <c r="BW15" s="782"/>
      <c r="BX15" s="782"/>
      <c r="BY15" s="782"/>
      <c r="BZ15" s="782"/>
      <c r="CA15" s="782"/>
      <c r="CB15" s="782"/>
      <c r="CC15" s="782"/>
      <c r="CD15" s="782"/>
      <c r="CE15" s="782"/>
      <c r="CF15" s="782"/>
      <c r="CG15" s="783"/>
      <c r="CH15" s="792"/>
      <c r="CI15" s="793"/>
      <c r="CJ15" s="793"/>
      <c r="CK15" s="793"/>
      <c r="CL15" s="794"/>
      <c r="CM15" s="792"/>
      <c r="CN15" s="793"/>
      <c r="CO15" s="793"/>
      <c r="CP15" s="793"/>
      <c r="CQ15" s="794"/>
      <c r="CR15" s="792"/>
      <c r="CS15" s="793"/>
      <c r="CT15" s="793"/>
      <c r="CU15" s="793"/>
      <c r="CV15" s="794"/>
      <c r="CW15" s="792"/>
      <c r="CX15" s="793"/>
      <c r="CY15" s="793"/>
      <c r="CZ15" s="793"/>
      <c r="DA15" s="794"/>
      <c r="DB15" s="792"/>
      <c r="DC15" s="793"/>
      <c r="DD15" s="793"/>
      <c r="DE15" s="793"/>
      <c r="DF15" s="794"/>
      <c r="DG15" s="792"/>
      <c r="DH15" s="793"/>
      <c r="DI15" s="793"/>
      <c r="DJ15" s="793"/>
      <c r="DK15" s="794"/>
      <c r="DL15" s="792"/>
      <c r="DM15" s="793"/>
      <c r="DN15" s="793"/>
      <c r="DO15" s="793"/>
      <c r="DP15" s="794"/>
      <c r="DQ15" s="792"/>
      <c r="DR15" s="793"/>
      <c r="DS15" s="793"/>
      <c r="DT15" s="793"/>
      <c r="DU15" s="794"/>
      <c r="DV15" s="781"/>
      <c r="DW15" s="782"/>
      <c r="DX15" s="782"/>
      <c r="DY15" s="782"/>
      <c r="DZ15" s="795"/>
      <c r="EA15" s="236"/>
    </row>
    <row r="16" spans="1:131" s="237" customFormat="1" ht="26.25" customHeight="1">
      <c r="A16" s="240">
        <v>10</v>
      </c>
      <c r="B16" s="768"/>
      <c r="C16" s="769"/>
      <c r="D16" s="769"/>
      <c r="E16" s="769"/>
      <c r="F16" s="769"/>
      <c r="G16" s="769"/>
      <c r="H16" s="769"/>
      <c r="I16" s="769"/>
      <c r="J16" s="769"/>
      <c r="K16" s="769"/>
      <c r="L16" s="769"/>
      <c r="M16" s="769"/>
      <c r="N16" s="769"/>
      <c r="O16" s="769"/>
      <c r="P16" s="770"/>
      <c r="Q16" s="771"/>
      <c r="R16" s="772"/>
      <c r="S16" s="772"/>
      <c r="T16" s="772"/>
      <c r="U16" s="772"/>
      <c r="V16" s="772"/>
      <c r="W16" s="772"/>
      <c r="X16" s="772"/>
      <c r="Y16" s="772"/>
      <c r="Z16" s="772"/>
      <c r="AA16" s="772"/>
      <c r="AB16" s="772"/>
      <c r="AC16" s="772"/>
      <c r="AD16" s="772"/>
      <c r="AE16" s="773"/>
      <c r="AF16" s="774"/>
      <c r="AG16" s="775"/>
      <c r="AH16" s="775"/>
      <c r="AI16" s="775"/>
      <c r="AJ16" s="776"/>
      <c r="AK16" s="777"/>
      <c r="AL16" s="778"/>
      <c r="AM16" s="778"/>
      <c r="AN16" s="778"/>
      <c r="AO16" s="778"/>
      <c r="AP16" s="778"/>
      <c r="AQ16" s="778"/>
      <c r="AR16" s="778"/>
      <c r="AS16" s="778"/>
      <c r="AT16" s="778"/>
      <c r="AU16" s="779"/>
      <c r="AV16" s="779"/>
      <c r="AW16" s="779"/>
      <c r="AX16" s="779"/>
      <c r="AY16" s="780"/>
      <c r="AZ16" s="234"/>
      <c r="BA16" s="234"/>
      <c r="BB16" s="234"/>
      <c r="BC16" s="234"/>
      <c r="BD16" s="234"/>
      <c r="BE16" s="235"/>
      <c r="BF16" s="235"/>
      <c r="BG16" s="235"/>
      <c r="BH16" s="235"/>
      <c r="BI16" s="235"/>
      <c r="BJ16" s="235"/>
      <c r="BK16" s="235"/>
      <c r="BL16" s="235"/>
      <c r="BM16" s="235"/>
      <c r="BN16" s="235"/>
      <c r="BO16" s="235"/>
      <c r="BP16" s="235"/>
      <c r="BQ16" s="240">
        <v>10</v>
      </c>
      <c r="BR16" s="241"/>
      <c r="BS16" s="781"/>
      <c r="BT16" s="782"/>
      <c r="BU16" s="782"/>
      <c r="BV16" s="782"/>
      <c r="BW16" s="782"/>
      <c r="BX16" s="782"/>
      <c r="BY16" s="782"/>
      <c r="BZ16" s="782"/>
      <c r="CA16" s="782"/>
      <c r="CB16" s="782"/>
      <c r="CC16" s="782"/>
      <c r="CD16" s="782"/>
      <c r="CE16" s="782"/>
      <c r="CF16" s="782"/>
      <c r="CG16" s="783"/>
      <c r="CH16" s="792"/>
      <c r="CI16" s="793"/>
      <c r="CJ16" s="793"/>
      <c r="CK16" s="793"/>
      <c r="CL16" s="794"/>
      <c r="CM16" s="792"/>
      <c r="CN16" s="793"/>
      <c r="CO16" s="793"/>
      <c r="CP16" s="793"/>
      <c r="CQ16" s="794"/>
      <c r="CR16" s="792"/>
      <c r="CS16" s="793"/>
      <c r="CT16" s="793"/>
      <c r="CU16" s="793"/>
      <c r="CV16" s="794"/>
      <c r="CW16" s="792"/>
      <c r="CX16" s="793"/>
      <c r="CY16" s="793"/>
      <c r="CZ16" s="793"/>
      <c r="DA16" s="794"/>
      <c r="DB16" s="792"/>
      <c r="DC16" s="793"/>
      <c r="DD16" s="793"/>
      <c r="DE16" s="793"/>
      <c r="DF16" s="794"/>
      <c r="DG16" s="792"/>
      <c r="DH16" s="793"/>
      <c r="DI16" s="793"/>
      <c r="DJ16" s="793"/>
      <c r="DK16" s="794"/>
      <c r="DL16" s="792"/>
      <c r="DM16" s="793"/>
      <c r="DN16" s="793"/>
      <c r="DO16" s="793"/>
      <c r="DP16" s="794"/>
      <c r="DQ16" s="792"/>
      <c r="DR16" s="793"/>
      <c r="DS16" s="793"/>
      <c r="DT16" s="793"/>
      <c r="DU16" s="794"/>
      <c r="DV16" s="781"/>
      <c r="DW16" s="782"/>
      <c r="DX16" s="782"/>
      <c r="DY16" s="782"/>
      <c r="DZ16" s="795"/>
      <c r="EA16" s="236"/>
    </row>
    <row r="17" spans="1:131" s="237" customFormat="1" ht="26.25" customHeight="1">
      <c r="A17" s="240">
        <v>11</v>
      </c>
      <c r="B17" s="768"/>
      <c r="C17" s="769"/>
      <c r="D17" s="769"/>
      <c r="E17" s="769"/>
      <c r="F17" s="769"/>
      <c r="G17" s="769"/>
      <c r="H17" s="769"/>
      <c r="I17" s="769"/>
      <c r="J17" s="769"/>
      <c r="K17" s="769"/>
      <c r="L17" s="769"/>
      <c r="M17" s="769"/>
      <c r="N17" s="769"/>
      <c r="O17" s="769"/>
      <c r="P17" s="770"/>
      <c r="Q17" s="771"/>
      <c r="R17" s="772"/>
      <c r="S17" s="772"/>
      <c r="T17" s="772"/>
      <c r="U17" s="772"/>
      <c r="V17" s="772"/>
      <c r="W17" s="772"/>
      <c r="X17" s="772"/>
      <c r="Y17" s="772"/>
      <c r="Z17" s="772"/>
      <c r="AA17" s="772"/>
      <c r="AB17" s="772"/>
      <c r="AC17" s="772"/>
      <c r="AD17" s="772"/>
      <c r="AE17" s="773"/>
      <c r="AF17" s="774"/>
      <c r="AG17" s="775"/>
      <c r="AH17" s="775"/>
      <c r="AI17" s="775"/>
      <c r="AJ17" s="776"/>
      <c r="AK17" s="777"/>
      <c r="AL17" s="778"/>
      <c r="AM17" s="778"/>
      <c r="AN17" s="778"/>
      <c r="AO17" s="778"/>
      <c r="AP17" s="778"/>
      <c r="AQ17" s="778"/>
      <c r="AR17" s="778"/>
      <c r="AS17" s="778"/>
      <c r="AT17" s="778"/>
      <c r="AU17" s="779"/>
      <c r="AV17" s="779"/>
      <c r="AW17" s="779"/>
      <c r="AX17" s="779"/>
      <c r="AY17" s="780"/>
      <c r="AZ17" s="234"/>
      <c r="BA17" s="234"/>
      <c r="BB17" s="234"/>
      <c r="BC17" s="234"/>
      <c r="BD17" s="234"/>
      <c r="BE17" s="235"/>
      <c r="BF17" s="235"/>
      <c r="BG17" s="235"/>
      <c r="BH17" s="235"/>
      <c r="BI17" s="235"/>
      <c r="BJ17" s="235"/>
      <c r="BK17" s="235"/>
      <c r="BL17" s="235"/>
      <c r="BM17" s="235"/>
      <c r="BN17" s="235"/>
      <c r="BO17" s="235"/>
      <c r="BP17" s="235"/>
      <c r="BQ17" s="240">
        <v>11</v>
      </c>
      <c r="BR17" s="241"/>
      <c r="BS17" s="781"/>
      <c r="BT17" s="782"/>
      <c r="BU17" s="782"/>
      <c r="BV17" s="782"/>
      <c r="BW17" s="782"/>
      <c r="BX17" s="782"/>
      <c r="BY17" s="782"/>
      <c r="BZ17" s="782"/>
      <c r="CA17" s="782"/>
      <c r="CB17" s="782"/>
      <c r="CC17" s="782"/>
      <c r="CD17" s="782"/>
      <c r="CE17" s="782"/>
      <c r="CF17" s="782"/>
      <c r="CG17" s="783"/>
      <c r="CH17" s="792"/>
      <c r="CI17" s="793"/>
      <c r="CJ17" s="793"/>
      <c r="CK17" s="793"/>
      <c r="CL17" s="794"/>
      <c r="CM17" s="792"/>
      <c r="CN17" s="793"/>
      <c r="CO17" s="793"/>
      <c r="CP17" s="793"/>
      <c r="CQ17" s="794"/>
      <c r="CR17" s="792"/>
      <c r="CS17" s="793"/>
      <c r="CT17" s="793"/>
      <c r="CU17" s="793"/>
      <c r="CV17" s="794"/>
      <c r="CW17" s="792"/>
      <c r="CX17" s="793"/>
      <c r="CY17" s="793"/>
      <c r="CZ17" s="793"/>
      <c r="DA17" s="794"/>
      <c r="DB17" s="792"/>
      <c r="DC17" s="793"/>
      <c r="DD17" s="793"/>
      <c r="DE17" s="793"/>
      <c r="DF17" s="794"/>
      <c r="DG17" s="792"/>
      <c r="DH17" s="793"/>
      <c r="DI17" s="793"/>
      <c r="DJ17" s="793"/>
      <c r="DK17" s="794"/>
      <c r="DL17" s="792"/>
      <c r="DM17" s="793"/>
      <c r="DN17" s="793"/>
      <c r="DO17" s="793"/>
      <c r="DP17" s="794"/>
      <c r="DQ17" s="792"/>
      <c r="DR17" s="793"/>
      <c r="DS17" s="793"/>
      <c r="DT17" s="793"/>
      <c r="DU17" s="794"/>
      <c r="DV17" s="781"/>
      <c r="DW17" s="782"/>
      <c r="DX17" s="782"/>
      <c r="DY17" s="782"/>
      <c r="DZ17" s="795"/>
      <c r="EA17" s="236"/>
    </row>
    <row r="18" spans="1:131" s="237" customFormat="1" ht="26.25" customHeight="1">
      <c r="A18" s="240">
        <v>12</v>
      </c>
      <c r="B18" s="768"/>
      <c r="C18" s="769"/>
      <c r="D18" s="769"/>
      <c r="E18" s="769"/>
      <c r="F18" s="769"/>
      <c r="G18" s="769"/>
      <c r="H18" s="769"/>
      <c r="I18" s="769"/>
      <c r="J18" s="769"/>
      <c r="K18" s="769"/>
      <c r="L18" s="769"/>
      <c r="M18" s="769"/>
      <c r="N18" s="769"/>
      <c r="O18" s="769"/>
      <c r="P18" s="770"/>
      <c r="Q18" s="771"/>
      <c r="R18" s="772"/>
      <c r="S18" s="772"/>
      <c r="T18" s="772"/>
      <c r="U18" s="772"/>
      <c r="V18" s="772"/>
      <c r="W18" s="772"/>
      <c r="X18" s="772"/>
      <c r="Y18" s="772"/>
      <c r="Z18" s="772"/>
      <c r="AA18" s="772"/>
      <c r="AB18" s="772"/>
      <c r="AC18" s="772"/>
      <c r="AD18" s="772"/>
      <c r="AE18" s="773"/>
      <c r="AF18" s="774"/>
      <c r="AG18" s="775"/>
      <c r="AH18" s="775"/>
      <c r="AI18" s="775"/>
      <c r="AJ18" s="776"/>
      <c r="AK18" s="777"/>
      <c r="AL18" s="778"/>
      <c r="AM18" s="778"/>
      <c r="AN18" s="778"/>
      <c r="AO18" s="778"/>
      <c r="AP18" s="778"/>
      <c r="AQ18" s="778"/>
      <c r="AR18" s="778"/>
      <c r="AS18" s="778"/>
      <c r="AT18" s="778"/>
      <c r="AU18" s="779"/>
      <c r="AV18" s="779"/>
      <c r="AW18" s="779"/>
      <c r="AX18" s="779"/>
      <c r="AY18" s="780"/>
      <c r="AZ18" s="234"/>
      <c r="BA18" s="234"/>
      <c r="BB18" s="234"/>
      <c r="BC18" s="234"/>
      <c r="BD18" s="234"/>
      <c r="BE18" s="235"/>
      <c r="BF18" s="235"/>
      <c r="BG18" s="235"/>
      <c r="BH18" s="235"/>
      <c r="BI18" s="235"/>
      <c r="BJ18" s="235"/>
      <c r="BK18" s="235"/>
      <c r="BL18" s="235"/>
      <c r="BM18" s="235"/>
      <c r="BN18" s="235"/>
      <c r="BO18" s="235"/>
      <c r="BP18" s="235"/>
      <c r="BQ18" s="240">
        <v>12</v>
      </c>
      <c r="BR18" s="241"/>
      <c r="BS18" s="781"/>
      <c r="BT18" s="782"/>
      <c r="BU18" s="782"/>
      <c r="BV18" s="782"/>
      <c r="BW18" s="782"/>
      <c r="BX18" s="782"/>
      <c r="BY18" s="782"/>
      <c r="BZ18" s="782"/>
      <c r="CA18" s="782"/>
      <c r="CB18" s="782"/>
      <c r="CC18" s="782"/>
      <c r="CD18" s="782"/>
      <c r="CE18" s="782"/>
      <c r="CF18" s="782"/>
      <c r="CG18" s="783"/>
      <c r="CH18" s="792"/>
      <c r="CI18" s="793"/>
      <c r="CJ18" s="793"/>
      <c r="CK18" s="793"/>
      <c r="CL18" s="794"/>
      <c r="CM18" s="792"/>
      <c r="CN18" s="793"/>
      <c r="CO18" s="793"/>
      <c r="CP18" s="793"/>
      <c r="CQ18" s="794"/>
      <c r="CR18" s="792"/>
      <c r="CS18" s="793"/>
      <c r="CT18" s="793"/>
      <c r="CU18" s="793"/>
      <c r="CV18" s="794"/>
      <c r="CW18" s="792"/>
      <c r="CX18" s="793"/>
      <c r="CY18" s="793"/>
      <c r="CZ18" s="793"/>
      <c r="DA18" s="794"/>
      <c r="DB18" s="792"/>
      <c r="DC18" s="793"/>
      <c r="DD18" s="793"/>
      <c r="DE18" s="793"/>
      <c r="DF18" s="794"/>
      <c r="DG18" s="792"/>
      <c r="DH18" s="793"/>
      <c r="DI18" s="793"/>
      <c r="DJ18" s="793"/>
      <c r="DK18" s="794"/>
      <c r="DL18" s="792"/>
      <c r="DM18" s="793"/>
      <c r="DN18" s="793"/>
      <c r="DO18" s="793"/>
      <c r="DP18" s="794"/>
      <c r="DQ18" s="792"/>
      <c r="DR18" s="793"/>
      <c r="DS18" s="793"/>
      <c r="DT18" s="793"/>
      <c r="DU18" s="794"/>
      <c r="DV18" s="781"/>
      <c r="DW18" s="782"/>
      <c r="DX18" s="782"/>
      <c r="DY18" s="782"/>
      <c r="DZ18" s="795"/>
      <c r="EA18" s="236"/>
    </row>
    <row r="19" spans="1:131" s="237" customFormat="1" ht="26.25" customHeight="1">
      <c r="A19" s="240">
        <v>13</v>
      </c>
      <c r="B19" s="768"/>
      <c r="C19" s="769"/>
      <c r="D19" s="769"/>
      <c r="E19" s="769"/>
      <c r="F19" s="769"/>
      <c r="G19" s="769"/>
      <c r="H19" s="769"/>
      <c r="I19" s="769"/>
      <c r="J19" s="769"/>
      <c r="K19" s="769"/>
      <c r="L19" s="769"/>
      <c r="M19" s="769"/>
      <c r="N19" s="769"/>
      <c r="O19" s="769"/>
      <c r="P19" s="770"/>
      <c r="Q19" s="771"/>
      <c r="R19" s="772"/>
      <c r="S19" s="772"/>
      <c r="T19" s="772"/>
      <c r="U19" s="772"/>
      <c r="V19" s="772"/>
      <c r="W19" s="772"/>
      <c r="X19" s="772"/>
      <c r="Y19" s="772"/>
      <c r="Z19" s="772"/>
      <c r="AA19" s="772"/>
      <c r="AB19" s="772"/>
      <c r="AC19" s="772"/>
      <c r="AD19" s="772"/>
      <c r="AE19" s="773"/>
      <c r="AF19" s="774"/>
      <c r="AG19" s="775"/>
      <c r="AH19" s="775"/>
      <c r="AI19" s="775"/>
      <c r="AJ19" s="776"/>
      <c r="AK19" s="777"/>
      <c r="AL19" s="778"/>
      <c r="AM19" s="778"/>
      <c r="AN19" s="778"/>
      <c r="AO19" s="778"/>
      <c r="AP19" s="778"/>
      <c r="AQ19" s="778"/>
      <c r="AR19" s="778"/>
      <c r="AS19" s="778"/>
      <c r="AT19" s="778"/>
      <c r="AU19" s="779"/>
      <c r="AV19" s="779"/>
      <c r="AW19" s="779"/>
      <c r="AX19" s="779"/>
      <c r="AY19" s="780"/>
      <c r="AZ19" s="234"/>
      <c r="BA19" s="234"/>
      <c r="BB19" s="234"/>
      <c r="BC19" s="234"/>
      <c r="BD19" s="234"/>
      <c r="BE19" s="235"/>
      <c r="BF19" s="235"/>
      <c r="BG19" s="235"/>
      <c r="BH19" s="235"/>
      <c r="BI19" s="235"/>
      <c r="BJ19" s="235"/>
      <c r="BK19" s="235"/>
      <c r="BL19" s="235"/>
      <c r="BM19" s="235"/>
      <c r="BN19" s="235"/>
      <c r="BO19" s="235"/>
      <c r="BP19" s="235"/>
      <c r="BQ19" s="240">
        <v>13</v>
      </c>
      <c r="BR19" s="241"/>
      <c r="BS19" s="781"/>
      <c r="BT19" s="782"/>
      <c r="BU19" s="782"/>
      <c r="BV19" s="782"/>
      <c r="BW19" s="782"/>
      <c r="BX19" s="782"/>
      <c r="BY19" s="782"/>
      <c r="BZ19" s="782"/>
      <c r="CA19" s="782"/>
      <c r="CB19" s="782"/>
      <c r="CC19" s="782"/>
      <c r="CD19" s="782"/>
      <c r="CE19" s="782"/>
      <c r="CF19" s="782"/>
      <c r="CG19" s="783"/>
      <c r="CH19" s="792"/>
      <c r="CI19" s="793"/>
      <c r="CJ19" s="793"/>
      <c r="CK19" s="793"/>
      <c r="CL19" s="794"/>
      <c r="CM19" s="792"/>
      <c r="CN19" s="793"/>
      <c r="CO19" s="793"/>
      <c r="CP19" s="793"/>
      <c r="CQ19" s="794"/>
      <c r="CR19" s="792"/>
      <c r="CS19" s="793"/>
      <c r="CT19" s="793"/>
      <c r="CU19" s="793"/>
      <c r="CV19" s="794"/>
      <c r="CW19" s="792"/>
      <c r="CX19" s="793"/>
      <c r="CY19" s="793"/>
      <c r="CZ19" s="793"/>
      <c r="DA19" s="794"/>
      <c r="DB19" s="792"/>
      <c r="DC19" s="793"/>
      <c r="DD19" s="793"/>
      <c r="DE19" s="793"/>
      <c r="DF19" s="794"/>
      <c r="DG19" s="792"/>
      <c r="DH19" s="793"/>
      <c r="DI19" s="793"/>
      <c r="DJ19" s="793"/>
      <c r="DK19" s="794"/>
      <c r="DL19" s="792"/>
      <c r="DM19" s="793"/>
      <c r="DN19" s="793"/>
      <c r="DO19" s="793"/>
      <c r="DP19" s="794"/>
      <c r="DQ19" s="792"/>
      <c r="DR19" s="793"/>
      <c r="DS19" s="793"/>
      <c r="DT19" s="793"/>
      <c r="DU19" s="794"/>
      <c r="DV19" s="781"/>
      <c r="DW19" s="782"/>
      <c r="DX19" s="782"/>
      <c r="DY19" s="782"/>
      <c r="DZ19" s="795"/>
      <c r="EA19" s="236"/>
    </row>
    <row r="20" spans="1:131" s="237" customFormat="1" ht="26.25" customHeight="1">
      <c r="A20" s="240">
        <v>14</v>
      </c>
      <c r="B20" s="768"/>
      <c r="C20" s="769"/>
      <c r="D20" s="769"/>
      <c r="E20" s="769"/>
      <c r="F20" s="769"/>
      <c r="G20" s="769"/>
      <c r="H20" s="769"/>
      <c r="I20" s="769"/>
      <c r="J20" s="769"/>
      <c r="K20" s="769"/>
      <c r="L20" s="769"/>
      <c r="M20" s="769"/>
      <c r="N20" s="769"/>
      <c r="O20" s="769"/>
      <c r="P20" s="770"/>
      <c r="Q20" s="771"/>
      <c r="R20" s="772"/>
      <c r="S20" s="772"/>
      <c r="T20" s="772"/>
      <c r="U20" s="772"/>
      <c r="V20" s="772"/>
      <c r="W20" s="772"/>
      <c r="X20" s="772"/>
      <c r="Y20" s="772"/>
      <c r="Z20" s="772"/>
      <c r="AA20" s="772"/>
      <c r="AB20" s="772"/>
      <c r="AC20" s="772"/>
      <c r="AD20" s="772"/>
      <c r="AE20" s="773"/>
      <c r="AF20" s="774"/>
      <c r="AG20" s="775"/>
      <c r="AH20" s="775"/>
      <c r="AI20" s="775"/>
      <c r="AJ20" s="776"/>
      <c r="AK20" s="777"/>
      <c r="AL20" s="778"/>
      <c r="AM20" s="778"/>
      <c r="AN20" s="778"/>
      <c r="AO20" s="778"/>
      <c r="AP20" s="778"/>
      <c r="AQ20" s="778"/>
      <c r="AR20" s="778"/>
      <c r="AS20" s="778"/>
      <c r="AT20" s="778"/>
      <c r="AU20" s="779"/>
      <c r="AV20" s="779"/>
      <c r="AW20" s="779"/>
      <c r="AX20" s="779"/>
      <c r="AY20" s="780"/>
      <c r="AZ20" s="234"/>
      <c r="BA20" s="234"/>
      <c r="BB20" s="234"/>
      <c r="BC20" s="234"/>
      <c r="BD20" s="234"/>
      <c r="BE20" s="235"/>
      <c r="BF20" s="235"/>
      <c r="BG20" s="235"/>
      <c r="BH20" s="235"/>
      <c r="BI20" s="235"/>
      <c r="BJ20" s="235"/>
      <c r="BK20" s="235"/>
      <c r="BL20" s="235"/>
      <c r="BM20" s="235"/>
      <c r="BN20" s="235"/>
      <c r="BO20" s="235"/>
      <c r="BP20" s="235"/>
      <c r="BQ20" s="240">
        <v>14</v>
      </c>
      <c r="BR20" s="241"/>
      <c r="BS20" s="781"/>
      <c r="BT20" s="782"/>
      <c r="BU20" s="782"/>
      <c r="BV20" s="782"/>
      <c r="BW20" s="782"/>
      <c r="BX20" s="782"/>
      <c r="BY20" s="782"/>
      <c r="BZ20" s="782"/>
      <c r="CA20" s="782"/>
      <c r="CB20" s="782"/>
      <c r="CC20" s="782"/>
      <c r="CD20" s="782"/>
      <c r="CE20" s="782"/>
      <c r="CF20" s="782"/>
      <c r="CG20" s="783"/>
      <c r="CH20" s="792"/>
      <c r="CI20" s="793"/>
      <c r="CJ20" s="793"/>
      <c r="CK20" s="793"/>
      <c r="CL20" s="794"/>
      <c r="CM20" s="792"/>
      <c r="CN20" s="793"/>
      <c r="CO20" s="793"/>
      <c r="CP20" s="793"/>
      <c r="CQ20" s="794"/>
      <c r="CR20" s="792"/>
      <c r="CS20" s="793"/>
      <c r="CT20" s="793"/>
      <c r="CU20" s="793"/>
      <c r="CV20" s="794"/>
      <c r="CW20" s="792"/>
      <c r="CX20" s="793"/>
      <c r="CY20" s="793"/>
      <c r="CZ20" s="793"/>
      <c r="DA20" s="794"/>
      <c r="DB20" s="792"/>
      <c r="DC20" s="793"/>
      <c r="DD20" s="793"/>
      <c r="DE20" s="793"/>
      <c r="DF20" s="794"/>
      <c r="DG20" s="792"/>
      <c r="DH20" s="793"/>
      <c r="DI20" s="793"/>
      <c r="DJ20" s="793"/>
      <c r="DK20" s="794"/>
      <c r="DL20" s="792"/>
      <c r="DM20" s="793"/>
      <c r="DN20" s="793"/>
      <c r="DO20" s="793"/>
      <c r="DP20" s="794"/>
      <c r="DQ20" s="792"/>
      <c r="DR20" s="793"/>
      <c r="DS20" s="793"/>
      <c r="DT20" s="793"/>
      <c r="DU20" s="794"/>
      <c r="DV20" s="781"/>
      <c r="DW20" s="782"/>
      <c r="DX20" s="782"/>
      <c r="DY20" s="782"/>
      <c r="DZ20" s="795"/>
      <c r="EA20" s="236"/>
    </row>
    <row r="21" spans="1:131" s="237" customFormat="1" ht="26.25" customHeight="1" thickBot="1">
      <c r="A21" s="240">
        <v>15</v>
      </c>
      <c r="B21" s="768"/>
      <c r="C21" s="769"/>
      <c r="D21" s="769"/>
      <c r="E21" s="769"/>
      <c r="F21" s="769"/>
      <c r="G21" s="769"/>
      <c r="H21" s="769"/>
      <c r="I21" s="769"/>
      <c r="J21" s="769"/>
      <c r="K21" s="769"/>
      <c r="L21" s="769"/>
      <c r="M21" s="769"/>
      <c r="N21" s="769"/>
      <c r="O21" s="769"/>
      <c r="P21" s="770"/>
      <c r="Q21" s="771"/>
      <c r="R21" s="772"/>
      <c r="S21" s="772"/>
      <c r="T21" s="772"/>
      <c r="U21" s="772"/>
      <c r="V21" s="772"/>
      <c r="W21" s="772"/>
      <c r="X21" s="772"/>
      <c r="Y21" s="772"/>
      <c r="Z21" s="772"/>
      <c r="AA21" s="772"/>
      <c r="AB21" s="772"/>
      <c r="AC21" s="772"/>
      <c r="AD21" s="772"/>
      <c r="AE21" s="773"/>
      <c r="AF21" s="774"/>
      <c r="AG21" s="775"/>
      <c r="AH21" s="775"/>
      <c r="AI21" s="775"/>
      <c r="AJ21" s="776"/>
      <c r="AK21" s="777"/>
      <c r="AL21" s="778"/>
      <c r="AM21" s="778"/>
      <c r="AN21" s="778"/>
      <c r="AO21" s="778"/>
      <c r="AP21" s="778"/>
      <c r="AQ21" s="778"/>
      <c r="AR21" s="778"/>
      <c r="AS21" s="778"/>
      <c r="AT21" s="778"/>
      <c r="AU21" s="779"/>
      <c r="AV21" s="779"/>
      <c r="AW21" s="779"/>
      <c r="AX21" s="779"/>
      <c r="AY21" s="780"/>
      <c r="AZ21" s="234"/>
      <c r="BA21" s="234"/>
      <c r="BB21" s="234"/>
      <c r="BC21" s="234"/>
      <c r="BD21" s="234"/>
      <c r="BE21" s="235"/>
      <c r="BF21" s="235"/>
      <c r="BG21" s="235"/>
      <c r="BH21" s="235"/>
      <c r="BI21" s="235"/>
      <c r="BJ21" s="235"/>
      <c r="BK21" s="235"/>
      <c r="BL21" s="235"/>
      <c r="BM21" s="235"/>
      <c r="BN21" s="235"/>
      <c r="BO21" s="235"/>
      <c r="BP21" s="235"/>
      <c r="BQ21" s="240">
        <v>15</v>
      </c>
      <c r="BR21" s="241"/>
      <c r="BS21" s="781"/>
      <c r="BT21" s="782"/>
      <c r="BU21" s="782"/>
      <c r="BV21" s="782"/>
      <c r="BW21" s="782"/>
      <c r="BX21" s="782"/>
      <c r="BY21" s="782"/>
      <c r="BZ21" s="782"/>
      <c r="CA21" s="782"/>
      <c r="CB21" s="782"/>
      <c r="CC21" s="782"/>
      <c r="CD21" s="782"/>
      <c r="CE21" s="782"/>
      <c r="CF21" s="782"/>
      <c r="CG21" s="783"/>
      <c r="CH21" s="792"/>
      <c r="CI21" s="793"/>
      <c r="CJ21" s="793"/>
      <c r="CK21" s="793"/>
      <c r="CL21" s="794"/>
      <c r="CM21" s="792"/>
      <c r="CN21" s="793"/>
      <c r="CO21" s="793"/>
      <c r="CP21" s="793"/>
      <c r="CQ21" s="794"/>
      <c r="CR21" s="792"/>
      <c r="CS21" s="793"/>
      <c r="CT21" s="793"/>
      <c r="CU21" s="793"/>
      <c r="CV21" s="794"/>
      <c r="CW21" s="792"/>
      <c r="CX21" s="793"/>
      <c r="CY21" s="793"/>
      <c r="CZ21" s="793"/>
      <c r="DA21" s="794"/>
      <c r="DB21" s="792"/>
      <c r="DC21" s="793"/>
      <c r="DD21" s="793"/>
      <c r="DE21" s="793"/>
      <c r="DF21" s="794"/>
      <c r="DG21" s="792"/>
      <c r="DH21" s="793"/>
      <c r="DI21" s="793"/>
      <c r="DJ21" s="793"/>
      <c r="DK21" s="794"/>
      <c r="DL21" s="792"/>
      <c r="DM21" s="793"/>
      <c r="DN21" s="793"/>
      <c r="DO21" s="793"/>
      <c r="DP21" s="794"/>
      <c r="DQ21" s="792"/>
      <c r="DR21" s="793"/>
      <c r="DS21" s="793"/>
      <c r="DT21" s="793"/>
      <c r="DU21" s="794"/>
      <c r="DV21" s="781"/>
      <c r="DW21" s="782"/>
      <c r="DX21" s="782"/>
      <c r="DY21" s="782"/>
      <c r="DZ21" s="795"/>
      <c r="EA21" s="236"/>
    </row>
    <row r="22" spans="1:131" s="237" customFormat="1" ht="26.25" customHeight="1">
      <c r="A22" s="240">
        <v>16</v>
      </c>
      <c r="B22" s="768"/>
      <c r="C22" s="769"/>
      <c r="D22" s="769"/>
      <c r="E22" s="769"/>
      <c r="F22" s="769"/>
      <c r="G22" s="769"/>
      <c r="H22" s="769"/>
      <c r="I22" s="769"/>
      <c r="J22" s="769"/>
      <c r="K22" s="769"/>
      <c r="L22" s="769"/>
      <c r="M22" s="769"/>
      <c r="N22" s="769"/>
      <c r="O22" s="769"/>
      <c r="P22" s="770"/>
      <c r="Q22" s="796"/>
      <c r="R22" s="797"/>
      <c r="S22" s="797"/>
      <c r="T22" s="797"/>
      <c r="U22" s="797"/>
      <c r="V22" s="797"/>
      <c r="W22" s="797"/>
      <c r="X22" s="797"/>
      <c r="Y22" s="797"/>
      <c r="Z22" s="797"/>
      <c r="AA22" s="797"/>
      <c r="AB22" s="797"/>
      <c r="AC22" s="797"/>
      <c r="AD22" s="797"/>
      <c r="AE22" s="798"/>
      <c r="AF22" s="774"/>
      <c r="AG22" s="775"/>
      <c r="AH22" s="775"/>
      <c r="AI22" s="775"/>
      <c r="AJ22" s="776"/>
      <c r="AK22" s="811"/>
      <c r="AL22" s="812"/>
      <c r="AM22" s="812"/>
      <c r="AN22" s="812"/>
      <c r="AO22" s="812"/>
      <c r="AP22" s="812"/>
      <c r="AQ22" s="812"/>
      <c r="AR22" s="812"/>
      <c r="AS22" s="812"/>
      <c r="AT22" s="812"/>
      <c r="AU22" s="813"/>
      <c r="AV22" s="813"/>
      <c r="AW22" s="813"/>
      <c r="AX22" s="813"/>
      <c r="AY22" s="814"/>
      <c r="AZ22" s="815" t="s">
        <v>390</v>
      </c>
      <c r="BA22" s="815"/>
      <c r="BB22" s="815"/>
      <c r="BC22" s="815"/>
      <c r="BD22" s="816"/>
      <c r="BE22" s="235"/>
      <c r="BF22" s="235"/>
      <c r="BG22" s="235"/>
      <c r="BH22" s="235"/>
      <c r="BI22" s="235"/>
      <c r="BJ22" s="235"/>
      <c r="BK22" s="235"/>
      <c r="BL22" s="235"/>
      <c r="BM22" s="235"/>
      <c r="BN22" s="235"/>
      <c r="BO22" s="235"/>
      <c r="BP22" s="235"/>
      <c r="BQ22" s="240">
        <v>16</v>
      </c>
      <c r="BR22" s="241"/>
      <c r="BS22" s="781"/>
      <c r="BT22" s="782"/>
      <c r="BU22" s="782"/>
      <c r="BV22" s="782"/>
      <c r="BW22" s="782"/>
      <c r="BX22" s="782"/>
      <c r="BY22" s="782"/>
      <c r="BZ22" s="782"/>
      <c r="CA22" s="782"/>
      <c r="CB22" s="782"/>
      <c r="CC22" s="782"/>
      <c r="CD22" s="782"/>
      <c r="CE22" s="782"/>
      <c r="CF22" s="782"/>
      <c r="CG22" s="783"/>
      <c r="CH22" s="792"/>
      <c r="CI22" s="793"/>
      <c r="CJ22" s="793"/>
      <c r="CK22" s="793"/>
      <c r="CL22" s="794"/>
      <c r="CM22" s="792"/>
      <c r="CN22" s="793"/>
      <c r="CO22" s="793"/>
      <c r="CP22" s="793"/>
      <c r="CQ22" s="794"/>
      <c r="CR22" s="792"/>
      <c r="CS22" s="793"/>
      <c r="CT22" s="793"/>
      <c r="CU22" s="793"/>
      <c r="CV22" s="794"/>
      <c r="CW22" s="792"/>
      <c r="CX22" s="793"/>
      <c r="CY22" s="793"/>
      <c r="CZ22" s="793"/>
      <c r="DA22" s="794"/>
      <c r="DB22" s="792"/>
      <c r="DC22" s="793"/>
      <c r="DD22" s="793"/>
      <c r="DE22" s="793"/>
      <c r="DF22" s="794"/>
      <c r="DG22" s="792"/>
      <c r="DH22" s="793"/>
      <c r="DI22" s="793"/>
      <c r="DJ22" s="793"/>
      <c r="DK22" s="794"/>
      <c r="DL22" s="792"/>
      <c r="DM22" s="793"/>
      <c r="DN22" s="793"/>
      <c r="DO22" s="793"/>
      <c r="DP22" s="794"/>
      <c r="DQ22" s="792"/>
      <c r="DR22" s="793"/>
      <c r="DS22" s="793"/>
      <c r="DT22" s="793"/>
      <c r="DU22" s="794"/>
      <c r="DV22" s="781"/>
      <c r="DW22" s="782"/>
      <c r="DX22" s="782"/>
      <c r="DY22" s="782"/>
      <c r="DZ22" s="795"/>
      <c r="EA22" s="236"/>
    </row>
    <row r="23" spans="1:131" s="237" customFormat="1" ht="26.25" customHeight="1" thickBot="1">
      <c r="A23" s="242" t="s">
        <v>391</v>
      </c>
      <c r="B23" s="799" t="s">
        <v>392</v>
      </c>
      <c r="C23" s="800"/>
      <c r="D23" s="800"/>
      <c r="E23" s="800"/>
      <c r="F23" s="800"/>
      <c r="G23" s="800"/>
      <c r="H23" s="800"/>
      <c r="I23" s="800"/>
      <c r="J23" s="800"/>
      <c r="K23" s="800"/>
      <c r="L23" s="800"/>
      <c r="M23" s="800"/>
      <c r="N23" s="800"/>
      <c r="O23" s="800"/>
      <c r="P23" s="801"/>
      <c r="Q23" s="802">
        <v>36145</v>
      </c>
      <c r="R23" s="803"/>
      <c r="S23" s="803"/>
      <c r="T23" s="803"/>
      <c r="U23" s="803"/>
      <c r="V23" s="803">
        <v>35524</v>
      </c>
      <c r="W23" s="803"/>
      <c r="X23" s="803"/>
      <c r="Y23" s="803"/>
      <c r="Z23" s="803"/>
      <c r="AA23" s="803">
        <v>621</v>
      </c>
      <c r="AB23" s="803"/>
      <c r="AC23" s="803"/>
      <c r="AD23" s="803"/>
      <c r="AE23" s="804"/>
      <c r="AF23" s="805">
        <v>453</v>
      </c>
      <c r="AG23" s="803"/>
      <c r="AH23" s="803"/>
      <c r="AI23" s="803"/>
      <c r="AJ23" s="806"/>
      <c r="AK23" s="807"/>
      <c r="AL23" s="808"/>
      <c r="AM23" s="808"/>
      <c r="AN23" s="808"/>
      <c r="AO23" s="808"/>
      <c r="AP23" s="803">
        <f>SUM(AP7)</f>
        <v>40363</v>
      </c>
      <c r="AQ23" s="803"/>
      <c r="AR23" s="803"/>
      <c r="AS23" s="803"/>
      <c r="AT23" s="803"/>
      <c r="AU23" s="809"/>
      <c r="AV23" s="809"/>
      <c r="AW23" s="809"/>
      <c r="AX23" s="809"/>
      <c r="AY23" s="810"/>
      <c r="AZ23" s="818" t="s">
        <v>126</v>
      </c>
      <c r="BA23" s="819"/>
      <c r="BB23" s="819"/>
      <c r="BC23" s="819"/>
      <c r="BD23" s="820"/>
      <c r="BE23" s="235"/>
      <c r="BF23" s="235"/>
      <c r="BG23" s="235"/>
      <c r="BH23" s="235"/>
      <c r="BI23" s="235"/>
      <c r="BJ23" s="235"/>
      <c r="BK23" s="235"/>
      <c r="BL23" s="235"/>
      <c r="BM23" s="235"/>
      <c r="BN23" s="235"/>
      <c r="BO23" s="235"/>
      <c r="BP23" s="235"/>
      <c r="BQ23" s="240">
        <v>17</v>
      </c>
      <c r="BR23" s="241"/>
      <c r="BS23" s="781"/>
      <c r="BT23" s="782"/>
      <c r="BU23" s="782"/>
      <c r="BV23" s="782"/>
      <c r="BW23" s="782"/>
      <c r="BX23" s="782"/>
      <c r="BY23" s="782"/>
      <c r="BZ23" s="782"/>
      <c r="CA23" s="782"/>
      <c r="CB23" s="782"/>
      <c r="CC23" s="782"/>
      <c r="CD23" s="782"/>
      <c r="CE23" s="782"/>
      <c r="CF23" s="782"/>
      <c r="CG23" s="783"/>
      <c r="CH23" s="792"/>
      <c r="CI23" s="793"/>
      <c r="CJ23" s="793"/>
      <c r="CK23" s="793"/>
      <c r="CL23" s="794"/>
      <c r="CM23" s="792"/>
      <c r="CN23" s="793"/>
      <c r="CO23" s="793"/>
      <c r="CP23" s="793"/>
      <c r="CQ23" s="794"/>
      <c r="CR23" s="792"/>
      <c r="CS23" s="793"/>
      <c r="CT23" s="793"/>
      <c r="CU23" s="793"/>
      <c r="CV23" s="794"/>
      <c r="CW23" s="792"/>
      <c r="CX23" s="793"/>
      <c r="CY23" s="793"/>
      <c r="CZ23" s="793"/>
      <c r="DA23" s="794"/>
      <c r="DB23" s="792"/>
      <c r="DC23" s="793"/>
      <c r="DD23" s="793"/>
      <c r="DE23" s="793"/>
      <c r="DF23" s="794"/>
      <c r="DG23" s="792"/>
      <c r="DH23" s="793"/>
      <c r="DI23" s="793"/>
      <c r="DJ23" s="793"/>
      <c r="DK23" s="794"/>
      <c r="DL23" s="792"/>
      <c r="DM23" s="793"/>
      <c r="DN23" s="793"/>
      <c r="DO23" s="793"/>
      <c r="DP23" s="794"/>
      <c r="DQ23" s="792"/>
      <c r="DR23" s="793"/>
      <c r="DS23" s="793"/>
      <c r="DT23" s="793"/>
      <c r="DU23" s="794"/>
      <c r="DV23" s="781"/>
      <c r="DW23" s="782"/>
      <c r="DX23" s="782"/>
      <c r="DY23" s="782"/>
      <c r="DZ23" s="795"/>
      <c r="EA23" s="236"/>
    </row>
    <row r="24" spans="1:131" s="237" customFormat="1" ht="26.25" customHeight="1">
      <c r="A24" s="817" t="s">
        <v>393</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34"/>
      <c r="BA24" s="234"/>
      <c r="BB24" s="234"/>
      <c r="BC24" s="234"/>
      <c r="BD24" s="234"/>
      <c r="BE24" s="235"/>
      <c r="BF24" s="235"/>
      <c r="BG24" s="235"/>
      <c r="BH24" s="235"/>
      <c r="BI24" s="235"/>
      <c r="BJ24" s="235"/>
      <c r="BK24" s="235"/>
      <c r="BL24" s="235"/>
      <c r="BM24" s="235"/>
      <c r="BN24" s="235"/>
      <c r="BO24" s="235"/>
      <c r="BP24" s="235"/>
      <c r="BQ24" s="240">
        <v>18</v>
      </c>
      <c r="BR24" s="241"/>
      <c r="BS24" s="781"/>
      <c r="BT24" s="782"/>
      <c r="BU24" s="782"/>
      <c r="BV24" s="782"/>
      <c r="BW24" s="782"/>
      <c r="BX24" s="782"/>
      <c r="BY24" s="782"/>
      <c r="BZ24" s="782"/>
      <c r="CA24" s="782"/>
      <c r="CB24" s="782"/>
      <c r="CC24" s="782"/>
      <c r="CD24" s="782"/>
      <c r="CE24" s="782"/>
      <c r="CF24" s="782"/>
      <c r="CG24" s="783"/>
      <c r="CH24" s="792"/>
      <c r="CI24" s="793"/>
      <c r="CJ24" s="793"/>
      <c r="CK24" s="793"/>
      <c r="CL24" s="794"/>
      <c r="CM24" s="792"/>
      <c r="CN24" s="793"/>
      <c r="CO24" s="793"/>
      <c r="CP24" s="793"/>
      <c r="CQ24" s="794"/>
      <c r="CR24" s="792"/>
      <c r="CS24" s="793"/>
      <c r="CT24" s="793"/>
      <c r="CU24" s="793"/>
      <c r="CV24" s="794"/>
      <c r="CW24" s="792"/>
      <c r="CX24" s="793"/>
      <c r="CY24" s="793"/>
      <c r="CZ24" s="793"/>
      <c r="DA24" s="794"/>
      <c r="DB24" s="792"/>
      <c r="DC24" s="793"/>
      <c r="DD24" s="793"/>
      <c r="DE24" s="793"/>
      <c r="DF24" s="794"/>
      <c r="DG24" s="792"/>
      <c r="DH24" s="793"/>
      <c r="DI24" s="793"/>
      <c r="DJ24" s="793"/>
      <c r="DK24" s="794"/>
      <c r="DL24" s="792"/>
      <c r="DM24" s="793"/>
      <c r="DN24" s="793"/>
      <c r="DO24" s="793"/>
      <c r="DP24" s="794"/>
      <c r="DQ24" s="792"/>
      <c r="DR24" s="793"/>
      <c r="DS24" s="793"/>
      <c r="DT24" s="793"/>
      <c r="DU24" s="794"/>
      <c r="DV24" s="781"/>
      <c r="DW24" s="782"/>
      <c r="DX24" s="782"/>
      <c r="DY24" s="782"/>
      <c r="DZ24" s="795"/>
      <c r="EA24" s="236"/>
    </row>
    <row r="25" spans="1:131" ht="26.25" customHeight="1" thickBot="1">
      <c r="A25" s="762" t="s">
        <v>394</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34"/>
      <c r="BK25" s="234"/>
      <c r="BL25" s="234"/>
      <c r="BM25" s="234"/>
      <c r="BN25" s="234"/>
      <c r="BO25" s="243"/>
      <c r="BP25" s="243"/>
      <c r="BQ25" s="240">
        <v>19</v>
      </c>
      <c r="BR25" s="241"/>
      <c r="BS25" s="781"/>
      <c r="BT25" s="782"/>
      <c r="BU25" s="782"/>
      <c r="BV25" s="782"/>
      <c r="BW25" s="782"/>
      <c r="BX25" s="782"/>
      <c r="BY25" s="782"/>
      <c r="BZ25" s="782"/>
      <c r="CA25" s="782"/>
      <c r="CB25" s="782"/>
      <c r="CC25" s="782"/>
      <c r="CD25" s="782"/>
      <c r="CE25" s="782"/>
      <c r="CF25" s="782"/>
      <c r="CG25" s="783"/>
      <c r="CH25" s="792"/>
      <c r="CI25" s="793"/>
      <c r="CJ25" s="793"/>
      <c r="CK25" s="793"/>
      <c r="CL25" s="794"/>
      <c r="CM25" s="792"/>
      <c r="CN25" s="793"/>
      <c r="CO25" s="793"/>
      <c r="CP25" s="793"/>
      <c r="CQ25" s="794"/>
      <c r="CR25" s="792"/>
      <c r="CS25" s="793"/>
      <c r="CT25" s="793"/>
      <c r="CU25" s="793"/>
      <c r="CV25" s="794"/>
      <c r="CW25" s="792"/>
      <c r="CX25" s="793"/>
      <c r="CY25" s="793"/>
      <c r="CZ25" s="793"/>
      <c r="DA25" s="794"/>
      <c r="DB25" s="792"/>
      <c r="DC25" s="793"/>
      <c r="DD25" s="793"/>
      <c r="DE25" s="793"/>
      <c r="DF25" s="794"/>
      <c r="DG25" s="792"/>
      <c r="DH25" s="793"/>
      <c r="DI25" s="793"/>
      <c r="DJ25" s="793"/>
      <c r="DK25" s="794"/>
      <c r="DL25" s="792"/>
      <c r="DM25" s="793"/>
      <c r="DN25" s="793"/>
      <c r="DO25" s="793"/>
      <c r="DP25" s="794"/>
      <c r="DQ25" s="792"/>
      <c r="DR25" s="793"/>
      <c r="DS25" s="793"/>
      <c r="DT25" s="793"/>
      <c r="DU25" s="794"/>
      <c r="DV25" s="781"/>
      <c r="DW25" s="782"/>
      <c r="DX25" s="782"/>
      <c r="DY25" s="782"/>
      <c r="DZ25" s="795"/>
      <c r="EA25" s="231"/>
    </row>
    <row r="26" spans="1:131" ht="26.25" customHeight="1">
      <c r="A26" s="753" t="s">
        <v>372</v>
      </c>
      <c r="B26" s="754"/>
      <c r="C26" s="754"/>
      <c r="D26" s="754"/>
      <c r="E26" s="754"/>
      <c r="F26" s="754"/>
      <c r="G26" s="754"/>
      <c r="H26" s="754"/>
      <c r="I26" s="754"/>
      <c r="J26" s="754"/>
      <c r="K26" s="754"/>
      <c r="L26" s="754"/>
      <c r="M26" s="754"/>
      <c r="N26" s="754"/>
      <c r="O26" s="754"/>
      <c r="P26" s="755"/>
      <c r="Q26" s="730" t="s">
        <v>395</v>
      </c>
      <c r="R26" s="731"/>
      <c r="S26" s="731"/>
      <c r="T26" s="731"/>
      <c r="U26" s="732"/>
      <c r="V26" s="730" t="s">
        <v>396</v>
      </c>
      <c r="W26" s="731"/>
      <c r="X26" s="731"/>
      <c r="Y26" s="731"/>
      <c r="Z26" s="732"/>
      <c r="AA26" s="730" t="s">
        <v>397</v>
      </c>
      <c r="AB26" s="731"/>
      <c r="AC26" s="731"/>
      <c r="AD26" s="731"/>
      <c r="AE26" s="731"/>
      <c r="AF26" s="821" t="s">
        <v>398</v>
      </c>
      <c r="AG26" s="822"/>
      <c r="AH26" s="822"/>
      <c r="AI26" s="822"/>
      <c r="AJ26" s="823"/>
      <c r="AK26" s="731" t="s">
        <v>399</v>
      </c>
      <c r="AL26" s="731"/>
      <c r="AM26" s="731"/>
      <c r="AN26" s="731"/>
      <c r="AO26" s="732"/>
      <c r="AP26" s="730" t="s">
        <v>400</v>
      </c>
      <c r="AQ26" s="731"/>
      <c r="AR26" s="731"/>
      <c r="AS26" s="731"/>
      <c r="AT26" s="732"/>
      <c r="AU26" s="730" t="s">
        <v>401</v>
      </c>
      <c r="AV26" s="731"/>
      <c r="AW26" s="731"/>
      <c r="AX26" s="731"/>
      <c r="AY26" s="732"/>
      <c r="AZ26" s="730" t="s">
        <v>402</v>
      </c>
      <c r="BA26" s="731"/>
      <c r="BB26" s="731"/>
      <c r="BC26" s="731"/>
      <c r="BD26" s="732"/>
      <c r="BE26" s="730" t="s">
        <v>379</v>
      </c>
      <c r="BF26" s="731"/>
      <c r="BG26" s="731"/>
      <c r="BH26" s="731"/>
      <c r="BI26" s="742"/>
      <c r="BJ26" s="234"/>
      <c r="BK26" s="234"/>
      <c r="BL26" s="234"/>
      <c r="BM26" s="234"/>
      <c r="BN26" s="234"/>
      <c r="BO26" s="243"/>
      <c r="BP26" s="243"/>
      <c r="BQ26" s="240">
        <v>20</v>
      </c>
      <c r="BR26" s="241"/>
      <c r="BS26" s="781"/>
      <c r="BT26" s="782"/>
      <c r="BU26" s="782"/>
      <c r="BV26" s="782"/>
      <c r="BW26" s="782"/>
      <c r="BX26" s="782"/>
      <c r="BY26" s="782"/>
      <c r="BZ26" s="782"/>
      <c r="CA26" s="782"/>
      <c r="CB26" s="782"/>
      <c r="CC26" s="782"/>
      <c r="CD26" s="782"/>
      <c r="CE26" s="782"/>
      <c r="CF26" s="782"/>
      <c r="CG26" s="783"/>
      <c r="CH26" s="792"/>
      <c r="CI26" s="793"/>
      <c r="CJ26" s="793"/>
      <c r="CK26" s="793"/>
      <c r="CL26" s="794"/>
      <c r="CM26" s="792"/>
      <c r="CN26" s="793"/>
      <c r="CO26" s="793"/>
      <c r="CP26" s="793"/>
      <c r="CQ26" s="794"/>
      <c r="CR26" s="792"/>
      <c r="CS26" s="793"/>
      <c r="CT26" s="793"/>
      <c r="CU26" s="793"/>
      <c r="CV26" s="794"/>
      <c r="CW26" s="792"/>
      <c r="CX26" s="793"/>
      <c r="CY26" s="793"/>
      <c r="CZ26" s="793"/>
      <c r="DA26" s="794"/>
      <c r="DB26" s="792"/>
      <c r="DC26" s="793"/>
      <c r="DD26" s="793"/>
      <c r="DE26" s="793"/>
      <c r="DF26" s="794"/>
      <c r="DG26" s="792"/>
      <c r="DH26" s="793"/>
      <c r="DI26" s="793"/>
      <c r="DJ26" s="793"/>
      <c r="DK26" s="794"/>
      <c r="DL26" s="792"/>
      <c r="DM26" s="793"/>
      <c r="DN26" s="793"/>
      <c r="DO26" s="793"/>
      <c r="DP26" s="794"/>
      <c r="DQ26" s="792"/>
      <c r="DR26" s="793"/>
      <c r="DS26" s="793"/>
      <c r="DT26" s="793"/>
      <c r="DU26" s="794"/>
      <c r="DV26" s="781"/>
      <c r="DW26" s="782"/>
      <c r="DX26" s="782"/>
      <c r="DY26" s="782"/>
      <c r="DZ26" s="795"/>
      <c r="EA26" s="231"/>
    </row>
    <row r="27" spans="1:131" ht="26.25" customHeight="1" thickBot="1">
      <c r="A27" s="756"/>
      <c r="B27" s="757"/>
      <c r="C27" s="757"/>
      <c r="D27" s="757"/>
      <c r="E27" s="757"/>
      <c r="F27" s="757"/>
      <c r="G27" s="757"/>
      <c r="H27" s="757"/>
      <c r="I27" s="757"/>
      <c r="J27" s="757"/>
      <c r="K27" s="757"/>
      <c r="L27" s="757"/>
      <c r="M27" s="757"/>
      <c r="N27" s="757"/>
      <c r="O27" s="757"/>
      <c r="P27" s="758"/>
      <c r="Q27" s="733"/>
      <c r="R27" s="734"/>
      <c r="S27" s="734"/>
      <c r="T27" s="734"/>
      <c r="U27" s="735"/>
      <c r="V27" s="733"/>
      <c r="W27" s="734"/>
      <c r="X27" s="734"/>
      <c r="Y27" s="734"/>
      <c r="Z27" s="735"/>
      <c r="AA27" s="733"/>
      <c r="AB27" s="734"/>
      <c r="AC27" s="734"/>
      <c r="AD27" s="734"/>
      <c r="AE27" s="734"/>
      <c r="AF27" s="824"/>
      <c r="AG27" s="825"/>
      <c r="AH27" s="825"/>
      <c r="AI27" s="825"/>
      <c r="AJ27" s="826"/>
      <c r="AK27" s="734"/>
      <c r="AL27" s="734"/>
      <c r="AM27" s="734"/>
      <c r="AN27" s="734"/>
      <c r="AO27" s="735"/>
      <c r="AP27" s="733"/>
      <c r="AQ27" s="734"/>
      <c r="AR27" s="734"/>
      <c r="AS27" s="734"/>
      <c r="AT27" s="735"/>
      <c r="AU27" s="733"/>
      <c r="AV27" s="734"/>
      <c r="AW27" s="734"/>
      <c r="AX27" s="734"/>
      <c r="AY27" s="735"/>
      <c r="AZ27" s="733"/>
      <c r="BA27" s="734"/>
      <c r="BB27" s="734"/>
      <c r="BC27" s="734"/>
      <c r="BD27" s="735"/>
      <c r="BE27" s="733"/>
      <c r="BF27" s="734"/>
      <c r="BG27" s="734"/>
      <c r="BH27" s="734"/>
      <c r="BI27" s="743"/>
      <c r="BJ27" s="234"/>
      <c r="BK27" s="234"/>
      <c r="BL27" s="234"/>
      <c r="BM27" s="234"/>
      <c r="BN27" s="234"/>
      <c r="BO27" s="243"/>
      <c r="BP27" s="243"/>
      <c r="BQ27" s="240">
        <v>21</v>
      </c>
      <c r="BR27" s="241"/>
      <c r="BS27" s="781"/>
      <c r="BT27" s="782"/>
      <c r="BU27" s="782"/>
      <c r="BV27" s="782"/>
      <c r="BW27" s="782"/>
      <c r="BX27" s="782"/>
      <c r="BY27" s="782"/>
      <c r="BZ27" s="782"/>
      <c r="CA27" s="782"/>
      <c r="CB27" s="782"/>
      <c r="CC27" s="782"/>
      <c r="CD27" s="782"/>
      <c r="CE27" s="782"/>
      <c r="CF27" s="782"/>
      <c r="CG27" s="783"/>
      <c r="CH27" s="792"/>
      <c r="CI27" s="793"/>
      <c r="CJ27" s="793"/>
      <c r="CK27" s="793"/>
      <c r="CL27" s="794"/>
      <c r="CM27" s="792"/>
      <c r="CN27" s="793"/>
      <c r="CO27" s="793"/>
      <c r="CP27" s="793"/>
      <c r="CQ27" s="794"/>
      <c r="CR27" s="792"/>
      <c r="CS27" s="793"/>
      <c r="CT27" s="793"/>
      <c r="CU27" s="793"/>
      <c r="CV27" s="794"/>
      <c r="CW27" s="792"/>
      <c r="CX27" s="793"/>
      <c r="CY27" s="793"/>
      <c r="CZ27" s="793"/>
      <c r="DA27" s="794"/>
      <c r="DB27" s="792"/>
      <c r="DC27" s="793"/>
      <c r="DD27" s="793"/>
      <c r="DE27" s="793"/>
      <c r="DF27" s="794"/>
      <c r="DG27" s="792"/>
      <c r="DH27" s="793"/>
      <c r="DI27" s="793"/>
      <c r="DJ27" s="793"/>
      <c r="DK27" s="794"/>
      <c r="DL27" s="792"/>
      <c r="DM27" s="793"/>
      <c r="DN27" s="793"/>
      <c r="DO27" s="793"/>
      <c r="DP27" s="794"/>
      <c r="DQ27" s="792"/>
      <c r="DR27" s="793"/>
      <c r="DS27" s="793"/>
      <c r="DT27" s="793"/>
      <c r="DU27" s="794"/>
      <c r="DV27" s="781"/>
      <c r="DW27" s="782"/>
      <c r="DX27" s="782"/>
      <c r="DY27" s="782"/>
      <c r="DZ27" s="795"/>
      <c r="EA27" s="231"/>
    </row>
    <row r="28" spans="1:131" ht="26.25" customHeight="1" thickTop="1">
      <c r="A28" s="244">
        <v>1</v>
      </c>
      <c r="B28" s="744" t="s">
        <v>403</v>
      </c>
      <c r="C28" s="745"/>
      <c r="D28" s="745"/>
      <c r="E28" s="745"/>
      <c r="F28" s="745"/>
      <c r="G28" s="745"/>
      <c r="H28" s="745"/>
      <c r="I28" s="745"/>
      <c r="J28" s="745"/>
      <c r="K28" s="745"/>
      <c r="L28" s="745"/>
      <c r="M28" s="745"/>
      <c r="N28" s="745"/>
      <c r="O28" s="745"/>
      <c r="P28" s="746"/>
      <c r="Q28" s="830">
        <v>7194</v>
      </c>
      <c r="R28" s="831"/>
      <c r="S28" s="831"/>
      <c r="T28" s="831"/>
      <c r="U28" s="831"/>
      <c r="V28" s="831">
        <v>7018</v>
      </c>
      <c r="W28" s="831"/>
      <c r="X28" s="831"/>
      <c r="Y28" s="831"/>
      <c r="Z28" s="831"/>
      <c r="AA28" s="831">
        <v>177</v>
      </c>
      <c r="AB28" s="831"/>
      <c r="AC28" s="831"/>
      <c r="AD28" s="831"/>
      <c r="AE28" s="832"/>
      <c r="AF28" s="833">
        <v>177</v>
      </c>
      <c r="AG28" s="831"/>
      <c r="AH28" s="831"/>
      <c r="AI28" s="831"/>
      <c r="AJ28" s="834"/>
      <c r="AK28" s="835">
        <v>761</v>
      </c>
      <c r="AL28" s="827"/>
      <c r="AM28" s="827"/>
      <c r="AN28" s="827"/>
      <c r="AO28" s="827"/>
      <c r="AP28" s="827" t="s">
        <v>519</v>
      </c>
      <c r="AQ28" s="827"/>
      <c r="AR28" s="827"/>
      <c r="AS28" s="827"/>
      <c r="AT28" s="827"/>
      <c r="AU28" s="827" t="s">
        <v>519</v>
      </c>
      <c r="AV28" s="827"/>
      <c r="AW28" s="827"/>
      <c r="AX28" s="827"/>
      <c r="AY28" s="827"/>
      <c r="AZ28" s="827" t="s">
        <v>519</v>
      </c>
      <c r="BA28" s="827"/>
      <c r="BB28" s="827"/>
      <c r="BC28" s="827"/>
      <c r="BD28" s="827"/>
      <c r="BE28" s="828"/>
      <c r="BF28" s="828"/>
      <c r="BG28" s="828"/>
      <c r="BH28" s="828"/>
      <c r="BI28" s="829"/>
      <c r="BJ28" s="234"/>
      <c r="BK28" s="234"/>
      <c r="BL28" s="234"/>
      <c r="BM28" s="234"/>
      <c r="BN28" s="234"/>
      <c r="BO28" s="243"/>
      <c r="BP28" s="243"/>
      <c r="BQ28" s="240">
        <v>22</v>
      </c>
      <c r="BR28" s="241"/>
      <c r="BS28" s="781"/>
      <c r="BT28" s="782"/>
      <c r="BU28" s="782"/>
      <c r="BV28" s="782"/>
      <c r="BW28" s="782"/>
      <c r="BX28" s="782"/>
      <c r="BY28" s="782"/>
      <c r="BZ28" s="782"/>
      <c r="CA28" s="782"/>
      <c r="CB28" s="782"/>
      <c r="CC28" s="782"/>
      <c r="CD28" s="782"/>
      <c r="CE28" s="782"/>
      <c r="CF28" s="782"/>
      <c r="CG28" s="783"/>
      <c r="CH28" s="792"/>
      <c r="CI28" s="793"/>
      <c r="CJ28" s="793"/>
      <c r="CK28" s="793"/>
      <c r="CL28" s="794"/>
      <c r="CM28" s="792"/>
      <c r="CN28" s="793"/>
      <c r="CO28" s="793"/>
      <c r="CP28" s="793"/>
      <c r="CQ28" s="794"/>
      <c r="CR28" s="792"/>
      <c r="CS28" s="793"/>
      <c r="CT28" s="793"/>
      <c r="CU28" s="793"/>
      <c r="CV28" s="794"/>
      <c r="CW28" s="792"/>
      <c r="CX28" s="793"/>
      <c r="CY28" s="793"/>
      <c r="CZ28" s="793"/>
      <c r="DA28" s="794"/>
      <c r="DB28" s="792"/>
      <c r="DC28" s="793"/>
      <c r="DD28" s="793"/>
      <c r="DE28" s="793"/>
      <c r="DF28" s="794"/>
      <c r="DG28" s="792"/>
      <c r="DH28" s="793"/>
      <c r="DI28" s="793"/>
      <c r="DJ28" s="793"/>
      <c r="DK28" s="794"/>
      <c r="DL28" s="792"/>
      <c r="DM28" s="793"/>
      <c r="DN28" s="793"/>
      <c r="DO28" s="793"/>
      <c r="DP28" s="794"/>
      <c r="DQ28" s="792"/>
      <c r="DR28" s="793"/>
      <c r="DS28" s="793"/>
      <c r="DT28" s="793"/>
      <c r="DU28" s="794"/>
      <c r="DV28" s="781"/>
      <c r="DW28" s="782"/>
      <c r="DX28" s="782"/>
      <c r="DY28" s="782"/>
      <c r="DZ28" s="795"/>
      <c r="EA28" s="231"/>
    </row>
    <row r="29" spans="1:131" ht="26.25" customHeight="1">
      <c r="A29" s="244">
        <v>2</v>
      </c>
      <c r="B29" s="768" t="s">
        <v>404</v>
      </c>
      <c r="C29" s="769"/>
      <c r="D29" s="769"/>
      <c r="E29" s="769"/>
      <c r="F29" s="769"/>
      <c r="G29" s="769"/>
      <c r="H29" s="769"/>
      <c r="I29" s="769"/>
      <c r="J29" s="769"/>
      <c r="K29" s="769"/>
      <c r="L29" s="769"/>
      <c r="M29" s="769"/>
      <c r="N29" s="769"/>
      <c r="O29" s="769"/>
      <c r="P29" s="770"/>
      <c r="Q29" s="771">
        <v>6502</v>
      </c>
      <c r="R29" s="772"/>
      <c r="S29" s="772"/>
      <c r="T29" s="772"/>
      <c r="U29" s="772"/>
      <c r="V29" s="772">
        <v>6291</v>
      </c>
      <c r="W29" s="772"/>
      <c r="X29" s="772"/>
      <c r="Y29" s="772"/>
      <c r="Z29" s="772"/>
      <c r="AA29" s="772">
        <v>212</v>
      </c>
      <c r="AB29" s="772"/>
      <c r="AC29" s="772"/>
      <c r="AD29" s="772"/>
      <c r="AE29" s="773"/>
      <c r="AF29" s="774">
        <v>208</v>
      </c>
      <c r="AG29" s="775"/>
      <c r="AH29" s="775"/>
      <c r="AI29" s="775"/>
      <c r="AJ29" s="776"/>
      <c r="AK29" s="838">
        <v>1063</v>
      </c>
      <c r="AL29" s="839"/>
      <c r="AM29" s="839"/>
      <c r="AN29" s="839"/>
      <c r="AO29" s="839"/>
      <c r="AP29" s="839" t="s">
        <v>519</v>
      </c>
      <c r="AQ29" s="839"/>
      <c r="AR29" s="839"/>
      <c r="AS29" s="839"/>
      <c r="AT29" s="839"/>
      <c r="AU29" s="839" t="s">
        <v>519</v>
      </c>
      <c r="AV29" s="839"/>
      <c r="AW29" s="839"/>
      <c r="AX29" s="839"/>
      <c r="AY29" s="839"/>
      <c r="AZ29" s="839" t="s">
        <v>519</v>
      </c>
      <c r="BA29" s="839"/>
      <c r="BB29" s="839"/>
      <c r="BC29" s="839"/>
      <c r="BD29" s="839"/>
      <c r="BE29" s="836"/>
      <c r="BF29" s="836"/>
      <c r="BG29" s="836"/>
      <c r="BH29" s="836"/>
      <c r="BI29" s="837"/>
      <c r="BJ29" s="234"/>
      <c r="BK29" s="234"/>
      <c r="BL29" s="234"/>
      <c r="BM29" s="234"/>
      <c r="BN29" s="234"/>
      <c r="BO29" s="243"/>
      <c r="BP29" s="243"/>
      <c r="BQ29" s="240">
        <v>23</v>
      </c>
      <c r="BR29" s="241"/>
      <c r="BS29" s="781"/>
      <c r="BT29" s="782"/>
      <c r="BU29" s="782"/>
      <c r="BV29" s="782"/>
      <c r="BW29" s="782"/>
      <c r="BX29" s="782"/>
      <c r="BY29" s="782"/>
      <c r="BZ29" s="782"/>
      <c r="CA29" s="782"/>
      <c r="CB29" s="782"/>
      <c r="CC29" s="782"/>
      <c r="CD29" s="782"/>
      <c r="CE29" s="782"/>
      <c r="CF29" s="782"/>
      <c r="CG29" s="783"/>
      <c r="CH29" s="792"/>
      <c r="CI29" s="793"/>
      <c r="CJ29" s="793"/>
      <c r="CK29" s="793"/>
      <c r="CL29" s="794"/>
      <c r="CM29" s="792"/>
      <c r="CN29" s="793"/>
      <c r="CO29" s="793"/>
      <c r="CP29" s="793"/>
      <c r="CQ29" s="794"/>
      <c r="CR29" s="792"/>
      <c r="CS29" s="793"/>
      <c r="CT29" s="793"/>
      <c r="CU29" s="793"/>
      <c r="CV29" s="794"/>
      <c r="CW29" s="792"/>
      <c r="CX29" s="793"/>
      <c r="CY29" s="793"/>
      <c r="CZ29" s="793"/>
      <c r="DA29" s="794"/>
      <c r="DB29" s="792"/>
      <c r="DC29" s="793"/>
      <c r="DD29" s="793"/>
      <c r="DE29" s="793"/>
      <c r="DF29" s="794"/>
      <c r="DG29" s="792"/>
      <c r="DH29" s="793"/>
      <c r="DI29" s="793"/>
      <c r="DJ29" s="793"/>
      <c r="DK29" s="794"/>
      <c r="DL29" s="792"/>
      <c r="DM29" s="793"/>
      <c r="DN29" s="793"/>
      <c r="DO29" s="793"/>
      <c r="DP29" s="794"/>
      <c r="DQ29" s="792"/>
      <c r="DR29" s="793"/>
      <c r="DS29" s="793"/>
      <c r="DT29" s="793"/>
      <c r="DU29" s="794"/>
      <c r="DV29" s="781"/>
      <c r="DW29" s="782"/>
      <c r="DX29" s="782"/>
      <c r="DY29" s="782"/>
      <c r="DZ29" s="795"/>
      <c r="EA29" s="231"/>
    </row>
    <row r="30" spans="1:131" ht="26.25" customHeight="1">
      <c r="A30" s="244">
        <v>3</v>
      </c>
      <c r="B30" s="768" t="s">
        <v>405</v>
      </c>
      <c r="C30" s="769"/>
      <c r="D30" s="769"/>
      <c r="E30" s="769"/>
      <c r="F30" s="769"/>
      <c r="G30" s="769"/>
      <c r="H30" s="769"/>
      <c r="I30" s="769"/>
      <c r="J30" s="769"/>
      <c r="K30" s="769"/>
      <c r="L30" s="769"/>
      <c r="M30" s="769"/>
      <c r="N30" s="769"/>
      <c r="O30" s="769"/>
      <c r="P30" s="770"/>
      <c r="Q30" s="771">
        <v>1094</v>
      </c>
      <c r="R30" s="772"/>
      <c r="S30" s="772"/>
      <c r="T30" s="772"/>
      <c r="U30" s="772"/>
      <c r="V30" s="772">
        <v>1093</v>
      </c>
      <c r="W30" s="772"/>
      <c r="X30" s="772"/>
      <c r="Y30" s="772"/>
      <c r="Z30" s="772"/>
      <c r="AA30" s="772">
        <v>1</v>
      </c>
      <c r="AB30" s="772"/>
      <c r="AC30" s="772"/>
      <c r="AD30" s="772"/>
      <c r="AE30" s="773"/>
      <c r="AF30" s="774">
        <v>1</v>
      </c>
      <c r="AG30" s="775"/>
      <c r="AH30" s="775"/>
      <c r="AI30" s="775"/>
      <c r="AJ30" s="776"/>
      <c r="AK30" s="838">
        <v>267</v>
      </c>
      <c r="AL30" s="839"/>
      <c r="AM30" s="839"/>
      <c r="AN30" s="839"/>
      <c r="AO30" s="839"/>
      <c r="AP30" s="839" t="s">
        <v>519</v>
      </c>
      <c r="AQ30" s="839"/>
      <c r="AR30" s="839"/>
      <c r="AS30" s="839"/>
      <c r="AT30" s="839"/>
      <c r="AU30" s="839" t="s">
        <v>519</v>
      </c>
      <c r="AV30" s="839"/>
      <c r="AW30" s="839"/>
      <c r="AX30" s="839"/>
      <c r="AY30" s="839"/>
      <c r="AZ30" s="839" t="s">
        <v>519</v>
      </c>
      <c r="BA30" s="839"/>
      <c r="BB30" s="839"/>
      <c r="BC30" s="839"/>
      <c r="BD30" s="839"/>
      <c r="BE30" s="836"/>
      <c r="BF30" s="836"/>
      <c r="BG30" s="836"/>
      <c r="BH30" s="836"/>
      <c r="BI30" s="837"/>
      <c r="BJ30" s="234"/>
      <c r="BK30" s="234"/>
      <c r="BL30" s="234"/>
      <c r="BM30" s="234"/>
      <c r="BN30" s="234"/>
      <c r="BO30" s="243"/>
      <c r="BP30" s="243"/>
      <c r="BQ30" s="240">
        <v>24</v>
      </c>
      <c r="BR30" s="241"/>
      <c r="BS30" s="781"/>
      <c r="BT30" s="782"/>
      <c r="BU30" s="782"/>
      <c r="BV30" s="782"/>
      <c r="BW30" s="782"/>
      <c r="BX30" s="782"/>
      <c r="BY30" s="782"/>
      <c r="BZ30" s="782"/>
      <c r="CA30" s="782"/>
      <c r="CB30" s="782"/>
      <c r="CC30" s="782"/>
      <c r="CD30" s="782"/>
      <c r="CE30" s="782"/>
      <c r="CF30" s="782"/>
      <c r="CG30" s="783"/>
      <c r="CH30" s="792"/>
      <c r="CI30" s="793"/>
      <c r="CJ30" s="793"/>
      <c r="CK30" s="793"/>
      <c r="CL30" s="794"/>
      <c r="CM30" s="792"/>
      <c r="CN30" s="793"/>
      <c r="CO30" s="793"/>
      <c r="CP30" s="793"/>
      <c r="CQ30" s="794"/>
      <c r="CR30" s="792"/>
      <c r="CS30" s="793"/>
      <c r="CT30" s="793"/>
      <c r="CU30" s="793"/>
      <c r="CV30" s="794"/>
      <c r="CW30" s="792"/>
      <c r="CX30" s="793"/>
      <c r="CY30" s="793"/>
      <c r="CZ30" s="793"/>
      <c r="DA30" s="794"/>
      <c r="DB30" s="792"/>
      <c r="DC30" s="793"/>
      <c r="DD30" s="793"/>
      <c r="DE30" s="793"/>
      <c r="DF30" s="794"/>
      <c r="DG30" s="792"/>
      <c r="DH30" s="793"/>
      <c r="DI30" s="793"/>
      <c r="DJ30" s="793"/>
      <c r="DK30" s="794"/>
      <c r="DL30" s="792"/>
      <c r="DM30" s="793"/>
      <c r="DN30" s="793"/>
      <c r="DO30" s="793"/>
      <c r="DP30" s="794"/>
      <c r="DQ30" s="792"/>
      <c r="DR30" s="793"/>
      <c r="DS30" s="793"/>
      <c r="DT30" s="793"/>
      <c r="DU30" s="794"/>
      <c r="DV30" s="781"/>
      <c r="DW30" s="782"/>
      <c r="DX30" s="782"/>
      <c r="DY30" s="782"/>
      <c r="DZ30" s="795"/>
      <c r="EA30" s="231"/>
    </row>
    <row r="31" spans="1:131" ht="26.25" customHeight="1">
      <c r="A31" s="244">
        <v>4</v>
      </c>
      <c r="B31" s="768" t="s">
        <v>406</v>
      </c>
      <c r="C31" s="769"/>
      <c r="D31" s="769"/>
      <c r="E31" s="769"/>
      <c r="F31" s="769"/>
      <c r="G31" s="769"/>
      <c r="H31" s="769"/>
      <c r="I31" s="769"/>
      <c r="J31" s="769"/>
      <c r="K31" s="769"/>
      <c r="L31" s="769"/>
      <c r="M31" s="769"/>
      <c r="N31" s="769"/>
      <c r="O31" s="769"/>
      <c r="P31" s="770"/>
      <c r="Q31" s="771">
        <v>31</v>
      </c>
      <c r="R31" s="772"/>
      <c r="S31" s="772"/>
      <c r="T31" s="772"/>
      <c r="U31" s="772"/>
      <c r="V31" s="772">
        <v>9</v>
      </c>
      <c r="W31" s="772"/>
      <c r="X31" s="772"/>
      <c r="Y31" s="772"/>
      <c r="Z31" s="772"/>
      <c r="AA31" s="772">
        <v>22</v>
      </c>
      <c r="AB31" s="772"/>
      <c r="AC31" s="772"/>
      <c r="AD31" s="772"/>
      <c r="AE31" s="773"/>
      <c r="AF31" s="774">
        <v>22</v>
      </c>
      <c r="AG31" s="775"/>
      <c r="AH31" s="775"/>
      <c r="AI31" s="775"/>
      <c r="AJ31" s="776"/>
      <c r="AK31" s="838" t="s">
        <v>589</v>
      </c>
      <c r="AL31" s="839"/>
      <c r="AM31" s="839"/>
      <c r="AN31" s="839"/>
      <c r="AO31" s="839"/>
      <c r="AP31" s="839" t="s">
        <v>519</v>
      </c>
      <c r="AQ31" s="839"/>
      <c r="AR31" s="839"/>
      <c r="AS31" s="839"/>
      <c r="AT31" s="839"/>
      <c r="AU31" s="839" t="s">
        <v>519</v>
      </c>
      <c r="AV31" s="839"/>
      <c r="AW31" s="839"/>
      <c r="AX31" s="839"/>
      <c r="AY31" s="839"/>
      <c r="AZ31" s="839" t="s">
        <v>519</v>
      </c>
      <c r="BA31" s="839"/>
      <c r="BB31" s="839"/>
      <c r="BC31" s="839"/>
      <c r="BD31" s="839"/>
      <c r="BE31" s="836"/>
      <c r="BF31" s="836"/>
      <c r="BG31" s="836"/>
      <c r="BH31" s="836"/>
      <c r="BI31" s="837"/>
      <c r="BJ31" s="234"/>
      <c r="BK31" s="234"/>
      <c r="BL31" s="234"/>
      <c r="BM31" s="234"/>
      <c r="BN31" s="234"/>
      <c r="BO31" s="243"/>
      <c r="BP31" s="243"/>
      <c r="BQ31" s="240">
        <v>25</v>
      </c>
      <c r="BR31" s="241"/>
      <c r="BS31" s="781"/>
      <c r="BT31" s="782"/>
      <c r="BU31" s="782"/>
      <c r="BV31" s="782"/>
      <c r="BW31" s="782"/>
      <c r="BX31" s="782"/>
      <c r="BY31" s="782"/>
      <c r="BZ31" s="782"/>
      <c r="CA31" s="782"/>
      <c r="CB31" s="782"/>
      <c r="CC31" s="782"/>
      <c r="CD31" s="782"/>
      <c r="CE31" s="782"/>
      <c r="CF31" s="782"/>
      <c r="CG31" s="783"/>
      <c r="CH31" s="792"/>
      <c r="CI31" s="793"/>
      <c r="CJ31" s="793"/>
      <c r="CK31" s="793"/>
      <c r="CL31" s="794"/>
      <c r="CM31" s="792"/>
      <c r="CN31" s="793"/>
      <c r="CO31" s="793"/>
      <c r="CP31" s="793"/>
      <c r="CQ31" s="794"/>
      <c r="CR31" s="792"/>
      <c r="CS31" s="793"/>
      <c r="CT31" s="793"/>
      <c r="CU31" s="793"/>
      <c r="CV31" s="794"/>
      <c r="CW31" s="792"/>
      <c r="CX31" s="793"/>
      <c r="CY31" s="793"/>
      <c r="CZ31" s="793"/>
      <c r="DA31" s="794"/>
      <c r="DB31" s="792"/>
      <c r="DC31" s="793"/>
      <c r="DD31" s="793"/>
      <c r="DE31" s="793"/>
      <c r="DF31" s="794"/>
      <c r="DG31" s="792"/>
      <c r="DH31" s="793"/>
      <c r="DI31" s="793"/>
      <c r="DJ31" s="793"/>
      <c r="DK31" s="794"/>
      <c r="DL31" s="792"/>
      <c r="DM31" s="793"/>
      <c r="DN31" s="793"/>
      <c r="DO31" s="793"/>
      <c r="DP31" s="794"/>
      <c r="DQ31" s="792"/>
      <c r="DR31" s="793"/>
      <c r="DS31" s="793"/>
      <c r="DT31" s="793"/>
      <c r="DU31" s="794"/>
      <c r="DV31" s="781"/>
      <c r="DW31" s="782"/>
      <c r="DX31" s="782"/>
      <c r="DY31" s="782"/>
      <c r="DZ31" s="795"/>
      <c r="EA31" s="231"/>
    </row>
    <row r="32" spans="1:131" ht="26.25" customHeight="1">
      <c r="A32" s="244">
        <v>5</v>
      </c>
      <c r="B32" s="768" t="s">
        <v>407</v>
      </c>
      <c r="C32" s="769"/>
      <c r="D32" s="769"/>
      <c r="E32" s="769"/>
      <c r="F32" s="769"/>
      <c r="G32" s="769"/>
      <c r="H32" s="769"/>
      <c r="I32" s="769"/>
      <c r="J32" s="769"/>
      <c r="K32" s="769"/>
      <c r="L32" s="769"/>
      <c r="M32" s="769"/>
      <c r="N32" s="769"/>
      <c r="O32" s="769"/>
      <c r="P32" s="770"/>
      <c r="Q32" s="771">
        <v>17496</v>
      </c>
      <c r="R32" s="772"/>
      <c r="S32" s="772"/>
      <c r="T32" s="772"/>
      <c r="U32" s="772"/>
      <c r="V32" s="772">
        <v>18678</v>
      </c>
      <c r="W32" s="772"/>
      <c r="X32" s="772"/>
      <c r="Y32" s="772"/>
      <c r="Z32" s="772"/>
      <c r="AA32" s="772">
        <v>-1182</v>
      </c>
      <c r="AB32" s="772"/>
      <c r="AC32" s="772"/>
      <c r="AD32" s="772"/>
      <c r="AE32" s="773"/>
      <c r="AF32" s="774">
        <v>-1182</v>
      </c>
      <c r="AG32" s="775"/>
      <c r="AH32" s="775"/>
      <c r="AI32" s="775"/>
      <c r="AJ32" s="776"/>
      <c r="AK32" s="838">
        <v>11</v>
      </c>
      <c r="AL32" s="839"/>
      <c r="AM32" s="839"/>
      <c r="AN32" s="839"/>
      <c r="AO32" s="839"/>
      <c r="AP32" s="839" t="s">
        <v>519</v>
      </c>
      <c r="AQ32" s="839"/>
      <c r="AR32" s="839"/>
      <c r="AS32" s="839"/>
      <c r="AT32" s="839"/>
      <c r="AU32" s="839" t="s">
        <v>519</v>
      </c>
      <c r="AV32" s="839"/>
      <c r="AW32" s="839"/>
      <c r="AX32" s="839"/>
      <c r="AY32" s="839"/>
      <c r="AZ32" s="839" t="s">
        <v>519</v>
      </c>
      <c r="BA32" s="839"/>
      <c r="BB32" s="839"/>
      <c r="BC32" s="839"/>
      <c r="BD32" s="839"/>
      <c r="BE32" s="836"/>
      <c r="BF32" s="836"/>
      <c r="BG32" s="836"/>
      <c r="BH32" s="836"/>
      <c r="BI32" s="837"/>
      <c r="BJ32" s="234"/>
      <c r="BK32" s="234"/>
      <c r="BL32" s="234"/>
      <c r="BM32" s="234"/>
      <c r="BN32" s="234"/>
      <c r="BO32" s="243"/>
      <c r="BP32" s="243"/>
      <c r="BQ32" s="240">
        <v>26</v>
      </c>
      <c r="BR32" s="241"/>
      <c r="BS32" s="781"/>
      <c r="BT32" s="782"/>
      <c r="BU32" s="782"/>
      <c r="BV32" s="782"/>
      <c r="BW32" s="782"/>
      <c r="BX32" s="782"/>
      <c r="BY32" s="782"/>
      <c r="BZ32" s="782"/>
      <c r="CA32" s="782"/>
      <c r="CB32" s="782"/>
      <c r="CC32" s="782"/>
      <c r="CD32" s="782"/>
      <c r="CE32" s="782"/>
      <c r="CF32" s="782"/>
      <c r="CG32" s="783"/>
      <c r="CH32" s="792"/>
      <c r="CI32" s="793"/>
      <c r="CJ32" s="793"/>
      <c r="CK32" s="793"/>
      <c r="CL32" s="794"/>
      <c r="CM32" s="792"/>
      <c r="CN32" s="793"/>
      <c r="CO32" s="793"/>
      <c r="CP32" s="793"/>
      <c r="CQ32" s="794"/>
      <c r="CR32" s="792"/>
      <c r="CS32" s="793"/>
      <c r="CT32" s="793"/>
      <c r="CU32" s="793"/>
      <c r="CV32" s="794"/>
      <c r="CW32" s="792"/>
      <c r="CX32" s="793"/>
      <c r="CY32" s="793"/>
      <c r="CZ32" s="793"/>
      <c r="DA32" s="794"/>
      <c r="DB32" s="792"/>
      <c r="DC32" s="793"/>
      <c r="DD32" s="793"/>
      <c r="DE32" s="793"/>
      <c r="DF32" s="794"/>
      <c r="DG32" s="792"/>
      <c r="DH32" s="793"/>
      <c r="DI32" s="793"/>
      <c r="DJ32" s="793"/>
      <c r="DK32" s="794"/>
      <c r="DL32" s="792"/>
      <c r="DM32" s="793"/>
      <c r="DN32" s="793"/>
      <c r="DO32" s="793"/>
      <c r="DP32" s="794"/>
      <c r="DQ32" s="792"/>
      <c r="DR32" s="793"/>
      <c r="DS32" s="793"/>
      <c r="DT32" s="793"/>
      <c r="DU32" s="794"/>
      <c r="DV32" s="781"/>
      <c r="DW32" s="782"/>
      <c r="DX32" s="782"/>
      <c r="DY32" s="782"/>
      <c r="DZ32" s="795"/>
      <c r="EA32" s="231"/>
    </row>
    <row r="33" spans="1:131" ht="26.25" customHeight="1">
      <c r="A33" s="244">
        <v>6</v>
      </c>
      <c r="B33" s="768" t="s">
        <v>408</v>
      </c>
      <c r="C33" s="769"/>
      <c r="D33" s="769"/>
      <c r="E33" s="769"/>
      <c r="F33" s="769"/>
      <c r="G33" s="769"/>
      <c r="H33" s="769"/>
      <c r="I33" s="769"/>
      <c r="J33" s="769"/>
      <c r="K33" s="769"/>
      <c r="L33" s="769"/>
      <c r="M33" s="769"/>
      <c r="N33" s="769"/>
      <c r="O33" s="769"/>
      <c r="P33" s="770"/>
      <c r="Q33" s="771">
        <v>1406</v>
      </c>
      <c r="R33" s="772"/>
      <c r="S33" s="772"/>
      <c r="T33" s="772"/>
      <c r="U33" s="772"/>
      <c r="V33" s="772">
        <v>1244</v>
      </c>
      <c r="W33" s="772"/>
      <c r="X33" s="772"/>
      <c r="Y33" s="772"/>
      <c r="Z33" s="772"/>
      <c r="AA33" s="772">
        <v>162</v>
      </c>
      <c r="AB33" s="772"/>
      <c r="AC33" s="772"/>
      <c r="AD33" s="772"/>
      <c r="AE33" s="773"/>
      <c r="AF33" s="774">
        <v>1583</v>
      </c>
      <c r="AG33" s="775"/>
      <c r="AH33" s="775"/>
      <c r="AI33" s="775"/>
      <c r="AJ33" s="776"/>
      <c r="AK33" s="838">
        <v>24</v>
      </c>
      <c r="AL33" s="839"/>
      <c r="AM33" s="839"/>
      <c r="AN33" s="839"/>
      <c r="AO33" s="839"/>
      <c r="AP33" s="839">
        <v>4819</v>
      </c>
      <c r="AQ33" s="839"/>
      <c r="AR33" s="839"/>
      <c r="AS33" s="839"/>
      <c r="AT33" s="839"/>
      <c r="AU33" s="839">
        <v>63</v>
      </c>
      <c r="AV33" s="839"/>
      <c r="AW33" s="839"/>
      <c r="AX33" s="839"/>
      <c r="AY33" s="839"/>
      <c r="AZ33" s="839" t="s">
        <v>519</v>
      </c>
      <c r="BA33" s="839"/>
      <c r="BB33" s="839"/>
      <c r="BC33" s="839"/>
      <c r="BD33" s="839"/>
      <c r="BE33" s="836" t="s">
        <v>409</v>
      </c>
      <c r="BF33" s="836"/>
      <c r="BG33" s="836"/>
      <c r="BH33" s="836"/>
      <c r="BI33" s="837"/>
      <c r="BJ33" s="234"/>
      <c r="BK33" s="234"/>
      <c r="BL33" s="234"/>
      <c r="BM33" s="234"/>
      <c r="BN33" s="234"/>
      <c r="BO33" s="243"/>
      <c r="BP33" s="243"/>
      <c r="BQ33" s="240">
        <v>27</v>
      </c>
      <c r="BR33" s="241"/>
      <c r="BS33" s="781"/>
      <c r="BT33" s="782"/>
      <c r="BU33" s="782"/>
      <c r="BV33" s="782"/>
      <c r="BW33" s="782"/>
      <c r="BX33" s="782"/>
      <c r="BY33" s="782"/>
      <c r="BZ33" s="782"/>
      <c r="CA33" s="782"/>
      <c r="CB33" s="782"/>
      <c r="CC33" s="782"/>
      <c r="CD33" s="782"/>
      <c r="CE33" s="782"/>
      <c r="CF33" s="782"/>
      <c r="CG33" s="783"/>
      <c r="CH33" s="792"/>
      <c r="CI33" s="793"/>
      <c r="CJ33" s="793"/>
      <c r="CK33" s="793"/>
      <c r="CL33" s="794"/>
      <c r="CM33" s="792"/>
      <c r="CN33" s="793"/>
      <c r="CO33" s="793"/>
      <c r="CP33" s="793"/>
      <c r="CQ33" s="794"/>
      <c r="CR33" s="792"/>
      <c r="CS33" s="793"/>
      <c r="CT33" s="793"/>
      <c r="CU33" s="793"/>
      <c r="CV33" s="794"/>
      <c r="CW33" s="792"/>
      <c r="CX33" s="793"/>
      <c r="CY33" s="793"/>
      <c r="CZ33" s="793"/>
      <c r="DA33" s="794"/>
      <c r="DB33" s="792"/>
      <c r="DC33" s="793"/>
      <c r="DD33" s="793"/>
      <c r="DE33" s="793"/>
      <c r="DF33" s="794"/>
      <c r="DG33" s="792"/>
      <c r="DH33" s="793"/>
      <c r="DI33" s="793"/>
      <c r="DJ33" s="793"/>
      <c r="DK33" s="794"/>
      <c r="DL33" s="792"/>
      <c r="DM33" s="793"/>
      <c r="DN33" s="793"/>
      <c r="DO33" s="793"/>
      <c r="DP33" s="794"/>
      <c r="DQ33" s="792"/>
      <c r="DR33" s="793"/>
      <c r="DS33" s="793"/>
      <c r="DT33" s="793"/>
      <c r="DU33" s="794"/>
      <c r="DV33" s="781"/>
      <c r="DW33" s="782"/>
      <c r="DX33" s="782"/>
      <c r="DY33" s="782"/>
      <c r="DZ33" s="795"/>
      <c r="EA33" s="231"/>
    </row>
    <row r="34" spans="1:131" ht="26.25" customHeight="1">
      <c r="A34" s="244">
        <v>7</v>
      </c>
      <c r="B34" s="768" t="s">
        <v>410</v>
      </c>
      <c r="C34" s="769"/>
      <c r="D34" s="769"/>
      <c r="E34" s="769"/>
      <c r="F34" s="769"/>
      <c r="G34" s="769"/>
      <c r="H34" s="769"/>
      <c r="I34" s="769"/>
      <c r="J34" s="769"/>
      <c r="K34" s="769"/>
      <c r="L34" s="769"/>
      <c r="M34" s="769"/>
      <c r="N34" s="769"/>
      <c r="O34" s="769"/>
      <c r="P34" s="770"/>
      <c r="Q34" s="771">
        <v>264</v>
      </c>
      <c r="R34" s="772"/>
      <c r="S34" s="772"/>
      <c r="T34" s="772"/>
      <c r="U34" s="772"/>
      <c r="V34" s="772">
        <v>191</v>
      </c>
      <c r="W34" s="772"/>
      <c r="X34" s="772"/>
      <c r="Y34" s="772"/>
      <c r="Z34" s="772"/>
      <c r="AA34" s="772">
        <v>73</v>
      </c>
      <c r="AB34" s="772"/>
      <c r="AC34" s="772"/>
      <c r="AD34" s="772"/>
      <c r="AE34" s="773"/>
      <c r="AF34" s="774">
        <v>839</v>
      </c>
      <c r="AG34" s="775"/>
      <c r="AH34" s="775"/>
      <c r="AI34" s="775"/>
      <c r="AJ34" s="776"/>
      <c r="AK34" s="838">
        <v>0</v>
      </c>
      <c r="AL34" s="839"/>
      <c r="AM34" s="839"/>
      <c r="AN34" s="839"/>
      <c r="AO34" s="839"/>
      <c r="AP34" s="839">
        <v>117</v>
      </c>
      <c r="AQ34" s="839"/>
      <c r="AR34" s="839"/>
      <c r="AS34" s="839"/>
      <c r="AT34" s="839"/>
      <c r="AU34" s="839" t="s">
        <v>589</v>
      </c>
      <c r="AV34" s="839"/>
      <c r="AW34" s="839"/>
      <c r="AX34" s="839"/>
      <c r="AY34" s="839"/>
      <c r="AZ34" s="839" t="s">
        <v>519</v>
      </c>
      <c r="BA34" s="839"/>
      <c r="BB34" s="839"/>
      <c r="BC34" s="839"/>
      <c r="BD34" s="839"/>
      <c r="BE34" s="836" t="s">
        <v>409</v>
      </c>
      <c r="BF34" s="836"/>
      <c r="BG34" s="836"/>
      <c r="BH34" s="836"/>
      <c r="BI34" s="837"/>
      <c r="BJ34" s="234"/>
      <c r="BK34" s="234"/>
      <c r="BL34" s="234"/>
      <c r="BM34" s="234"/>
      <c r="BN34" s="234"/>
      <c r="BO34" s="243"/>
      <c r="BP34" s="243"/>
      <c r="BQ34" s="240">
        <v>28</v>
      </c>
      <c r="BR34" s="241"/>
      <c r="BS34" s="781"/>
      <c r="BT34" s="782"/>
      <c r="BU34" s="782"/>
      <c r="BV34" s="782"/>
      <c r="BW34" s="782"/>
      <c r="BX34" s="782"/>
      <c r="BY34" s="782"/>
      <c r="BZ34" s="782"/>
      <c r="CA34" s="782"/>
      <c r="CB34" s="782"/>
      <c r="CC34" s="782"/>
      <c r="CD34" s="782"/>
      <c r="CE34" s="782"/>
      <c r="CF34" s="782"/>
      <c r="CG34" s="783"/>
      <c r="CH34" s="792"/>
      <c r="CI34" s="793"/>
      <c r="CJ34" s="793"/>
      <c r="CK34" s="793"/>
      <c r="CL34" s="794"/>
      <c r="CM34" s="792"/>
      <c r="CN34" s="793"/>
      <c r="CO34" s="793"/>
      <c r="CP34" s="793"/>
      <c r="CQ34" s="794"/>
      <c r="CR34" s="792"/>
      <c r="CS34" s="793"/>
      <c r="CT34" s="793"/>
      <c r="CU34" s="793"/>
      <c r="CV34" s="794"/>
      <c r="CW34" s="792"/>
      <c r="CX34" s="793"/>
      <c r="CY34" s="793"/>
      <c r="CZ34" s="793"/>
      <c r="DA34" s="794"/>
      <c r="DB34" s="792"/>
      <c r="DC34" s="793"/>
      <c r="DD34" s="793"/>
      <c r="DE34" s="793"/>
      <c r="DF34" s="794"/>
      <c r="DG34" s="792"/>
      <c r="DH34" s="793"/>
      <c r="DI34" s="793"/>
      <c r="DJ34" s="793"/>
      <c r="DK34" s="794"/>
      <c r="DL34" s="792"/>
      <c r="DM34" s="793"/>
      <c r="DN34" s="793"/>
      <c r="DO34" s="793"/>
      <c r="DP34" s="794"/>
      <c r="DQ34" s="792"/>
      <c r="DR34" s="793"/>
      <c r="DS34" s="793"/>
      <c r="DT34" s="793"/>
      <c r="DU34" s="794"/>
      <c r="DV34" s="781"/>
      <c r="DW34" s="782"/>
      <c r="DX34" s="782"/>
      <c r="DY34" s="782"/>
      <c r="DZ34" s="795"/>
      <c r="EA34" s="231"/>
    </row>
    <row r="35" spans="1:131" ht="26.25" customHeight="1">
      <c r="A35" s="244">
        <v>8</v>
      </c>
      <c r="B35" s="768" t="s">
        <v>411</v>
      </c>
      <c r="C35" s="769"/>
      <c r="D35" s="769"/>
      <c r="E35" s="769"/>
      <c r="F35" s="769"/>
      <c r="G35" s="769"/>
      <c r="H35" s="769"/>
      <c r="I35" s="769"/>
      <c r="J35" s="769"/>
      <c r="K35" s="769"/>
      <c r="L35" s="769"/>
      <c r="M35" s="769"/>
      <c r="N35" s="769"/>
      <c r="O35" s="769"/>
      <c r="P35" s="770"/>
      <c r="Q35" s="771">
        <v>4411</v>
      </c>
      <c r="R35" s="772"/>
      <c r="S35" s="772"/>
      <c r="T35" s="772"/>
      <c r="U35" s="772"/>
      <c r="V35" s="772">
        <v>4452</v>
      </c>
      <c r="W35" s="772"/>
      <c r="X35" s="772"/>
      <c r="Y35" s="772"/>
      <c r="Z35" s="772"/>
      <c r="AA35" s="772">
        <v>-41</v>
      </c>
      <c r="AB35" s="772"/>
      <c r="AC35" s="772"/>
      <c r="AD35" s="772"/>
      <c r="AE35" s="773"/>
      <c r="AF35" s="774">
        <v>265</v>
      </c>
      <c r="AG35" s="775"/>
      <c r="AH35" s="775"/>
      <c r="AI35" s="775"/>
      <c r="AJ35" s="776"/>
      <c r="AK35" s="838">
        <v>403</v>
      </c>
      <c r="AL35" s="839"/>
      <c r="AM35" s="839"/>
      <c r="AN35" s="839"/>
      <c r="AO35" s="839"/>
      <c r="AP35" s="839">
        <v>4044</v>
      </c>
      <c r="AQ35" s="839"/>
      <c r="AR35" s="839"/>
      <c r="AS35" s="839"/>
      <c r="AT35" s="839"/>
      <c r="AU35" s="839">
        <v>2127</v>
      </c>
      <c r="AV35" s="839"/>
      <c r="AW35" s="839"/>
      <c r="AX35" s="839"/>
      <c r="AY35" s="839"/>
      <c r="AZ35" s="839" t="s">
        <v>519</v>
      </c>
      <c r="BA35" s="839"/>
      <c r="BB35" s="839"/>
      <c r="BC35" s="839"/>
      <c r="BD35" s="839"/>
      <c r="BE35" s="836" t="s">
        <v>412</v>
      </c>
      <c r="BF35" s="836"/>
      <c r="BG35" s="836"/>
      <c r="BH35" s="836"/>
      <c r="BI35" s="837"/>
      <c r="BJ35" s="234"/>
      <c r="BK35" s="234"/>
      <c r="BL35" s="234"/>
      <c r="BM35" s="234"/>
      <c r="BN35" s="234"/>
      <c r="BO35" s="243"/>
      <c r="BP35" s="243"/>
      <c r="BQ35" s="240">
        <v>29</v>
      </c>
      <c r="BR35" s="241"/>
      <c r="BS35" s="781"/>
      <c r="BT35" s="782"/>
      <c r="BU35" s="782"/>
      <c r="BV35" s="782"/>
      <c r="BW35" s="782"/>
      <c r="BX35" s="782"/>
      <c r="BY35" s="782"/>
      <c r="BZ35" s="782"/>
      <c r="CA35" s="782"/>
      <c r="CB35" s="782"/>
      <c r="CC35" s="782"/>
      <c r="CD35" s="782"/>
      <c r="CE35" s="782"/>
      <c r="CF35" s="782"/>
      <c r="CG35" s="783"/>
      <c r="CH35" s="792"/>
      <c r="CI35" s="793"/>
      <c r="CJ35" s="793"/>
      <c r="CK35" s="793"/>
      <c r="CL35" s="794"/>
      <c r="CM35" s="792"/>
      <c r="CN35" s="793"/>
      <c r="CO35" s="793"/>
      <c r="CP35" s="793"/>
      <c r="CQ35" s="794"/>
      <c r="CR35" s="792"/>
      <c r="CS35" s="793"/>
      <c r="CT35" s="793"/>
      <c r="CU35" s="793"/>
      <c r="CV35" s="794"/>
      <c r="CW35" s="792"/>
      <c r="CX35" s="793"/>
      <c r="CY35" s="793"/>
      <c r="CZ35" s="793"/>
      <c r="DA35" s="794"/>
      <c r="DB35" s="792"/>
      <c r="DC35" s="793"/>
      <c r="DD35" s="793"/>
      <c r="DE35" s="793"/>
      <c r="DF35" s="794"/>
      <c r="DG35" s="792"/>
      <c r="DH35" s="793"/>
      <c r="DI35" s="793"/>
      <c r="DJ35" s="793"/>
      <c r="DK35" s="794"/>
      <c r="DL35" s="792"/>
      <c r="DM35" s="793"/>
      <c r="DN35" s="793"/>
      <c r="DO35" s="793"/>
      <c r="DP35" s="794"/>
      <c r="DQ35" s="792"/>
      <c r="DR35" s="793"/>
      <c r="DS35" s="793"/>
      <c r="DT35" s="793"/>
      <c r="DU35" s="794"/>
      <c r="DV35" s="781"/>
      <c r="DW35" s="782"/>
      <c r="DX35" s="782"/>
      <c r="DY35" s="782"/>
      <c r="DZ35" s="795"/>
      <c r="EA35" s="231"/>
    </row>
    <row r="36" spans="1:131" ht="26.25" customHeight="1">
      <c r="A36" s="244">
        <v>9</v>
      </c>
      <c r="B36" s="768" t="s">
        <v>413</v>
      </c>
      <c r="C36" s="769"/>
      <c r="D36" s="769"/>
      <c r="E36" s="769"/>
      <c r="F36" s="769"/>
      <c r="G36" s="769"/>
      <c r="H36" s="769"/>
      <c r="I36" s="769"/>
      <c r="J36" s="769"/>
      <c r="K36" s="769"/>
      <c r="L36" s="769"/>
      <c r="M36" s="769"/>
      <c r="N36" s="769"/>
      <c r="O36" s="769"/>
      <c r="P36" s="770"/>
      <c r="Q36" s="771">
        <v>1677</v>
      </c>
      <c r="R36" s="772"/>
      <c r="S36" s="772"/>
      <c r="T36" s="772"/>
      <c r="U36" s="772"/>
      <c r="V36" s="772">
        <v>1677</v>
      </c>
      <c r="W36" s="772"/>
      <c r="X36" s="772"/>
      <c r="Y36" s="772"/>
      <c r="Z36" s="772"/>
      <c r="AA36" s="772">
        <v>0</v>
      </c>
      <c r="AB36" s="772"/>
      <c r="AC36" s="772"/>
      <c r="AD36" s="772"/>
      <c r="AE36" s="773"/>
      <c r="AF36" s="774">
        <v>149</v>
      </c>
      <c r="AG36" s="775"/>
      <c r="AH36" s="775"/>
      <c r="AI36" s="775"/>
      <c r="AJ36" s="776"/>
      <c r="AK36" s="838">
        <v>1116</v>
      </c>
      <c r="AL36" s="839"/>
      <c r="AM36" s="839"/>
      <c r="AN36" s="839"/>
      <c r="AO36" s="839"/>
      <c r="AP36" s="839">
        <v>16040</v>
      </c>
      <c r="AQ36" s="839"/>
      <c r="AR36" s="839"/>
      <c r="AS36" s="839"/>
      <c r="AT36" s="839"/>
      <c r="AU36" s="839">
        <v>11276</v>
      </c>
      <c r="AV36" s="839"/>
      <c r="AW36" s="839"/>
      <c r="AX36" s="839"/>
      <c r="AY36" s="839"/>
      <c r="AZ36" s="839" t="s">
        <v>519</v>
      </c>
      <c r="BA36" s="839"/>
      <c r="BB36" s="839"/>
      <c r="BC36" s="839"/>
      <c r="BD36" s="839"/>
      <c r="BE36" s="836" t="s">
        <v>414</v>
      </c>
      <c r="BF36" s="836"/>
      <c r="BG36" s="836"/>
      <c r="BH36" s="836"/>
      <c r="BI36" s="837"/>
      <c r="BJ36" s="234"/>
      <c r="BK36" s="234"/>
      <c r="BL36" s="234"/>
      <c r="BM36" s="234"/>
      <c r="BN36" s="234"/>
      <c r="BO36" s="243"/>
      <c r="BP36" s="243"/>
      <c r="BQ36" s="240">
        <v>30</v>
      </c>
      <c r="BR36" s="241"/>
      <c r="BS36" s="781"/>
      <c r="BT36" s="782"/>
      <c r="BU36" s="782"/>
      <c r="BV36" s="782"/>
      <c r="BW36" s="782"/>
      <c r="BX36" s="782"/>
      <c r="BY36" s="782"/>
      <c r="BZ36" s="782"/>
      <c r="CA36" s="782"/>
      <c r="CB36" s="782"/>
      <c r="CC36" s="782"/>
      <c r="CD36" s="782"/>
      <c r="CE36" s="782"/>
      <c r="CF36" s="782"/>
      <c r="CG36" s="783"/>
      <c r="CH36" s="792"/>
      <c r="CI36" s="793"/>
      <c r="CJ36" s="793"/>
      <c r="CK36" s="793"/>
      <c r="CL36" s="794"/>
      <c r="CM36" s="792"/>
      <c r="CN36" s="793"/>
      <c r="CO36" s="793"/>
      <c r="CP36" s="793"/>
      <c r="CQ36" s="794"/>
      <c r="CR36" s="792"/>
      <c r="CS36" s="793"/>
      <c r="CT36" s="793"/>
      <c r="CU36" s="793"/>
      <c r="CV36" s="794"/>
      <c r="CW36" s="792"/>
      <c r="CX36" s="793"/>
      <c r="CY36" s="793"/>
      <c r="CZ36" s="793"/>
      <c r="DA36" s="794"/>
      <c r="DB36" s="792"/>
      <c r="DC36" s="793"/>
      <c r="DD36" s="793"/>
      <c r="DE36" s="793"/>
      <c r="DF36" s="794"/>
      <c r="DG36" s="792"/>
      <c r="DH36" s="793"/>
      <c r="DI36" s="793"/>
      <c r="DJ36" s="793"/>
      <c r="DK36" s="794"/>
      <c r="DL36" s="792"/>
      <c r="DM36" s="793"/>
      <c r="DN36" s="793"/>
      <c r="DO36" s="793"/>
      <c r="DP36" s="794"/>
      <c r="DQ36" s="792"/>
      <c r="DR36" s="793"/>
      <c r="DS36" s="793"/>
      <c r="DT36" s="793"/>
      <c r="DU36" s="794"/>
      <c r="DV36" s="781"/>
      <c r="DW36" s="782"/>
      <c r="DX36" s="782"/>
      <c r="DY36" s="782"/>
      <c r="DZ36" s="795"/>
      <c r="EA36" s="231"/>
    </row>
    <row r="37" spans="1:131" ht="26.25" customHeight="1">
      <c r="A37" s="244">
        <v>10</v>
      </c>
      <c r="B37" s="768" t="s">
        <v>415</v>
      </c>
      <c r="C37" s="769"/>
      <c r="D37" s="769"/>
      <c r="E37" s="769"/>
      <c r="F37" s="769"/>
      <c r="G37" s="769"/>
      <c r="H37" s="769"/>
      <c r="I37" s="769"/>
      <c r="J37" s="769"/>
      <c r="K37" s="769"/>
      <c r="L37" s="769"/>
      <c r="M37" s="769"/>
      <c r="N37" s="769"/>
      <c r="O37" s="769"/>
      <c r="P37" s="770"/>
      <c r="Q37" s="771">
        <v>9</v>
      </c>
      <c r="R37" s="772"/>
      <c r="S37" s="772"/>
      <c r="T37" s="772"/>
      <c r="U37" s="772"/>
      <c r="V37" s="772">
        <v>9</v>
      </c>
      <c r="W37" s="772"/>
      <c r="X37" s="772"/>
      <c r="Y37" s="772"/>
      <c r="Z37" s="772"/>
      <c r="AA37" s="772">
        <v>0</v>
      </c>
      <c r="AB37" s="772"/>
      <c r="AC37" s="772"/>
      <c r="AD37" s="772"/>
      <c r="AE37" s="773"/>
      <c r="AF37" s="774">
        <v>0</v>
      </c>
      <c r="AG37" s="775"/>
      <c r="AH37" s="775"/>
      <c r="AI37" s="775"/>
      <c r="AJ37" s="776"/>
      <c r="AK37" s="838">
        <v>7</v>
      </c>
      <c r="AL37" s="839"/>
      <c r="AM37" s="839"/>
      <c r="AN37" s="839"/>
      <c r="AO37" s="839"/>
      <c r="AP37" s="839" t="s">
        <v>589</v>
      </c>
      <c r="AQ37" s="839"/>
      <c r="AR37" s="839"/>
      <c r="AS37" s="839"/>
      <c r="AT37" s="839"/>
      <c r="AU37" s="839" t="s">
        <v>589</v>
      </c>
      <c r="AV37" s="839"/>
      <c r="AW37" s="839"/>
      <c r="AX37" s="839"/>
      <c r="AY37" s="839"/>
      <c r="AZ37" s="839" t="s">
        <v>519</v>
      </c>
      <c r="BA37" s="839"/>
      <c r="BB37" s="839"/>
      <c r="BC37" s="839"/>
      <c r="BD37" s="839"/>
      <c r="BE37" s="836" t="s">
        <v>416</v>
      </c>
      <c r="BF37" s="836"/>
      <c r="BG37" s="836"/>
      <c r="BH37" s="836"/>
      <c r="BI37" s="837"/>
      <c r="BJ37" s="234"/>
      <c r="BK37" s="234"/>
      <c r="BL37" s="234"/>
      <c r="BM37" s="234"/>
      <c r="BN37" s="234"/>
      <c r="BO37" s="243"/>
      <c r="BP37" s="243"/>
      <c r="BQ37" s="240">
        <v>31</v>
      </c>
      <c r="BR37" s="241"/>
      <c r="BS37" s="781"/>
      <c r="BT37" s="782"/>
      <c r="BU37" s="782"/>
      <c r="BV37" s="782"/>
      <c r="BW37" s="782"/>
      <c r="BX37" s="782"/>
      <c r="BY37" s="782"/>
      <c r="BZ37" s="782"/>
      <c r="CA37" s="782"/>
      <c r="CB37" s="782"/>
      <c r="CC37" s="782"/>
      <c r="CD37" s="782"/>
      <c r="CE37" s="782"/>
      <c r="CF37" s="782"/>
      <c r="CG37" s="783"/>
      <c r="CH37" s="792"/>
      <c r="CI37" s="793"/>
      <c r="CJ37" s="793"/>
      <c r="CK37" s="793"/>
      <c r="CL37" s="794"/>
      <c r="CM37" s="792"/>
      <c r="CN37" s="793"/>
      <c r="CO37" s="793"/>
      <c r="CP37" s="793"/>
      <c r="CQ37" s="794"/>
      <c r="CR37" s="792"/>
      <c r="CS37" s="793"/>
      <c r="CT37" s="793"/>
      <c r="CU37" s="793"/>
      <c r="CV37" s="794"/>
      <c r="CW37" s="792"/>
      <c r="CX37" s="793"/>
      <c r="CY37" s="793"/>
      <c r="CZ37" s="793"/>
      <c r="DA37" s="794"/>
      <c r="DB37" s="792"/>
      <c r="DC37" s="793"/>
      <c r="DD37" s="793"/>
      <c r="DE37" s="793"/>
      <c r="DF37" s="794"/>
      <c r="DG37" s="792"/>
      <c r="DH37" s="793"/>
      <c r="DI37" s="793"/>
      <c r="DJ37" s="793"/>
      <c r="DK37" s="794"/>
      <c r="DL37" s="792"/>
      <c r="DM37" s="793"/>
      <c r="DN37" s="793"/>
      <c r="DO37" s="793"/>
      <c r="DP37" s="794"/>
      <c r="DQ37" s="792"/>
      <c r="DR37" s="793"/>
      <c r="DS37" s="793"/>
      <c r="DT37" s="793"/>
      <c r="DU37" s="794"/>
      <c r="DV37" s="781"/>
      <c r="DW37" s="782"/>
      <c r="DX37" s="782"/>
      <c r="DY37" s="782"/>
      <c r="DZ37" s="795"/>
      <c r="EA37" s="231"/>
    </row>
    <row r="38" spans="1:131" ht="26.25" customHeight="1">
      <c r="A38" s="244">
        <v>11</v>
      </c>
      <c r="B38" s="768"/>
      <c r="C38" s="769"/>
      <c r="D38" s="769"/>
      <c r="E38" s="769"/>
      <c r="F38" s="769"/>
      <c r="G38" s="769"/>
      <c r="H38" s="769"/>
      <c r="I38" s="769"/>
      <c r="J38" s="769"/>
      <c r="K38" s="769"/>
      <c r="L38" s="769"/>
      <c r="M38" s="769"/>
      <c r="N38" s="769"/>
      <c r="O38" s="769"/>
      <c r="P38" s="770"/>
      <c r="Q38" s="771"/>
      <c r="R38" s="772"/>
      <c r="S38" s="772"/>
      <c r="T38" s="772"/>
      <c r="U38" s="772"/>
      <c r="V38" s="772"/>
      <c r="W38" s="772"/>
      <c r="X38" s="772"/>
      <c r="Y38" s="772"/>
      <c r="Z38" s="772"/>
      <c r="AA38" s="772"/>
      <c r="AB38" s="772"/>
      <c r="AC38" s="772"/>
      <c r="AD38" s="772"/>
      <c r="AE38" s="773"/>
      <c r="AF38" s="774"/>
      <c r="AG38" s="775"/>
      <c r="AH38" s="775"/>
      <c r="AI38" s="775"/>
      <c r="AJ38" s="776"/>
      <c r="AK38" s="838"/>
      <c r="AL38" s="839"/>
      <c r="AM38" s="839"/>
      <c r="AN38" s="839"/>
      <c r="AO38" s="839"/>
      <c r="AP38" s="839"/>
      <c r="AQ38" s="839"/>
      <c r="AR38" s="839"/>
      <c r="AS38" s="839"/>
      <c r="AT38" s="839"/>
      <c r="AU38" s="839"/>
      <c r="AV38" s="839"/>
      <c r="AW38" s="839"/>
      <c r="AX38" s="839"/>
      <c r="AY38" s="839"/>
      <c r="AZ38" s="840"/>
      <c r="BA38" s="840"/>
      <c r="BB38" s="840"/>
      <c r="BC38" s="840"/>
      <c r="BD38" s="840"/>
      <c r="BE38" s="836"/>
      <c r="BF38" s="836"/>
      <c r="BG38" s="836"/>
      <c r="BH38" s="836"/>
      <c r="BI38" s="837"/>
      <c r="BJ38" s="234"/>
      <c r="BK38" s="234"/>
      <c r="BL38" s="234"/>
      <c r="BM38" s="234"/>
      <c r="BN38" s="234"/>
      <c r="BO38" s="243"/>
      <c r="BP38" s="243"/>
      <c r="BQ38" s="240">
        <v>32</v>
      </c>
      <c r="BR38" s="241"/>
      <c r="BS38" s="781"/>
      <c r="BT38" s="782"/>
      <c r="BU38" s="782"/>
      <c r="BV38" s="782"/>
      <c r="BW38" s="782"/>
      <c r="BX38" s="782"/>
      <c r="BY38" s="782"/>
      <c r="BZ38" s="782"/>
      <c r="CA38" s="782"/>
      <c r="CB38" s="782"/>
      <c r="CC38" s="782"/>
      <c r="CD38" s="782"/>
      <c r="CE38" s="782"/>
      <c r="CF38" s="782"/>
      <c r="CG38" s="783"/>
      <c r="CH38" s="792"/>
      <c r="CI38" s="793"/>
      <c r="CJ38" s="793"/>
      <c r="CK38" s="793"/>
      <c r="CL38" s="794"/>
      <c r="CM38" s="792"/>
      <c r="CN38" s="793"/>
      <c r="CO38" s="793"/>
      <c r="CP38" s="793"/>
      <c r="CQ38" s="794"/>
      <c r="CR38" s="792"/>
      <c r="CS38" s="793"/>
      <c r="CT38" s="793"/>
      <c r="CU38" s="793"/>
      <c r="CV38" s="794"/>
      <c r="CW38" s="792"/>
      <c r="CX38" s="793"/>
      <c r="CY38" s="793"/>
      <c r="CZ38" s="793"/>
      <c r="DA38" s="794"/>
      <c r="DB38" s="792"/>
      <c r="DC38" s="793"/>
      <c r="DD38" s="793"/>
      <c r="DE38" s="793"/>
      <c r="DF38" s="794"/>
      <c r="DG38" s="792"/>
      <c r="DH38" s="793"/>
      <c r="DI38" s="793"/>
      <c r="DJ38" s="793"/>
      <c r="DK38" s="794"/>
      <c r="DL38" s="792"/>
      <c r="DM38" s="793"/>
      <c r="DN38" s="793"/>
      <c r="DO38" s="793"/>
      <c r="DP38" s="794"/>
      <c r="DQ38" s="792"/>
      <c r="DR38" s="793"/>
      <c r="DS38" s="793"/>
      <c r="DT38" s="793"/>
      <c r="DU38" s="794"/>
      <c r="DV38" s="781"/>
      <c r="DW38" s="782"/>
      <c r="DX38" s="782"/>
      <c r="DY38" s="782"/>
      <c r="DZ38" s="795"/>
      <c r="EA38" s="231"/>
    </row>
    <row r="39" spans="1:131" ht="26.25" customHeight="1">
      <c r="A39" s="244">
        <v>12</v>
      </c>
      <c r="B39" s="768"/>
      <c r="C39" s="769"/>
      <c r="D39" s="769"/>
      <c r="E39" s="769"/>
      <c r="F39" s="769"/>
      <c r="G39" s="769"/>
      <c r="H39" s="769"/>
      <c r="I39" s="769"/>
      <c r="J39" s="769"/>
      <c r="K39" s="769"/>
      <c r="L39" s="769"/>
      <c r="M39" s="769"/>
      <c r="N39" s="769"/>
      <c r="O39" s="769"/>
      <c r="P39" s="770"/>
      <c r="Q39" s="771"/>
      <c r="R39" s="772"/>
      <c r="S39" s="772"/>
      <c r="T39" s="772"/>
      <c r="U39" s="772"/>
      <c r="V39" s="772"/>
      <c r="W39" s="772"/>
      <c r="X39" s="772"/>
      <c r="Y39" s="772"/>
      <c r="Z39" s="772"/>
      <c r="AA39" s="772"/>
      <c r="AB39" s="772"/>
      <c r="AC39" s="772"/>
      <c r="AD39" s="772"/>
      <c r="AE39" s="773"/>
      <c r="AF39" s="774"/>
      <c r="AG39" s="775"/>
      <c r="AH39" s="775"/>
      <c r="AI39" s="775"/>
      <c r="AJ39" s="776"/>
      <c r="AK39" s="838"/>
      <c r="AL39" s="839"/>
      <c r="AM39" s="839"/>
      <c r="AN39" s="839"/>
      <c r="AO39" s="839"/>
      <c r="AP39" s="839"/>
      <c r="AQ39" s="839"/>
      <c r="AR39" s="839"/>
      <c r="AS39" s="839"/>
      <c r="AT39" s="839"/>
      <c r="AU39" s="839"/>
      <c r="AV39" s="839"/>
      <c r="AW39" s="839"/>
      <c r="AX39" s="839"/>
      <c r="AY39" s="839"/>
      <c r="AZ39" s="840"/>
      <c r="BA39" s="840"/>
      <c r="BB39" s="840"/>
      <c r="BC39" s="840"/>
      <c r="BD39" s="840"/>
      <c r="BE39" s="836"/>
      <c r="BF39" s="836"/>
      <c r="BG39" s="836"/>
      <c r="BH39" s="836"/>
      <c r="BI39" s="837"/>
      <c r="BJ39" s="234"/>
      <c r="BK39" s="234"/>
      <c r="BL39" s="234"/>
      <c r="BM39" s="234"/>
      <c r="BN39" s="234"/>
      <c r="BO39" s="243"/>
      <c r="BP39" s="243"/>
      <c r="BQ39" s="240">
        <v>33</v>
      </c>
      <c r="BR39" s="241"/>
      <c r="BS39" s="781"/>
      <c r="BT39" s="782"/>
      <c r="BU39" s="782"/>
      <c r="BV39" s="782"/>
      <c r="BW39" s="782"/>
      <c r="BX39" s="782"/>
      <c r="BY39" s="782"/>
      <c r="BZ39" s="782"/>
      <c r="CA39" s="782"/>
      <c r="CB39" s="782"/>
      <c r="CC39" s="782"/>
      <c r="CD39" s="782"/>
      <c r="CE39" s="782"/>
      <c r="CF39" s="782"/>
      <c r="CG39" s="783"/>
      <c r="CH39" s="792"/>
      <c r="CI39" s="793"/>
      <c r="CJ39" s="793"/>
      <c r="CK39" s="793"/>
      <c r="CL39" s="794"/>
      <c r="CM39" s="792"/>
      <c r="CN39" s="793"/>
      <c r="CO39" s="793"/>
      <c r="CP39" s="793"/>
      <c r="CQ39" s="794"/>
      <c r="CR39" s="792"/>
      <c r="CS39" s="793"/>
      <c r="CT39" s="793"/>
      <c r="CU39" s="793"/>
      <c r="CV39" s="794"/>
      <c r="CW39" s="792"/>
      <c r="CX39" s="793"/>
      <c r="CY39" s="793"/>
      <c r="CZ39" s="793"/>
      <c r="DA39" s="794"/>
      <c r="DB39" s="792"/>
      <c r="DC39" s="793"/>
      <c r="DD39" s="793"/>
      <c r="DE39" s="793"/>
      <c r="DF39" s="794"/>
      <c r="DG39" s="792"/>
      <c r="DH39" s="793"/>
      <c r="DI39" s="793"/>
      <c r="DJ39" s="793"/>
      <c r="DK39" s="794"/>
      <c r="DL39" s="792"/>
      <c r="DM39" s="793"/>
      <c r="DN39" s="793"/>
      <c r="DO39" s="793"/>
      <c r="DP39" s="794"/>
      <c r="DQ39" s="792"/>
      <c r="DR39" s="793"/>
      <c r="DS39" s="793"/>
      <c r="DT39" s="793"/>
      <c r="DU39" s="794"/>
      <c r="DV39" s="781"/>
      <c r="DW39" s="782"/>
      <c r="DX39" s="782"/>
      <c r="DY39" s="782"/>
      <c r="DZ39" s="795"/>
      <c r="EA39" s="231"/>
    </row>
    <row r="40" spans="1:131" ht="26.25" customHeight="1">
      <c r="A40" s="240">
        <v>13</v>
      </c>
      <c r="B40" s="768"/>
      <c r="C40" s="769"/>
      <c r="D40" s="769"/>
      <c r="E40" s="769"/>
      <c r="F40" s="769"/>
      <c r="G40" s="769"/>
      <c r="H40" s="769"/>
      <c r="I40" s="769"/>
      <c r="J40" s="769"/>
      <c r="K40" s="769"/>
      <c r="L40" s="769"/>
      <c r="M40" s="769"/>
      <c r="N40" s="769"/>
      <c r="O40" s="769"/>
      <c r="P40" s="770"/>
      <c r="Q40" s="771"/>
      <c r="R40" s="772"/>
      <c r="S40" s="772"/>
      <c r="T40" s="772"/>
      <c r="U40" s="772"/>
      <c r="V40" s="772"/>
      <c r="W40" s="772"/>
      <c r="X40" s="772"/>
      <c r="Y40" s="772"/>
      <c r="Z40" s="772"/>
      <c r="AA40" s="772"/>
      <c r="AB40" s="772"/>
      <c r="AC40" s="772"/>
      <c r="AD40" s="772"/>
      <c r="AE40" s="773"/>
      <c r="AF40" s="774"/>
      <c r="AG40" s="775"/>
      <c r="AH40" s="775"/>
      <c r="AI40" s="775"/>
      <c r="AJ40" s="776"/>
      <c r="AK40" s="838"/>
      <c r="AL40" s="839"/>
      <c r="AM40" s="839"/>
      <c r="AN40" s="839"/>
      <c r="AO40" s="839"/>
      <c r="AP40" s="839"/>
      <c r="AQ40" s="839"/>
      <c r="AR40" s="839"/>
      <c r="AS40" s="839"/>
      <c r="AT40" s="839"/>
      <c r="AU40" s="839"/>
      <c r="AV40" s="839"/>
      <c r="AW40" s="839"/>
      <c r="AX40" s="839"/>
      <c r="AY40" s="839"/>
      <c r="AZ40" s="840"/>
      <c r="BA40" s="840"/>
      <c r="BB40" s="840"/>
      <c r="BC40" s="840"/>
      <c r="BD40" s="840"/>
      <c r="BE40" s="836"/>
      <c r="BF40" s="836"/>
      <c r="BG40" s="836"/>
      <c r="BH40" s="836"/>
      <c r="BI40" s="837"/>
      <c r="BJ40" s="234"/>
      <c r="BK40" s="234"/>
      <c r="BL40" s="234"/>
      <c r="BM40" s="234"/>
      <c r="BN40" s="234"/>
      <c r="BO40" s="243"/>
      <c r="BP40" s="243"/>
      <c r="BQ40" s="240">
        <v>34</v>
      </c>
      <c r="BR40" s="241"/>
      <c r="BS40" s="781"/>
      <c r="BT40" s="782"/>
      <c r="BU40" s="782"/>
      <c r="BV40" s="782"/>
      <c r="BW40" s="782"/>
      <c r="BX40" s="782"/>
      <c r="BY40" s="782"/>
      <c r="BZ40" s="782"/>
      <c r="CA40" s="782"/>
      <c r="CB40" s="782"/>
      <c r="CC40" s="782"/>
      <c r="CD40" s="782"/>
      <c r="CE40" s="782"/>
      <c r="CF40" s="782"/>
      <c r="CG40" s="783"/>
      <c r="CH40" s="792"/>
      <c r="CI40" s="793"/>
      <c r="CJ40" s="793"/>
      <c r="CK40" s="793"/>
      <c r="CL40" s="794"/>
      <c r="CM40" s="792"/>
      <c r="CN40" s="793"/>
      <c r="CO40" s="793"/>
      <c r="CP40" s="793"/>
      <c r="CQ40" s="794"/>
      <c r="CR40" s="792"/>
      <c r="CS40" s="793"/>
      <c r="CT40" s="793"/>
      <c r="CU40" s="793"/>
      <c r="CV40" s="794"/>
      <c r="CW40" s="792"/>
      <c r="CX40" s="793"/>
      <c r="CY40" s="793"/>
      <c r="CZ40" s="793"/>
      <c r="DA40" s="794"/>
      <c r="DB40" s="792"/>
      <c r="DC40" s="793"/>
      <c r="DD40" s="793"/>
      <c r="DE40" s="793"/>
      <c r="DF40" s="794"/>
      <c r="DG40" s="792"/>
      <c r="DH40" s="793"/>
      <c r="DI40" s="793"/>
      <c r="DJ40" s="793"/>
      <c r="DK40" s="794"/>
      <c r="DL40" s="792"/>
      <c r="DM40" s="793"/>
      <c r="DN40" s="793"/>
      <c r="DO40" s="793"/>
      <c r="DP40" s="794"/>
      <c r="DQ40" s="792"/>
      <c r="DR40" s="793"/>
      <c r="DS40" s="793"/>
      <c r="DT40" s="793"/>
      <c r="DU40" s="794"/>
      <c r="DV40" s="781"/>
      <c r="DW40" s="782"/>
      <c r="DX40" s="782"/>
      <c r="DY40" s="782"/>
      <c r="DZ40" s="795"/>
      <c r="EA40" s="231"/>
    </row>
    <row r="41" spans="1:131" ht="26.25" customHeight="1">
      <c r="A41" s="240">
        <v>14</v>
      </c>
      <c r="B41" s="768"/>
      <c r="C41" s="769"/>
      <c r="D41" s="769"/>
      <c r="E41" s="769"/>
      <c r="F41" s="769"/>
      <c r="G41" s="769"/>
      <c r="H41" s="769"/>
      <c r="I41" s="769"/>
      <c r="J41" s="769"/>
      <c r="K41" s="769"/>
      <c r="L41" s="769"/>
      <c r="M41" s="769"/>
      <c r="N41" s="769"/>
      <c r="O41" s="769"/>
      <c r="P41" s="770"/>
      <c r="Q41" s="771"/>
      <c r="R41" s="772"/>
      <c r="S41" s="772"/>
      <c r="T41" s="772"/>
      <c r="U41" s="772"/>
      <c r="V41" s="772"/>
      <c r="W41" s="772"/>
      <c r="X41" s="772"/>
      <c r="Y41" s="772"/>
      <c r="Z41" s="772"/>
      <c r="AA41" s="772"/>
      <c r="AB41" s="772"/>
      <c r="AC41" s="772"/>
      <c r="AD41" s="772"/>
      <c r="AE41" s="773"/>
      <c r="AF41" s="774"/>
      <c r="AG41" s="775"/>
      <c r="AH41" s="775"/>
      <c r="AI41" s="775"/>
      <c r="AJ41" s="776"/>
      <c r="AK41" s="838"/>
      <c r="AL41" s="839"/>
      <c r="AM41" s="839"/>
      <c r="AN41" s="839"/>
      <c r="AO41" s="839"/>
      <c r="AP41" s="839"/>
      <c r="AQ41" s="839"/>
      <c r="AR41" s="839"/>
      <c r="AS41" s="839"/>
      <c r="AT41" s="839"/>
      <c r="AU41" s="839"/>
      <c r="AV41" s="839"/>
      <c r="AW41" s="839"/>
      <c r="AX41" s="839"/>
      <c r="AY41" s="839"/>
      <c r="AZ41" s="840"/>
      <c r="BA41" s="840"/>
      <c r="BB41" s="840"/>
      <c r="BC41" s="840"/>
      <c r="BD41" s="840"/>
      <c r="BE41" s="836"/>
      <c r="BF41" s="836"/>
      <c r="BG41" s="836"/>
      <c r="BH41" s="836"/>
      <c r="BI41" s="837"/>
      <c r="BJ41" s="234"/>
      <c r="BK41" s="234"/>
      <c r="BL41" s="234"/>
      <c r="BM41" s="234"/>
      <c r="BN41" s="234"/>
      <c r="BO41" s="243"/>
      <c r="BP41" s="243"/>
      <c r="BQ41" s="240">
        <v>35</v>
      </c>
      <c r="BR41" s="241"/>
      <c r="BS41" s="781"/>
      <c r="BT41" s="782"/>
      <c r="BU41" s="782"/>
      <c r="BV41" s="782"/>
      <c r="BW41" s="782"/>
      <c r="BX41" s="782"/>
      <c r="BY41" s="782"/>
      <c r="BZ41" s="782"/>
      <c r="CA41" s="782"/>
      <c r="CB41" s="782"/>
      <c r="CC41" s="782"/>
      <c r="CD41" s="782"/>
      <c r="CE41" s="782"/>
      <c r="CF41" s="782"/>
      <c r="CG41" s="783"/>
      <c r="CH41" s="792"/>
      <c r="CI41" s="793"/>
      <c r="CJ41" s="793"/>
      <c r="CK41" s="793"/>
      <c r="CL41" s="794"/>
      <c r="CM41" s="792"/>
      <c r="CN41" s="793"/>
      <c r="CO41" s="793"/>
      <c r="CP41" s="793"/>
      <c r="CQ41" s="794"/>
      <c r="CR41" s="792"/>
      <c r="CS41" s="793"/>
      <c r="CT41" s="793"/>
      <c r="CU41" s="793"/>
      <c r="CV41" s="794"/>
      <c r="CW41" s="792"/>
      <c r="CX41" s="793"/>
      <c r="CY41" s="793"/>
      <c r="CZ41" s="793"/>
      <c r="DA41" s="794"/>
      <c r="DB41" s="792"/>
      <c r="DC41" s="793"/>
      <c r="DD41" s="793"/>
      <c r="DE41" s="793"/>
      <c r="DF41" s="794"/>
      <c r="DG41" s="792"/>
      <c r="DH41" s="793"/>
      <c r="DI41" s="793"/>
      <c r="DJ41" s="793"/>
      <c r="DK41" s="794"/>
      <c r="DL41" s="792"/>
      <c r="DM41" s="793"/>
      <c r="DN41" s="793"/>
      <c r="DO41" s="793"/>
      <c r="DP41" s="794"/>
      <c r="DQ41" s="792"/>
      <c r="DR41" s="793"/>
      <c r="DS41" s="793"/>
      <c r="DT41" s="793"/>
      <c r="DU41" s="794"/>
      <c r="DV41" s="781"/>
      <c r="DW41" s="782"/>
      <c r="DX41" s="782"/>
      <c r="DY41" s="782"/>
      <c r="DZ41" s="795"/>
      <c r="EA41" s="231"/>
    </row>
    <row r="42" spans="1:131" ht="26.25" customHeight="1">
      <c r="A42" s="240">
        <v>15</v>
      </c>
      <c r="B42" s="768"/>
      <c r="C42" s="769"/>
      <c r="D42" s="769"/>
      <c r="E42" s="769"/>
      <c r="F42" s="769"/>
      <c r="G42" s="769"/>
      <c r="H42" s="769"/>
      <c r="I42" s="769"/>
      <c r="J42" s="769"/>
      <c r="K42" s="769"/>
      <c r="L42" s="769"/>
      <c r="M42" s="769"/>
      <c r="N42" s="769"/>
      <c r="O42" s="769"/>
      <c r="P42" s="770"/>
      <c r="Q42" s="771"/>
      <c r="R42" s="772"/>
      <c r="S42" s="772"/>
      <c r="T42" s="772"/>
      <c r="U42" s="772"/>
      <c r="V42" s="772"/>
      <c r="W42" s="772"/>
      <c r="X42" s="772"/>
      <c r="Y42" s="772"/>
      <c r="Z42" s="772"/>
      <c r="AA42" s="772"/>
      <c r="AB42" s="772"/>
      <c r="AC42" s="772"/>
      <c r="AD42" s="772"/>
      <c r="AE42" s="773"/>
      <c r="AF42" s="774"/>
      <c r="AG42" s="775"/>
      <c r="AH42" s="775"/>
      <c r="AI42" s="775"/>
      <c r="AJ42" s="776"/>
      <c r="AK42" s="838"/>
      <c r="AL42" s="839"/>
      <c r="AM42" s="839"/>
      <c r="AN42" s="839"/>
      <c r="AO42" s="839"/>
      <c r="AP42" s="839"/>
      <c r="AQ42" s="839"/>
      <c r="AR42" s="839"/>
      <c r="AS42" s="839"/>
      <c r="AT42" s="839"/>
      <c r="AU42" s="839"/>
      <c r="AV42" s="839"/>
      <c r="AW42" s="839"/>
      <c r="AX42" s="839"/>
      <c r="AY42" s="839"/>
      <c r="AZ42" s="840"/>
      <c r="BA42" s="840"/>
      <c r="BB42" s="840"/>
      <c r="BC42" s="840"/>
      <c r="BD42" s="840"/>
      <c r="BE42" s="836"/>
      <c r="BF42" s="836"/>
      <c r="BG42" s="836"/>
      <c r="BH42" s="836"/>
      <c r="BI42" s="837"/>
      <c r="BJ42" s="234"/>
      <c r="BK42" s="234"/>
      <c r="BL42" s="234"/>
      <c r="BM42" s="234"/>
      <c r="BN42" s="234"/>
      <c r="BO42" s="243"/>
      <c r="BP42" s="243"/>
      <c r="BQ42" s="240">
        <v>36</v>
      </c>
      <c r="BR42" s="241"/>
      <c r="BS42" s="781"/>
      <c r="BT42" s="782"/>
      <c r="BU42" s="782"/>
      <c r="BV42" s="782"/>
      <c r="BW42" s="782"/>
      <c r="BX42" s="782"/>
      <c r="BY42" s="782"/>
      <c r="BZ42" s="782"/>
      <c r="CA42" s="782"/>
      <c r="CB42" s="782"/>
      <c r="CC42" s="782"/>
      <c r="CD42" s="782"/>
      <c r="CE42" s="782"/>
      <c r="CF42" s="782"/>
      <c r="CG42" s="783"/>
      <c r="CH42" s="792"/>
      <c r="CI42" s="793"/>
      <c r="CJ42" s="793"/>
      <c r="CK42" s="793"/>
      <c r="CL42" s="794"/>
      <c r="CM42" s="792"/>
      <c r="CN42" s="793"/>
      <c r="CO42" s="793"/>
      <c r="CP42" s="793"/>
      <c r="CQ42" s="794"/>
      <c r="CR42" s="792"/>
      <c r="CS42" s="793"/>
      <c r="CT42" s="793"/>
      <c r="CU42" s="793"/>
      <c r="CV42" s="794"/>
      <c r="CW42" s="792"/>
      <c r="CX42" s="793"/>
      <c r="CY42" s="793"/>
      <c r="CZ42" s="793"/>
      <c r="DA42" s="794"/>
      <c r="DB42" s="792"/>
      <c r="DC42" s="793"/>
      <c r="DD42" s="793"/>
      <c r="DE42" s="793"/>
      <c r="DF42" s="794"/>
      <c r="DG42" s="792"/>
      <c r="DH42" s="793"/>
      <c r="DI42" s="793"/>
      <c r="DJ42" s="793"/>
      <c r="DK42" s="794"/>
      <c r="DL42" s="792"/>
      <c r="DM42" s="793"/>
      <c r="DN42" s="793"/>
      <c r="DO42" s="793"/>
      <c r="DP42" s="794"/>
      <c r="DQ42" s="792"/>
      <c r="DR42" s="793"/>
      <c r="DS42" s="793"/>
      <c r="DT42" s="793"/>
      <c r="DU42" s="794"/>
      <c r="DV42" s="781"/>
      <c r="DW42" s="782"/>
      <c r="DX42" s="782"/>
      <c r="DY42" s="782"/>
      <c r="DZ42" s="795"/>
      <c r="EA42" s="231"/>
    </row>
    <row r="43" spans="1:131" ht="26.25" customHeight="1">
      <c r="A43" s="240">
        <v>16</v>
      </c>
      <c r="B43" s="768"/>
      <c r="C43" s="769"/>
      <c r="D43" s="769"/>
      <c r="E43" s="769"/>
      <c r="F43" s="769"/>
      <c r="G43" s="769"/>
      <c r="H43" s="769"/>
      <c r="I43" s="769"/>
      <c r="J43" s="769"/>
      <c r="K43" s="769"/>
      <c r="L43" s="769"/>
      <c r="M43" s="769"/>
      <c r="N43" s="769"/>
      <c r="O43" s="769"/>
      <c r="P43" s="770"/>
      <c r="Q43" s="771"/>
      <c r="R43" s="772"/>
      <c r="S43" s="772"/>
      <c r="T43" s="772"/>
      <c r="U43" s="772"/>
      <c r="V43" s="772"/>
      <c r="W43" s="772"/>
      <c r="X43" s="772"/>
      <c r="Y43" s="772"/>
      <c r="Z43" s="772"/>
      <c r="AA43" s="772"/>
      <c r="AB43" s="772"/>
      <c r="AC43" s="772"/>
      <c r="AD43" s="772"/>
      <c r="AE43" s="773"/>
      <c r="AF43" s="774"/>
      <c r="AG43" s="775"/>
      <c r="AH43" s="775"/>
      <c r="AI43" s="775"/>
      <c r="AJ43" s="776"/>
      <c r="AK43" s="838"/>
      <c r="AL43" s="839"/>
      <c r="AM43" s="839"/>
      <c r="AN43" s="839"/>
      <c r="AO43" s="839"/>
      <c r="AP43" s="839"/>
      <c r="AQ43" s="839"/>
      <c r="AR43" s="839"/>
      <c r="AS43" s="839"/>
      <c r="AT43" s="839"/>
      <c r="AU43" s="839"/>
      <c r="AV43" s="839"/>
      <c r="AW43" s="839"/>
      <c r="AX43" s="839"/>
      <c r="AY43" s="839"/>
      <c r="AZ43" s="840"/>
      <c r="BA43" s="840"/>
      <c r="BB43" s="840"/>
      <c r="BC43" s="840"/>
      <c r="BD43" s="840"/>
      <c r="BE43" s="836"/>
      <c r="BF43" s="836"/>
      <c r="BG43" s="836"/>
      <c r="BH43" s="836"/>
      <c r="BI43" s="837"/>
      <c r="BJ43" s="234"/>
      <c r="BK43" s="234"/>
      <c r="BL43" s="234"/>
      <c r="BM43" s="234"/>
      <c r="BN43" s="234"/>
      <c r="BO43" s="243"/>
      <c r="BP43" s="243"/>
      <c r="BQ43" s="240">
        <v>37</v>
      </c>
      <c r="BR43" s="241"/>
      <c r="BS43" s="781"/>
      <c r="BT43" s="782"/>
      <c r="BU43" s="782"/>
      <c r="BV43" s="782"/>
      <c r="BW43" s="782"/>
      <c r="BX43" s="782"/>
      <c r="BY43" s="782"/>
      <c r="BZ43" s="782"/>
      <c r="CA43" s="782"/>
      <c r="CB43" s="782"/>
      <c r="CC43" s="782"/>
      <c r="CD43" s="782"/>
      <c r="CE43" s="782"/>
      <c r="CF43" s="782"/>
      <c r="CG43" s="783"/>
      <c r="CH43" s="792"/>
      <c r="CI43" s="793"/>
      <c r="CJ43" s="793"/>
      <c r="CK43" s="793"/>
      <c r="CL43" s="794"/>
      <c r="CM43" s="792"/>
      <c r="CN43" s="793"/>
      <c r="CO43" s="793"/>
      <c r="CP43" s="793"/>
      <c r="CQ43" s="794"/>
      <c r="CR43" s="792"/>
      <c r="CS43" s="793"/>
      <c r="CT43" s="793"/>
      <c r="CU43" s="793"/>
      <c r="CV43" s="794"/>
      <c r="CW43" s="792"/>
      <c r="CX43" s="793"/>
      <c r="CY43" s="793"/>
      <c r="CZ43" s="793"/>
      <c r="DA43" s="794"/>
      <c r="DB43" s="792"/>
      <c r="DC43" s="793"/>
      <c r="DD43" s="793"/>
      <c r="DE43" s="793"/>
      <c r="DF43" s="794"/>
      <c r="DG43" s="792"/>
      <c r="DH43" s="793"/>
      <c r="DI43" s="793"/>
      <c r="DJ43" s="793"/>
      <c r="DK43" s="794"/>
      <c r="DL43" s="792"/>
      <c r="DM43" s="793"/>
      <c r="DN43" s="793"/>
      <c r="DO43" s="793"/>
      <c r="DP43" s="794"/>
      <c r="DQ43" s="792"/>
      <c r="DR43" s="793"/>
      <c r="DS43" s="793"/>
      <c r="DT43" s="793"/>
      <c r="DU43" s="794"/>
      <c r="DV43" s="781"/>
      <c r="DW43" s="782"/>
      <c r="DX43" s="782"/>
      <c r="DY43" s="782"/>
      <c r="DZ43" s="795"/>
      <c r="EA43" s="231"/>
    </row>
    <row r="44" spans="1:131" ht="26.25" customHeight="1">
      <c r="A44" s="240">
        <v>17</v>
      </c>
      <c r="B44" s="768"/>
      <c r="C44" s="769"/>
      <c r="D44" s="769"/>
      <c r="E44" s="769"/>
      <c r="F44" s="769"/>
      <c r="G44" s="769"/>
      <c r="H44" s="769"/>
      <c r="I44" s="769"/>
      <c r="J44" s="769"/>
      <c r="K44" s="769"/>
      <c r="L44" s="769"/>
      <c r="M44" s="769"/>
      <c r="N44" s="769"/>
      <c r="O44" s="769"/>
      <c r="P44" s="770"/>
      <c r="Q44" s="771"/>
      <c r="R44" s="772"/>
      <c r="S44" s="772"/>
      <c r="T44" s="772"/>
      <c r="U44" s="772"/>
      <c r="V44" s="772"/>
      <c r="W44" s="772"/>
      <c r="X44" s="772"/>
      <c r="Y44" s="772"/>
      <c r="Z44" s="772"/>
      <c r="AA44" s="772"/>
      <c r="AB44" s="772"/>
      <c r="AC44" s="772"/>
      <c r="AD44" s="772"/>
      <c r="AE44" s="773"/>
      <c r="AF44" s="774"/>
      <c r="AG44" s="775"/>
      <c r="AH44" s="775"/>
      <c r="AI44" s="775"/>
      <c r="AJ44" s="776"/>
      <c r="AK44" s="838"/>
      <c r="AL44" s="839"/>
      <c r="AM44" s="839"/>
      <c r="AN44" s="839"/>
      <c r="AO44" s="839"/>
      <c r="AP44" s="839"/>
      <c r="AQ44" s="839"/>
      <c r="AR44" s="839"/>
      <c r="AS44" s="839"/>
      <c r="AT44" s="839"/>
      <c r="AU44" s="839"/>
      <c r="AV44" s="839"/>
      <c r="AW44" s="839"/>
      <c r="AX44" s="839"/>
      <c r="AY44" s="839"/>
      <c r="AZ44" s="840"/>
      <c r="BA44" s="840"/>
      <c r="BB44" s="840"/>
      <c r="BC44" s="840"/>
      <c r="BD44" s="840"/>
      <c r="BE44" s="836"/>
      <c r="BF44" s="836"/>
      <c r="BG44" s="836"/>
      <c r="BH44" s="836"/>
      <c r="BI44" s="837"/>
      <c r="BJ44" s="234"/>
      <c r="BK44" s="234"/>
      <c r="BL44" s="234"/>
      <c r="BM44" s="234"/>
      <c r="BN44" s="234"/>
      <c r="BO44" s="243"/>
      <c r="BP44" s="243"/>
      <c r="BQ44" s="240">
        <v>38</v>
      </c>
      <c r="BR44" s="241"/>
      <c r="BS44" s="781"/>
      <c r="BT44" s="782"/>
      <c r="BU44" s="782"/>
      <c r="BV44" s="782"/>
      <c r="BW44" s="782"/>
      <c r="BX44" s="782"/>
      <c r="BY44" s="782"/>
      <c r="BZ44" s="782"/>
      <c r="CA44" s="782"/>
      <c r="CB44" s="782"/>
      <c r="CC44" s="782"/>
      <c r="CD44" s="782"/>
      <c r="CE44" s="782"/>
      <c r="CF44" s="782"/>
      <c r="CG44" s="783"/>
      <c r="CH44" s="792"/>
      <c r="CI44" s="793"/>
      <c r="CJ44" s="793"/>
      <c r="CK44" s="793"/>
      <c r="CL44" s="794"/>
      <c r="CM44" s="792"/>
      <c r="CN44" s="793"/>
      <c r="CO44" s="793"/>
      <c r="CP44" s="793"/>
      <c r="CQ44" s="794"/>
      <c r="CR44" s="792"/>
      <c r="CS44" s="793"/>
      <c r="CT44" s="793"/>
      <c r="CU44" s="793"/>
      <c r="CV44" s="794"/>
      <c r="CW44" s="792"/>
      <c r="CX44" s="793"/>
      <c r="CY44" s="793"/>
      <c r="CZ44" s="793"/>
      <c r="DA44" s="794"/>
      <c r="DB44" s="792"/>
      <c r="DC44" s="793"/>
      <c r="DD44" s="793"/>
      <c r="DE44" s="793"/>
      <c r="DF44" s="794"/>
      <c r="DG44" s="792"/>
      <c r="DH44" s="793"/>
      <c r="DI44" s="793"/>
      <c r="DJ44" s="793"/>
      <c r="DK44" s="794"/>
      <c r="DL44" s="792"/>
      <c r="DM44" s="793"/>
      <c r="DN44" s="793"/>
      <c r="DO44" s="793"/>
      <c r="DP44" s="794"/>
      <c r="DQ44" s="792"/>
      <c r="DR44" s="793"/>
      <c r="DS44" s="793"/>
      <c r="DT44" s="793"/>
      <c r="DU44" s="794"/>
      <c r="DV44" s="781"/>
      <c r="DW44" s="782"/>
      <c r="DX44" s="782"/>
      <c r="DY44" s="782"/>
      <c r="DZ44" s="795"/>
      <c r="EA44" s="231"/>
    </row>
    <row r="45" spans="1:131" ht="26.25" customHeight="1">
      <c r="A45" s="240">
        <v>18</v>
      </c>
      <c r="B45" s="768"/>
      <c r="C45" s="769"/>
      <c r="D45" s="769"/>
      <c r="E45" s="769"/>
      <c r="F45" s="769"/>
      <c r="G45" s="769"/>
      <c r="H45" s="769"/>
      <c r="I45" s="769"/>
      <c r="J45" s="769"/>
      <c r="K45" s="769"/>
      <c r="L45" s="769"/>
      <c r="M45" s="769"/>
      <c r="N45" s="769"/>
      <c r="O45" s="769"/>
      <c r="P45" s="770"/>
      <c r="Q45" s="771"/>
      <c r="R45" s="772"/>
      <c r="S45" s="772"/>
      <c r="T45" s="772"/>
      <c r="U45" s="772"/>
      <c r="V45" s="772"/>
      <c r="W45" s="772"/>
      <c r="X45" s="772"/>
      <c r="Y45" s="772"/>
      <c r="Z45" s="772"/>
      <c r="AA45" s="772"/>
      <c r="AB45" s="772"/>
      <c r="AC45" s="772"/>
      <c r="AD45" s="772"/>
      <c r="AE45" s="773"/>
      <c r="AF45" s="774"/>
      <c r="AG45" s="775"/>
      <c r="AH45" s="775"/>
      <c r="AI45" s="775"/>
      <c r="AJ45" s="776"/>
      <c r="AK45" s="838"/>
      <c r="AL45" s="839"/>
      <c r="AM45" s="839"/>
      <c r="AN45" s="839"/>
      <c r="AO45" s="839"/>
      <c r="AP45" s="839"/>
      <c r="AQ45" s="839"/>
      <c r="AR45" s="839"/>
      <c r="AS45" s="839"/>
      <c r="AT45" s="839"/>
      <c r="AU45" s="839"/>
      <c r="AV45" s="839"/>
      <c r="AW45" s="839"/>
      <c r="AX45" s="839"/>
      <c r="AY45" s="839"/>
      <c r="AZ45" s="840"/>
      <c r="BA45" s="840"/>
      <c r="BB45" s="840"/>
      <c r="BC45" s="840"/>
      <c r="BD45" s="840"/>
      <c r="BE45" s="836"/>
      <c r="BF45" s="836"/>
      <c r="BG45" s="836"/>
      <c r="BH45" s="836"/>
      <c r="BI45" s="837"/>
      <c r="BJ45" s="234"/>
      <c r="BK45" s="234"/>
      <c r="BL45" s="234"/>
      <c r="BM45" s="234"/>
      <c r="BN45" s="234"/>
      <c r="BO45" s="243"/>
      <c r="BP45" s="243"/>
      <c r="BQ45" s="240">
        <v>39</v>
      </c>
      <c r="BR45" s="241"/>
      <c r="BS45" s="781"/>
      <c r="BT45" s="782"/>
      <c r="BU45" s="782"/>
      <c r="BV45" s="782"/>
      <c r="BW45" s="782"/>
      <c r="BX45" s="782"/>
      <c r="BY45" s="782"/>
      <c r="BZ45" s="782"/>
      <c r="CA45" s="782"/>
      <c r="CB45" s="782"/>
      <c r="CC45" s="782"/>
      <c r="CD45" s="782"/>
      <c r="CE45" s="782"/>
      <c r="CF45" s="782"/>
      <c r="CG45" s="783"/>
      <c r="CH45" s="792"/>
      <c r="CI45" s="793"/>
      <c r="CJ45" s="793"/>
      <c r="CK45" s="793"/>
      <c r="CL45" s="794"/>
      <c r="CM45" s="792"/>
      <c r="CN45" s="793"/>
      <c r="CO45" s="793"/>
      <c r="CP45" s="793"/>
      <c r="CQ45" s="794"/>
      <c r="CR45" s="792"/>
      <c r="CS45" s="793"/>
      <c r="CT45" s="793"/>
      <c r="CU45" s="793"/>
      <c r="CV45" s="794"/>
      <c r="CW45" s="792"/>
      <c r="CX45" s="793"/>
      <c r="CY45" s="793"/>
      <c r="CZ45" s="793"/>
      <c r="DA45" s="794"/>
      <c r="DB45" s="792"/>
      <c r="DC45" s="793"/>
      <c r="DD45" s="793"/>
      <c r="DE45" s="793"/>
      <c r="DF45" s="794"/>
      <c r="DG45" s="792"/>
      <c r="DH45" s="793"/>
      <c r="DI45" s="793"/>
      <c r="DJ45" s="793"/>
      <c r="DK45" s="794"/>
      <c r="DL45" s="792"/>
      <c r="DM45" s="793"/>
      <c r="DN45" s="793"/>
      <c r="DO45" s="793"/>
      <c r="DP45" s="794"/>
      <c r="DQ45" s="792"/>
      <c r="DR45" s="793"/>
      <c r="DS45" s="793"/>
      <c r="DT45" s="793"/>
      <c r="DU45" s="794"/>
      <c r="DV45" s="781"/>
      <c r="DW45" s="782"/>
      <c r="DX45" s="782"/>
      <c r="DY45" s="782"/>
      <c r="DZ45" s="795"/>
      <c r="EA45" s="231"/>
    </row>
    <row r="46" spans="1:131" ht="26.25" customHeight="1">
      <c r="A46" s="240">
        <v>19</v>
      </c>
      <c r="B46" s="768"/>
      <c r="C46" s="769"/>
      <c r="D46" s="769"/>
      <c r="E46" s="769"/>
      <c r="F46" s="769"/>
      <c r="G46" s="769"/>
      <c r="H46" s="769"/>
      <c r="I46" s="769"/>
      <c r="J46" s="769"/>
      <c r="K46" s="769"/>
      <c r="L46" s="769"/>
      <c r="M46" s="769"/>
      <c r="N46" s="769"/>
      <c r="O46" s="769"/>
      <c r="P46" s="770"/>
      <c r="Q46" s="771"/>
      <c r="R46" s="772"/>
      <c r="S46" s="772"/>
      <c r="T46" s="772"/>
      <c r="U46" s="772"/>
      <c r="V46" s="772"/>
      <c r="W46" s="772"/>
      <c r="X46" s="772"/>
      <c r="Y46" s="772"/>
      <c r="Z46" s="772"/>
      <c r="AA46" s="772"/>
      <c r="AB46" s="772"/>
      <c r="AC46" s="772"/>
      <c r="AD46" s="772"/>
      <c r="AE46" s="773"/>
      <c r="AF46" s="774"/>
      <c r="AG46" s="775"/>
      <c r="AH46" s="775"/>
      <c r="AI46" s="775"/>
      <c r="AJ46" s="776"/>
      <c r="AK46" s="838"/>
      <c r="AL46" s="839"/>
      <c r="AM46" s="839"/>
      <c r="AN46" s="839"/>
      <c r="AO46" s="839"/>
      <c r="AP46" s="839"/>
      <c r="AQ46" s="839"/>
      <c r="AR46" s="839"/>
      <c r="AS46" s="839"/>
      <c r="AT46" s="839"/>
      <c r="AU46" s="839"/>
      <c r="AV46" s="839"/>
      <c r="AW46" s="839"/>
      <c r="AX46" s="839"/>
      <c r="AY46" s="839"/>
      <c r="AZ46" s="840"/>
      <c r="BA46" s="840"/>
      <c r="BB46" s="840"/>
      <c r="BC46" s="840"/>
      <c r="BD46" s="840"/>
      <c r="BE46" s="836"/>
      <c r="BF46" s="836"/>
      <c r="BG46" s="836"/>
      <c r="BH46" s="836"/>
      <c r="BI46" s="837"/>
      <c r="BJ46" s="234"/>
      <c r="BK46" s="234"/>
      <c r="BL46" s="234"/>
      <c r="BM46" s="234"/>
      <c r="BN46" s="234"/>
      <c r="BO46" s="243"/>
      <c r="BP46" s="243"/>
      <c r="BQ46" s="240">
        <v>40</v>
      </c>
      <c r="BR46" s="241"/>
      <c r="BS46" s="781"/>
      <c r="BT46" s="782"/>
      <c r="BU46" s="782"/>
      <c r="BV46" s="782"/>
      <c r="BW46" s="782"/>
      <c r="BX46" s="782"/>
      <c r="BY46" s="782"/>
      <c r="BZ46" s="782"/>
      <c r="CA46" s="782"/>
      <c r="CB46" s="782"/>
      <c r="CC46" s="782"/>
      <c r="CD46" s="782"/>
      <c r="CE46" s="782"/>
      <c r="CF46" s="782"/>
      <c r="CG46" s="783"/>
      <c r="CH46" s="792"/>
      <c r="CI46" s="793"/>
      <c r="CJ46" s="793"/>
      <c r="CK46" s="793"/>
      <c r="CL46" s="794"/>
      <c r="CM46" s="792"/>
      <c r="CN46" s="793"/>
      <c r="CO46" s="793"/>
      <c r="CP46" s="793"/>
      <c r="CQ46" s="794"/>
      <c r="CR46" s="792"/>
      <c r="CS46" s="793"/>
      <c r="CT46" s="793"/>
      <c r="CU46" s="793"/>
      <c r="CV46" s="794"/>
      <c r="CW46" s="792"/>
      <c r="CX46" s="793"/>
      <c r="CY46" s="793"/>
      <c r="CZ46" s="793"/>
      <c r="DA46" s="794"/>
      <c r="DB46" s="792"/>
      <c r="DC46" s="793"/>
      <c r="DD46" s="793"/>
      <c r="DE46" s="793"/>
      <c r="DF46" s="794"/>
      <c r="DG46" s="792"/>
      <c r="DH46" s="793"/>
      <c r="DI46" s="793"/>
      <c r="DJ46" s="793"/>
      <c r="DK46" s="794"/>
      <c r="DL46" s="792"/>
      <c r="DM46" s="793"/>
      <c r="DN46" s="793"/>
      <c r="DO46" s="793"/>
      <c r="DP46" s="794"/>
      <c r="DQ46" s="792"/>
      <c r="DR46" s="793"/>
      <c r="DS46" s="793"/>
      <c r="DT46" s="793"/>
      <c r="DU46" s="794"/>
      <c r="DV46" s="781"/>
      <c r="DW46" s="782"/>
      <c r="DX46" s="782"/>
      <c r="DY46" s="782"/>
      <c r="DZ46" s="795"/>
      <c r="EA46" s="231"/>
    </row>
    <row r="47" spans="1:131" ht="26.25" customHeight="1">
      <c r="A47" s="240">
        <v>20</v>
      </c>
      <c r="B47" s="768"/>
      <c r="C47" s="769"/>
      <c r="D47" s="769"/>
      <c r="E47" s="769"/>
      <c r="F47" s="769"/>
      <c r="G47" s="769"/>
      <c r="H47" s="769"/>
      <c r="I47" s="769"/>
      <c r="J47" s="769"/>
      <c r="K47" s="769"/>
      <c r="L47" s="769"/>
      <c r="M47" s="769"/>
      <c r="N47" s="769"/>
      <c r="O47" s="769"/>
      <c r="P47" s="770"/>
      <c r="Q47" s="771"/>
      <c r="R47" s="772"/>
      <c r="S47" s="772"/>
      <c r="T47" s="772"/>
      <c r="U47" s="772"/>
      <c r="V47" s="772"/>
      <c r="W47" s="772"/>
      <c r="X47" s="772"/>
      <c r="Y47" s="772"/>
      <c r="Z47" s="772"/>
      <c r="AA47" s="772"/>
      <c r="AB47" s="772"/>
      <c r="AC47" s="772"/>
      <c r="AD47" s="772"/>
      <c r="AE47" s="773"/>
      <c r="AF47" s="774"/>
      <c r="AG47" s="775"/>
      <c r="AH47" s="775"/>
      <c r="AI47" s="775"/>
      <c r="AJ47" s="776"/>
      <c r="AK47" s="838"/>
      <c r="AL47" s="839"/>
      <c r="AM47" s="839"/>
      <c r="AN47" s="839"/>
      <c r="AO47" s="839"/>
      <c r="AP47" s="839"/>
      <c r="AQ47" s="839"/>
      <c r="AR47" s="839"/>
      <c r="AS47" s="839"/>
      <c r="AT47" s="839"/>
      <c r="AU47" s="839"/>
      <c r="AV47" s="839"/>
      <c r="AW47" s="839"/>
      <c r="AX47" s="839"/>
      <c r="AY47" s="839"/>
      <c r="AZ47" s="840"/>
      <c r="BA47" s="840"/>
      <c r="BB47" s="840"/>
      <c r="BC47" s="840"/>
      <c r="BD47" s="840"/>
      <c r="BE47" s="836"/>
      <c r="BF47" s="836"/>
      <c r="BG47" s="836"/>
      <c r="BH47" s="836"/>
      <c r="BI47" s="837"/>
      <c r="BJ47" s="234"/>
      <c r="BK47" s="234"/>
      <c r="BL47" s="234"/>
      <c r="BM47" s="234"/>
      <c r="BN47" s="234"/>
      <c r="BO47" s="243"/>
      <c r="BP47" s="243"/>
      <c r="BQ47" s="240">
        <v>41</v>
      </c>
      <c r="BR47" s="241"/>
      <c r="BS47" s="781"/>
      <c r="BT47" s="782"/>
      <c r="BU47" s="782"/>
      <c r="BV47" s="782"/>
      <c r="BW47" s="782"/>
      <c r="BX47" s="782"/>
      <c r="BY47" s="782"/>
      <c r="BZ47" s="782"/>
      <c r="CA47" s="782"/>
      <c r="CB47" s="782"/>
      <c r="CC47" s="782"/>
      <c r="CD47" s="782"/>
      <c r="CE47" s="782"/>
      <c r="CF47" s="782"/>
      <c r="CG47" s="783"/>
      <c r="CH47" s="792"/>
      <c r="CI47" s="793"/>
      <c r="CJ47" s="793"/>
      <c r="CK47" s="793"/>
      <c r="CL47" s="794"/>
      <c r="CM47" s="792"/>
      <c r="CN47" s="793"/>
      <c r="CO47" s="793"/>
      <c r="CP47" s="793"/>
      <c r="CQ47" s="794"/>
      <c r="CR47" s="792"/>
      <c r="CS47" s="793"/>
      <c r="CT47" s="793"/>
      <c r="CU47" s="793"/>
      <c r="CV47" s="794"/>
      <c r="CW47" s="792"/>
      <c r="CX47" s="793"/>
      <c r="CY47" s="793"/>
      <c r="CZ47" s="793"/>
      <c r="DA47" s="794"/>
      <c r="DB47" s="792"/>
      <c r="DC47" s="793"/>
      <c r="DD47" s="793"/>
      <c r="DE47" s="793"/>
      <c r="DF47" s="794"/>
      <c r="DG47" s="792"/>
      <c r="DH47" s="793"/>
      <c r="DI47" s="793"/>
      <c r="DJ47" s="793"/>
      <c r="DK47" s="794"/>
      <c r="DL47" s="792"/>
      <c r="DM47" s="793"/>
      <c r="DN47" s="793"/>
      <c r="DO47" s="793"/>
      <c r="DP47" s="794"/>
      <c r="DQ47" s="792"/>
      <c r="DR47" s="793"/>
      <c r="DS47" s="793"/>
      <c r="DT47" s="793"/>
      <c r="DU47" s="794"/>
      <c r="DV47" s="781"/>
      <c r="DW47" s="782"/>
      <c r="DX47" s="782"/>
      <c r="DY47" s="782"/>
      <c r="DZ47" s="795"/>
      <c r="EA47" s="231"/>
    </row>
    <row r="48" spans="1:131" ht="26.25" customHeight="1">
      <c r="A48" s="240">
        <v>21</v>
      </c>
      <c r="B48" s="768"/>
      <c r="C48" s="769"/>
      <c r="D48" s="769"/>
      <c r="E48" s="769"/>
      <c r="F48" s="769"/>
      <c r="G48" s="769"/>
      <c r="H48" s="769"/>
      <c r="I48" s="769"/>
      <c r="J48" s="769"/>
      <c r="K48" s="769"/>
      <c r="L48" s="769"/>
      <c r="M48" s="769"/>
      <c r="N48" s="769"/>
      <c r="O48" s="769"/>
      <c r="P48" s="770"/>
      <c r="Q48" s="771"/>
      <c r="R48" s="772"/>
      <c r="S48" s="772"/>
      <c r="T48" s="772"/>
      <c r="U48" s="772"/>
      <c r="V48" s="772"/>
      <c r="W48" s="772"/>
      <c r="X48" s="772"/>
      <c r="Y48" s="772"/>
      <c r="Z48" s="772"/>
      <c r="AA48" s="772"/>
      <c r="AB48" s="772"/>
      <c r="AC48" s="772"/>
      <c r="AD48" s="772"/>
      <c r="AE48" s="773"/>
      <c r="AF48" s="774"/>
      <c r="AG48" s="775"/>
      <c r="AH48" s="775"/>
      <c r="AI48" s="775"/>
      <c r="AJ48" s="776"/>
      <c r="AK48" s="838"/>
      <c r="AL48" s="839"/>
      <c r="AM48" s="839"/>
      <c r="AN48" s="839"/>
      <c r="AO48" s="839"/>
      <c r="AP48" s="839"/>
      <c r="AQ48" s="839"/>
      <c r="AR48" s="839"/>
      <c r="AS48" s="839"/>
      <c r="AT48" s="839"/>
      <c r="AU48" s="839"/>
      <c r="AV48" s="839"/>
      <c r="AW48" s="839"/>
      <c r="AX48" s="839"/>
      <c r="AY48" s="839"/>
      <c r="AZ48" s="840"/>
      <c r="BA48" s="840"/>
      <c r="BB48" s="840"/>
      <c r="BC48" s="840"/>
      <c r="BD48" s="840"/>
      <c r="BE48" s="836"/>
      <c r="BF48" s="836"/>
      <c r="BG48" s="836"/>
      <c r="BH48" s="836"/>
      <c r="BI48" s="837"/>
      <c r="BJ48" s="234"/>
      <c r="BK48" s="234"/>
      <c r="BL48" s="234"/>
      <c r="BM48" s="234"/>
      <c r="BN48" s="234"/>
      <c r="BO48" s="243"/>
      <c r="BP48" s="243"/>
      <c r="BQ48" s="240">
        <v>42</v>
      </c>
      <c r="BR48" s="241"/>
      <c r="BS48" s="781"/>
      <c r="BT48" s="782"/>
      <c r="BU48" s="782"/>
      <c r="BV48" s="782"/>
      <c r="BW48" s="782"/>
      <c r="BX48" s="782"/>
      <c r="BY48" s="782"/>
      <c r="BZ48" s="782"/>
      <c r="CA48" s="782"/>
      <c r="CB48" s="782"/>
      <c r="CC48" s="782"/>
      <c r="CD48" s="782"/>
      <c r="CE48" s="782"/>
      <c r="CF48" s="782"/>
      <c r="CG48" s="783"/>
      <c r="CH48" s="792"/>
      <c r="CI48" s="793"/>
      <c r="CJ48" s="793"/>
      <c r="CK48" s="793"/>
      <c r="CL48" s="794"/>
      <c r="CM48" s="792"/>
      <c r="CN48" s="793"/>
      <c r="CO48" s="793"/>
      <c r="CP48" s="793"/>
      <c r="CQ48" s="794"/>
      <c r="CR48" s="792"/>
      <c r="CS48" s="793"/>
      <c r="CT48" s="793"/>
      <c r="CU48" s="793"/>
      <c r="CV48" s="794"/>
      <c r="CW48" s="792"/>
      <c r="CX48" s="793"/>
      <c r="CY48" s="793"/>
      <c r="CZ48" s="793"/>
      <c r="DA48" s="794"/>
      <c r="DB48" s="792"/>
      <c r="DC48" s="793"/>
      <c r="DD48" s="793"/>
      <c r="DE48" s="793"/>
      <c r="DF48" s="794"/>
      <c r="DG48" s="792"/>
      <c r="DH48" s="793"/>
      <c r="DI48" s="793"/>
      <c r="DJ48" s="793"/>
      <c r="DK48" s="794"/>
      <c r="DL48" s="792"/>
      <c r="DM48" s="793"/>
      <c r="DN48" s="793"/>
      <c r="DO48" s="793"/>
      <c r="DP48" s="794"/>
      <c r="DQ48" s="792"/>
      <c r="DR48" s="793"/>
      <c r="DS48" s="793"/>
      <c r="DT48" s="793"/>
      <c r="DU48" s="794"/>
      <c r="DV48" s="781"/>
      <c r="DW48" s="782"/>
      <c r="DX48" s="782"/>
      <c r="DY48" s="782"/>
      <c r="DZ48" s="795"/>
      <c r="EA48" s="231"/>
    </row>
    <row r="49" spans="1:131" ht="26.25" customHeight="1">
      <c r="A49" s="240">
        <v>22</v>
      </c>
      <c r="B49" s="768"/>
      <c r="C49" s="769"/>
      <c r="D49" s="769"/>
      <c r="E49" s="769"/>
      <c r="F49" s="769"/>
      <c r="G49" s="769"/>
      <c r="H49" s="769"/>
      <c r="I49" s="769"/>
      <c r="J49" s="769"/>
      <c r="K49" s="769"/>
      <c r="L49" s="769"/>
      <c r="M49" s="769"/>
      <c r="N49" s="769"/>
      <c r="O49" s="769"/>
      <c r="P49" s="770"/>
      <c r="Q49" s="771"/>
      <c r="R49" s="772"/>
      <c r="S49" s="772"/>
      <c r="T49" s="772"/>
      <c r="U49" s="772"/>
      <c r="V49" s="772"/>
      <c r="W49" s="772"/>
      <c r="X49" s="772"/>
      <c r="Y49" s="772"/>
      <c r="Z49" s="772"/>
      <c r="AA49" s="772"/>
      <c r="AB49" s="772"/>
      <c r="AC49" s="772"/>
      <c r="AD49" s="772"/>
      <c r="AE49" s="773"/>
      <c r="AF49" s="774"/>
      <c r="AG49" s="775"/>
      <c r="AH49" s="775"/>
      <c r="AI49" s="775"/>
      <c r="AJ49" s="776"/>
      <c r="AK49" s="838"/>
      <c r="AL49" s="839"/>
      <c r="AM49" s="839"/>
      <c r="AN49" s="839"/>
      <c r="AO49" s="839"/>
      <c r="AP49" s="839"/>
      <c r="AQ49" s="839"/>
      <c r="AR49" s="839"/>
      <c r="AS49" s="839"/>
      <c r="AT49" s="839"/>
      <c r="AU49" s="839"/>
      <c r="AV49" s="839"/>
      <c r="AW49" s="839"/>
      <c r="AX49" s="839"/>
      <c r="AY49" s="839"/>
      <c r="AZ49" s="840"/>
      <c r="BA49" s="840"/>
      <c r="BB49" s="840"/>
      <c r="BC49" s="840"/>
      <c r="BD49" s="840"/>
      <c r="BE49" s="836"/>
      <c r="BF49" s="836"/>
      <c r="BG49" s="836"/>
      <c r="BH49" s="836"/>
      <c r="BI49" s="837"/>
      <c r="BJ49" s="234"/>
      <c r="BK49" s="234"/>
      <c r="BL49" s="234"/>
      <c r="BM49" s="234"/>
      <c r="BN49" s="234"/>
      <c r="BO49" s="243"/>
      <c r="BP49" s="243"/>
      <c r="BQ49" s="240">
        <v>43</v>
      </c>
      <c r="BR49" s="241"/>
      <c r="BS49" s="781"/>
      <c r="BT49" s="782"/>
      <c r="BU49" s="782"/>
      <c r="BV49" s="782"/>
      <c r="BW49" s="782"/>
      <c r="BX49" s="782"/>
      <c r="BY49" s="782"/>
      <c r="BZ49" s="782"/>
      <c r="CA49" s="782"/>
      <c r="CB49" s="782"/>
      <c r="CC49" s="782"/>
      <c r="CD49" s="782"/>
      <c r="CE49" s="782"/>
      <c r="CF49" s="782"/>
      <c r="CG49" s="783"/>
      <c r="CH49" s="792"/>
      <c r="CI49" s="793"/>
      <c r="CJ49" s="793"/>
      <c r="CK49" s="793"/>
      <c r="CL49" s="794"/>
      <c r="CM49" s="792"/>
      <c r="CN49" s="793"/>
      <c r="CO49" s="793"/>
      <c r="CP49" s="793"/>
      <c r="CQ49" s="794"/>
      <c r="CR49" s="792"/>
      <c r="CS49" s="793"/>
      <c r="CT49" s="793"/>
      <c r="CU49" s="793"/>
      <c r="CV49" s="794"/>
      <c r="CW49" s="792"/>
      <c r="CX49" s="793"/>
      <c r="CY49" s="793"/>
      <c r="CZ49" s="793"/>
      <c r="DA49" s="794"/>
      <c r="DB49" s="792"/>
      <c r="DC49" s="793"/>
      <c r="DD49" s="793"/>
      <c r="DE49" s="793"/>
      <c r="DF49" s="794"/>
      <c r="DG49" s="792"/>
      <c r="DH49" s="793"/>
      <c r="DI49" s="793"/>
      <c r="DJ49" s="793"/>
      <c r="DK49" s="794"/>
      <c r="DL49" s="792"/>
      <c r="DM49" s="793"/>
      <c r="DN49" s="793"/>
      <c r="DO49" s="793"/>
      <c r="DP49" s="794"/>
      <c r="DQ49" s="792"/>
      <c r="DR49" s="793"/>
      <c r="DS49" s="793"/>
      <c r="DT49" s="793"/>
      <c r="DU49" s="794"/>
      <c r="DV49" s="781"/>
      <c r="DW49" s="782"/>
      <c r="DX49" s="782"/>
      <c r="DY49" s="782"/>
      <c r="DZ49" s="795"/>
      <c r="EA49" s="231"/>
    </row>
    <row r="50" spans="1:131" ht="26.25" customHeight="1">
      <c r="A50" s="240">
        <v>23</v>
      </c>
      <c r="B50" s="768"/>
      <c r="C50" s="769"/>
      <c r="D50" s="769"/>
      <c r="E50" s="769"/>
      <c r="F50" s="769"/>
      <c r="G50" s="769"/>
      <c r="H50" s="769"/>
      <c r="I50" s="769"/>
      <c r="J50" s="769"/>
      <c r="K50" s="769"/>
      <c r="L50" s="769"/>
      <c r="M50" s="769"/>
      <c r="N50" s="769"/>
      <c r="O50" s="769"/>
      <c r="P50" s="770"/>
      <c r="Q50" s="841"/>
      <c r="R50" s="842"/>
      <c r="S50" s="842"/>
      <c r="T50" s="842"/>
      <c r="U50" s="842"/>
      <c r="V50" s="842"/>
      <c r="W50" s="842"/>
      <c r="X50" s="842"/>
      <c r="Y50" s="842"/>
      <c r="Z50" s="842"/>
      <c r="AA50" s="842"/>
      <c r="AB50" s="842"/>
      <c r="AC50" s="842"/>
      <c r="AD50" s="842"/>
      <c r="AE50" s="843"/>
      <c r="AF50" s="774"/>
      <c r="AG50" s="775"/>
      <c r="AH50" s="775"/>
      <c r="AI50" s="775"/>
      <c r="AJ50" s="776"/>
      <c r="AK50" s="844"/>
      <c r="AL50" s="842"/>
      <c r="AM50" s="842"/>
      <c r="AN50" s="842"/>
      <c r="AO50" s="842"/>
      <c r="AP50" s="842"/>
      <c r="AQ50" s="842"/>
      <c r="AR50" s="842"/>
      <c r="AS50" s="842"/>
      <c r="AT50" s="842"/>
      <c r="AU50" s="842"/>
      <c r="AV50" s="842"/>
      <c r="AW50" s="842"/>
      <c r="AX50" s="842"/>
      <c r="AY50" s="842"/>
      <c r="AZ50" s="845"/>
      <c r="BA50" s="845"/>
      <c r="BB50" s="845"/>
      <c r="BC50" s="845"/>
      <c r="BD50" s="845"/>
      <c r="BE50" s="836"/>
      <c r="BF50" s="836"/>
      <c r="BG50" s="836"/>
      <c r="BH50" s="836"/>
      <c r="BI50" s="837"/>
      <c r="BJ50" s="234"/>
      <c r="BK50" s="234"/>
      <c r="BL50" s="234"/>
      <c r="BM50" s="234"/>
      <c r="BN50" s="234"/>
      <c r="BO50" s="243"/>
      <c r="BP50" s="243"/>
      <c r="BQ50" s="240">
        <v>44</v>
      </c>
      <c r="BR50" s="241"/>
      <c r="BS50" s="781"/>
      <c r="BT50" s="782"/>
      <c r="BU50" s="782"/>
      <c r="BV50" s="782"/>
      <c r="BW50" s="782"/>
      <c r="BX50" s="782"/>
      <c r="BY50" s="782"/>
      <c r="BZ50" s="782"/>
      <c r="CA50" s="782"/>
      <c r="CB50" s="782"/>
      <c r="CC50" s="782"/>
      <c r="CD50" s="782"/>
      <c r="CE50" s="782"/>
      <c r="CF50" s="782"/>
      <c r="CG50" s="783"/>
      <c r="CH50" s="792"/>
      <c r="CI50" s="793"/>
      <c r="CJ50" s="793"/>
      <c r="CK50" s="793"/>
      <c r="CL50" s="794"/>
      <c r="CM50" s="792"/>
      <c r="CN50" s="793"/>
      <c r="CO50" s="793"/>
      <c r="CP50" s="793"/>
      <c r="CQ50" s="794"/>
      <c r="CR50" s="792"/>
      <c r="CS50" s="793"/>
      <c r="CT50" s="793"/>
      <c r="CU50" s="793"/>
      <c r="CV50" s="794"/>
      <c r="CW50" s="792"/>
      <c r="CX50" s="793"/>
      <c r="CY50" s="793"/>
      <c r="CZ50" s="793"/>
      <c r="DA50" s="794"/>
      <c r="DB50" s="792"/>
      <c r="DC50" s="793"/>
      <c r="DD50" s="793"/>
      <c r="DE50" s="793"/>
      <c r="DF50" s="794"/>
      <c r="DG50" s="792"/>
      <c r="DH50" s="793"/>
      <c r="DI50" s="793"/>
      <c r="DJ50" s="793"/>
      <c r="DK50" s="794"/>
      <c r="DL50" s="792"/>
      <c r="DM50" s="793"/>
      <c r="DN50" s="793"/>
      <c r="DO50" s="793"/>
      <c r="DP50" s="794"/>
      <c r="DQ50" s="792"/>
      <c r="DR50" s="793"/>
      <c r="DS50" s="793"/>
      <c r="DT50" s="793"/>
      <c r="DU50" s="794"/>
      <c r="DV50" s="781"/>
      <c r="DW50" s="782"/>
      <c r="DX50" s="782"/>
      <c r="DY50" s="782"/>
      <c r="DZ50" s="795"/>
      <c r="EA50" s="231"/>
    </row>
    <row r="51" spans="1:131" ht="26.25" customHeight="1">
      <c r="A51" s="240">
        <v>24</v>
      </c>
      <c r="B51" s="768"/>
      <c r="C51" s="769"/>
      <c r="D51" s="769"/>
      <c r="E51" s="769"/>
      <c r="F51" s="769"/>
      <c r="G51" s="769"/>
      <c r="H51" s="769"/>
      <c r="I51" s="769"/>
      <c r="J51" s="769"/>
      <c r="K51" s="769"/>
      <c r="L51" s="769"/>
      <c r="M51" s="769"/>
      <c r="N51" s="769"/>
      <c r="O51" s="769"/>
      <c r="P51" s="770"/>
      <c r="Q51" s="841"/>
      <c r="R51" s="842"/>
      <c r="S51" s="842"/>
      <c r="T51" s="842"/>
      <c r="U51" s="842"/>
      <c r="V51" s="842"/>
      <c r="W51" s="842"/>
      <c r="X51" s="842"/>
      <c r="Y51" s="842"/>
      <c r="Z51" s="842"/>
      <c r="AA51" s="842"/>
      <c r="AB51" s="842"/>
      <c r="AC51" s="842"/>
      <c r="AD51" s="842"/>
      <c r="AE51" s="843"/>
      <c r="AF51" s="774"/>
      <c r="AG51" s="775"/>
      <c r="AH51" s="775"/>
      <c r="AI51" s="775"/>
      <c r="AJ51" s="776"/>
      <c r="AK51" s="844"/>
      <c r="AL51" s="842"/>
      <c r="AM51" s="842"/>
      <c r="AN51" s="842"/>
      <c r="AO51" s="842"/>
      <c r="AP51" s="842"/>
      <c r="AQ51" s="842"/>
      <c r="AR51" s="842"/>
      <c r="AS51" s="842"/>
      <c r="AT51" s="842"/>
      <c r="AU51" s="842"/>
      <c r="AV51" s="842"/>
      <c r="AW51" s="842"/>
      <c r="AX51" s="842"/>
      <c r="AY51" s="842"/>
      <c r="AZ51" s="845"/>
      <c r="BA51" s="845"/>
      <c r="BB51" s="845"/>
      <c r="BC51" s="845"/>
      <c r="BD51" s="845"/>
      <c r="BE51" s="836"/>
      <c r="BF51" s="836"/>
      <c r="BG51" s="836"/>
      <c r="BH51" s="836"/>
      <c r="BI51" s="837"/>
      <c r="BJ51" s="234"/>
      <c r="BK51" s="234"/>
      <c r="BL51" s="234"/>
      <c r="BM51" s="234"/>
      <c r="BN51" s="234"/>
      <c r="BO51" s="243"/>
      <c r="BP51" s="243"/>
      <c r="BQ51" s="240">
        <v>45</v>
      </c>
      <c r="BR51" s="241"/>
      <c r="BS51" s="781"/>
      <c r="BT51" s="782"/>
      <c r="BU51" s="782"/>
      <c r="BV51" s="782"/>
      <c r="BW51" s="782"/>
      <c r="BX51" s="782"/>
      <c r="BY51" s="782"/>
      <c r="BZ51" s="782"/>
      <c r="CA51" s="782"/>
      <c r="CB51" s="782"/>
      <c r="CC51" s="782"/>
      <c r="CD51" s="782"/>
      <c r="CE51" s="782"/>
      <c r="CF51" s="782"/>
      <c r="CG51" s="783"/>
      <c r="CH51" s="792"/>
      <c r="CI51" s="793"/>
      <c r="CJ51" s="793"/>
      <c r="CK51" s="793"/>
      <c r="CL51" s="794"/>
      <c r="CM51" s="792"/>
      <c r="CN51" s="793"/>
      <c r="CO51" s="793"/>
      <c r="CP51" s="793"/>
      <c r="CQ51" s="794"/>
      <c r="CR51" s="792"/>
      <c r="CS51" s="793"/>
      <c r="CT51" s="793"/>
      <c r="CU51" s="793"/>
      <c r="CV51" s="794"/>
      <c r="CW51" s="792"/>
      <c r="CX51" s="793"/>
      <c r="CY51" s="793"/>
      <c r="CZ51" s="793"/>
      <c r="DA51" s="794"/>
      <c r="DB51" s="792"/>
      <c r="DC51" s="793"/>
      <c r="DD51" s="793"/>
      <c r="DE51" s="793"/>
      <c r="DF51" s="794"/>
      <c r="DG51" s="792"/>
      <c r="DH51" s="793"/>
      <c r="DI51" s="793"/>
      <c r="DJ51" s="793"/>
      <c r="DK51" s="794"/>
      <c r="DL51" s="792"/>
      <c r="DM51" s="793"/>
      <c r="DN51" s="793"/>
      <c r="DO51" s="793"/>
      <c r="DP51" s="794"/>
      <c r="DQ51" s="792"/>
      <c r="DR51" s="793"/>
      <c r="DS51" s="793"/>
      <c r="DT51" s="793"/>
      <c r="DU51" s="794"/>
      <c r="DV51" s="781"/>
      <c r="DW51" s="782"/>
      <c r="DX51" s="782"/>
      <c r="DY51" s="782"/>
      <c r="DZ51" s="795"/>
      <c r="EA51" s="231"/>
    </row>
    <row r="52" spans="1:131" ht="26.25" customHeight="1">
      <c r="A52" s="240">
        <v>25</v>
      </c>
      <c r="B52" s="768"/>
      <c r="C52" s="769"/>
      <c r="D52" s="769"/>
      <c r="E52" s="769"/>
      <c r="F52" s="769"/>
      <c r="G52" s="769"/>
      <c r="H52" s="769"/>
      <c r="I52" s="769"/>
      <c r="J52" s="769"/>
      <c r="K52" s="769"/>
      <c r="L52" s="769"/>
      <c r="M52" s="769"/>
      <c r="N52" s="769"/>
      <c r="O52" s="769"/>
      <c r="P52" s="770"/>
      <c r="Q52" s="841"/>
      <c r="R52" s="842"/>
      <c r="S52" s="842"/>
      <c r="T52" s="842"/>
      <c r="U52" s="842"/>
      <c r="V52" s="842"/>
      <c r="W52" s="842"/>
      <c r="X52" s="842"/>
      <c r="Y52" s="842"/>
      <c r="Z52" s="842"/>
      <c r="AA52" s="842"/>
      <c r="AB52" s="842"/>
      <c r="AC52" s="842"/>
      <c r="AD52" s="842"/>
      <c r="AE52" s="843"/>
      <c r="AF52" s="774"/>
      <c r="AG52" s="775"/>
      <c r="AH52" s="775"/>
      <c r="AI52" s="775"/>
      <c r="AJ52" s="776"/>
      <c r="AK52" s="844"/>
      <c r="AL52" s="842"/>
      <c r="AM52" s="842"/>
      <c r="AN52" s="842"/>
      <c r="AO52" s="842"/>
      <c r="AP52" s="842"/>
      <c r="AQ52" s="842"/>
      <c r="AR52" s="842"/>
      <c r="AS52" s="842"/>
      <c r="AT52" s="842"/>
      <c r="AU52" s="842"/>
      <c r="AV52" s="842"/>
      <c r="AW52" s="842"/>
      <c r="AX52" s="842"/>
      <c r="AY52" s="842"/>
      <c r="AZ52" s="845"/>
      <c r="BA52" s="845"/>
      <c r="BB52" s="845"/>
      <c r="BC52" s="845"/>
      <c r="BD52" s="845"/>
      <c r="BE52" s="836"/>
      <c r="BF52" s="836"/>
      <c r="BG52" s="836"/>
      <c r="BH52" s="836"/>
      <c r="BI52" s="837"/>
      <c r="BJ52" s="234"/>
      <c r="BK52" s="234"/>
      <c r="BL52" s="234"/>
      <c r="BM52" s="234"/>
      <c r="BN52" s="234"/>
      <c r="BO52" s="243"/>
      <c r="BP52" s="243"/>
      <c r="BQ52" s="240">
        <v>46</v>
      </c>
      <c r="BR52" s="241"/>
      <c r="BS52" s="781"/>
      <c r="BT52" s="782"/>
      <c r="BU52" s="782"/>
      <c r="BV52" s="782"/>
      <c r="BW52" s="782"/>
      <c r="BX52" s="782"/>
      <c r="BY52" s="782"/>
      <c r="BZ52" s="782"/>
      <c r="CA52" s="782"/>
      <c r="CB52" s="782"/>
      <c r="CC52" s="782"/>
      <c r="CD52" s="782"/>
      <c r="CE52" s="782"/>
      <c r="CF52" s="782"/>
      <c r="CG52" s="783"/>
      <c r="CH52" s="792"/>
      <c r="CI52" s="793"/>
      <c r="CJ52" s="793"/>
      <c r="CK52" s="793"/>
      <c r="CL52" s="794"/>
      <c r="CM52" s="792"/>
      <c r="CN52" s="793"/>
      <c r="CO52" s="793"/>
      <c r="CP52" s="793"/>
      <c r="CQ52" s="794"/>
      <c r="CR52" s="792"/>
      <c r="CS52" s="793"/>
      <c r="CT52" s="793"/>
      <c r="CU52" s="793"/>
      <c r="CV52" s="794"/>
      <c r="CW52" s="792"/>
      <c r="CX52" s="793"/>
      <c r="CY52" s="793"/>
      <c r="CZ52" s="793"/>
      <c r="DA52" s="794"/>
      <c r="DB52" s="792"/>
      <c r="DC52" s="793"/>
      <c r="DD52" s="793"/>
      <c r="DE52" s="793"/>
      <c r="DF52" s="794"/>
      <c r="DG52" s="792"/>
      <c r="DH52" s="793"/>
      <c r="DI52" s="793"/>
      <c r="DJ52" s="793"/>
      <c r="DK52" s="794"/>
      <c r="DL52" s="792"/>
      <c r="DM52" s="793"/>
      <c r="DN52" s="793"/>
      <c r="DO52" s="793"/>
      <c r="DP52" s="794"/>
      <c r="DQ52" s="792"/>
      <c r="DR52" s="793"/>
      <c r="DS52" s="793"/>
      <c r="DT52" s="793"/>
      <c r="DU52" s="794"/>
      <c r="DV52" s="781"/>
      <c r="DW52" s="782"/>
      <c r="DX52" s="782"/>
      <c r="DY52" s="782"/>
      <c r="DZ52" s="795"/>
      <c r="EA52" s="231"/>
    </row>
    <row r="53" spans="1:131" ht="26.25" customHeight="1">
      <c r="A53" s="240">
        <v>26</v>
      </c>
      <c r="B53" s="768"/>
      <c r="C53" s="769"/>
      <c r="D53" s="769"/>
      <c r="E53" s="769"/>
      <c r="F53" s="769"/>
      <c r="G53" s="769"/>
      <c r="H53" s="769"/>
      <c r="I53" s="769"/>
      <c r="J53" s="769"/>
      <c r="K53" s="769"/>
      <c r="L53" s="769"/>
      <c r="M53" s="769"/>
      <c r="N53" s="769"/>
      <c r="O53" s="769"/>
      <c r="P53" s="770"/>
      <c r="Q53" s="841"/>
      <c r="R53" s="842"/>
      <c r="S53" s="842"/>
      <c r="T53" s="842"/>
      <c r="U53" s="842"/>
      <c r="V53" s="842"/>
      <c r="W53" s="842"/>
      <c r="X53" s="842"/>
      <c r="Y53" s="842"/>
      <c r="Z53" s="842"/>
      <c r="AA53" s="842"/>
      <c r="AB53" s="842"/>
      <c r="AC53" s="842"/>
      <c r="AD53" s="842"/>
      <c r="AE53" s="843"/>
      <c r="AF53" s="774"/>
      <c r="AG53" s="775"/>
      <c r="AH53" s="775"/>
      <c r="AI53" s="775"/>
      <c r="AJ53" s="776"/>
      <c r="AK53" s="844"/>
      <c r="AL53" s="842"/>
      <c r="AM53" s="842"/>
      <c r="AN53" s="842"/>
      <c r="AO53" s="842"/>
      <c r="AP53" s="842"/>
      <c r="AQ53" s="842"/>
      <c r="AR53" s="842"/>
      <c r="AS53" s="842"/>
      <c r="AT53" s="842"/>
      <c r="AU53" s="842"/>
      <c r="AV53" s="842"/>
      <c r="AW53" s="842"/>
      <c r="AX53" s="842"/>
      <c r="AY53" s="842"/>
      <c r="AZ53" s="845"/>
      <c r="BA53" s="845"/>
      <c r="BB53" s="845"/>
      <c r="BC53" s="845"/>
      <c r="BD53" s="845"/>
      <c r="BE53" s="836"/>
      <c r="BF53" s="836"/>
      <c r="BG53" s="836"/>
      <c r="BH53" s="836"/>
      <c r="BI53" s="837"/>
      <c r="BJ53" s="234"/>
      <c r="BK53" s="234"/>
      <c r="BL53" s="234"/>
      <c r="BM53" s="234"/>
      <c r="BN53" s="234"/>
      <c r="BO53" s="243"/>
      <c r="BP53" s="243"/>
      <c r="BQ53" s="240">
        <v>47</v>
      </c>
      <c r="BR53" s="241"/>
      <c r="BS53" s="781"/>
      <c r="BT53" s="782"/>
      <c r="BU53" s="782"/>
      <c r="BV53" s="782"/>
      <c r="BW53" s="782"/>
      <c r="BX53" s="782"/>
      <c r="BY53" s="782"/>
      <c r="BZ53" s="782"/>
      <c r="CA53" s="782"/>
      <c r="CB53" s="782"/>
      <c r="CC53" s="782"/>
      <c r="CD53" s="782"/>
      <c r="CE53" s="782"/>
      <c r="CF53" s="782"/>
      <c r="CG53" s="783"/>
      <c r="CH53" s="792"/>
      <c r="CI53" s="793"/>
      <c r="CJ53" s="793"/>
      <c r="CK53" s="793"/>
      <c r="CL53" s="794"/>
      <c r="CM53" s="792"/>
      <c r="CN53" s="793"/>
      <c r="CO53" s="793"/>
      <c r="CP53" s="793"/>
      <c r="CQ53" s="794"/>
      <c r="CR53" s="792"/>
      <c r="CS53" s="793"/>
      <c r="CT53" s="793"/>
      <c r="CU53" s="793"/>
      <c r="CV53" s="794"/>
      <c r="CW53" s="792"/>
      <c r="CX53" s="793"/>
      <c r="CY53" s="793"/>
      <c r="CZ53" s="793"/>
      <c r="DA53" s="794"/>
      <c r="DB53" s="792"/>
      <c r="DC53" s="793"/>
      <c r="DD53" s="793"/>
      <c r="DE53" s="793"/>
      <c r="DF53" s="794"/>
      <c r="DG53" s="792"/>
      <c r="DH53" s="793"/>
      <c r="DI53" s="793"/>
      <c r="DJ53" s="793"/>
      <c r="DK53" s="794"/>
      <c r="DL53" s="792"/>
      <c r="DM53" s="793"/>
      <c r="DN53" s="793"/>
      <c r="DO53" s="793"/>
      <c r="DP53" s="794"/>
      <c r="DQ53" s="792"/>
      <c r="DR53" s="793"/>
      <c r="DS53" s="793"/>
      <c r="DT53" s="793"/>
      <c r="DU53" s="794"/>
      <c r="DV53" s="781"/>
      <c r="DW53" s="782"/>
      <c r="DX53" s="782"/>
      <c r="DY53" s="782"/>
      <c r="DZ53" s="795"/>
      <c r="EA53" s="231"/>
    </row>
    <row r="54" spans="1:131" ht="26.25" customHeight="1">
      <c r="A54" s="240">
        <v>27</v>
      </c>
      <c r="B54" s="768"/>
      <c r="C54" s="769"/>
      <c r="D54" s="769"/>
      <c r="E54" s="769"/>
      <c r="F54" s="769"/>
      <c r="G54" s="769"/>
      <c r="H54" s="769"/>
      <c r="I54" s="769"/>
      <c r="J54" s="769"/>
      <c r="K54" s="769"/>
      <c r="L54" s="769"/>
      <c r="M54" s="769"/>
      <c r="N54" s="769"/>
      <c r="O54" s="769"/>
      <c r="P54" s="770"/>
      <c r="Q54" s="841"/>
      <c r="R54" s="842"/>
      <c r="S54" s="842"/>
      <c r="T54" s="842"/>
      <c r="U54" s="842"/>
      <c r="V54" s="842"/>
      <c r="W54" s="842"/>
      <c r="X54" s="842"/>
      <c r="Y54" s="842"/>
      <c r="Z54" s="842"/>
      <c r="AA54" s="842"/>
      <c r="AB54" s="842"/>
      <c r="AC54" s="842"/>
      <c r="AD54" s="842"/>
      <c r="AE54" s="843"/>
      <c r="AF54" s="774"/>
      <c r="AG54" s="775"/>
      <c r="AH54" s="775"/>
      <c r="AI54" s="775"/>
      <c r="AJ54" s="776"/>
      <c r="AK54" s="844"/>
      <c r="AL54" s="842"/>
      <c r="AM54" s="842"/>
      <c r="AN54" s="842"/>
      <c r="AO54" s="842"/>
      <c r="AP54" s="842"/>
      <c r="AQ54" s="842"/>
      <c r="AR54" s="842"/>
      <c r="AS54" s="842"/>
      <c r="AT54" s="842"/>
      <c r="AU54" s="842"/>
      <c r="AV54" s="842"/>
      <c r="AW54" s="842"/>
      <c r="AX54" s="842"/>
      <c r="AY54" s="842"/>
      <c r="AZ54" s="845"/>
      <c r="BA54" s="845"/>
      <c r="BB54" s="845"/>
      <c r="BC54" s="845"/>
      <c r="BD54" s="845"/>
      <c r="BE54" s="836"/>
      <c r="BF54" s="836"/>
      <c r="BG54" s="836"/>
      <c r="BH54" s="836"/>
      <c r="BI54" s="837"/>
      <c r="BJ54" s="234"/>
      <c r="BK54" s="234"/>
      <c r="BL54" s="234"/>
      <c r="BM54" s="234"/>
      <c r="BN54" s="234"/>
      <c r="BO54" s="243"/>
      <c r="BP54" s="243"/>
      <c r="BQ54" s="240">
        <v>48</v>
      </c>
      <c r="BR54" s="241"/>
      <c r="BS54" s="781"/>
      <c r="BT54" s="782"/>
      <c r="BU54" s="782"/>
      <c r="BV54" s="782"/>
      <c r="BW54" s="782"/>
      <c r="BX54" s="782"/>
      <c r="BY54" s="782"/>
      <c r="BZ54" s="782"/>
      <c r="CA54" s="782"/>
      <c r="CB54" s="782"/>
      <c r="CC54" s="782"/>
      <c r="CD54" s="782"/>
      <c r="CE54" s="782"/>
      <c r="CF54" s="782"/>
      <c r="CG54" s="783"/>
      <c r="CH54" s="792"/>
      <c r="CI54" s="793"/>
      <c r="CJ54" s="793"/>
      <c r="CK54" s="793"/>
      <c r="CL54" s="794"/>
      <c r="CM54" s="792"/>
      <c r="CN54" s="793"/>
      <c r="CO54" s="793"/>
      <c r="CP54" s="793"/>
      <c r="CQ54" s="794"/>
      <c r="CR54" s="792"/>
      <c r="CS54" s="793"/>
      <c r="CT54" s="793"/>
      <c r="CU54" s="793"/>
      <c r="CV54" s="794"/>
      <c r="CW54" s="792"/>
      <c r="CX54" s="793"/>
      <c r="CY54" s="793"/>
      <c r="CZ54" s="793"/>
      <c r="DA54" s="794"/>
      <c r="DB54" s="792"/>
      <c r="DC54" s="793"/>
      <c r="DD54" s="793"/>
      <c r="DE54" s="793"/>
      <c r="DF54" s="794"/>
      <c r="DG54" s="792"/>
      <c r="DH54" s="793"/>
      <c r="DI54" s="793"/>
      <c r="DJ54" s="793"/>
      <c r="DK54" s="794"/>
      <c r="DL54" s="792"/>
      <c r="DM54" s="793"/>
      <c r="DN54" s="793"/>
      <c r="DO54" s="793"/>
      <c r="DP54" s="794"/>
      <c r="DQ54" s="792"/>
      <c r="DR54" s="793"/>
      <c r="DS54" s="793"/>
      <c r="DT54" s="793"/>
      <c r="DU54" s="794"/>
      <c r="DV54" s="781"/>
      <c r="DW54" s="782"/>
      <c r="DX54" s="782"/>
      <c r="DY54" s="782"/>
      <c r="DZ54" s="795"/>
      <c r="EA54" s="231"/>
    </row>
    <row r="55" spans="1:131" ht="26.25" customHeight="1">
      <c r="A55" s="240">
        <v>28</v>
      </c>
      <c r="B55" s="768"/>
      <c r="C55" s="769"/>
      <c r="D55" s="769"/>
      <c r="E55" s="769"/>
      <c r="F55" s="769"/>
      <c r="G55" s="769"/>
      <c r="H55" s="769"/>
      <c r="I55" s="769"/>
      <c r="J55" s="769"/>
      <c r="K55" s="769"/>
      <c r="L55" s="769"/>
      <c r="M55" s="769"/>
      <c r="N55" s="769"/>
      <c r="O55" s="769"/>
      <c r="P55" s="770"/>
      <c r="Q55" s="841"/>
      <c r="R55" s="842"/>
      <c r="S55" s="842"/>
      <c r="T55" s="842"/>
      <c r="U55" s="842"/>
      <c r="V55" s="842"/>
      <c r="W55" s="842"/>
      <c r="X55" s="842"/>
      <c r="Y55" s="842"/>
      <c r="Z55" s="842"/>
      <c r="AA55" s="842"/>
      <c r="AB55" s="842"/>
      <c r="AC55" s="842"/>
      <c r="AD55" s="842"/>
      <c r="AE55" s="843"/>
      <c r="AF55" s="774"/>
      <c r="AG55" s="775"/>
      <c r="AH55" s="775"/>
      <c r="AI55" s="775"/>
      <c r="AJ55" s="776"/>
      <c r="AK55" s="844"/>
      <c r="AL55" s="842"/>
      <c r="AM55" s="842"/>
      <c r="AN55" s="842"/>
      <c r="AO55" s="842"/>
      <c r="AP55" s="842"/>
      <c r="AQ55" s="842"/>
      <c r="AR55" s="842"/>
      <c r="AS55" s="842"/>
      <c r="AT55" s="842"/>
      <c r="AU55" s="842"/>
      <c r="AV55" s="842"/>
      <c r="AW55" s="842"/>
      <c r="AX55" s="842"/>
      <c r="AY55" s="842"/>
      <c r="AZ55" s="845"/>
      <c r="BA55" s="845"/>
      <c r="BB55" s="845"/>
      <c r="BC55" s="845"/>
      <c r="BD55" s="845"/>
      <c r="BE55" s="836"/>
      <c r="BF55" s="836"/>
      <c r="BG55" s="836"/>
      <c r="BH55" s="836"/>
      <c r="BI55" s="837"/>
      <c r="BJ55" s="234"/>
      <c r="BK55" s="234"/>
      <c r="BL55" s="234"/>
      <c r="BM55" s="234"/>
      <c r="BN55" s="234"/>
      <c r="BO55" s="243"/>
      <c r="BP55" s="243"/>
      <c r="BQ55" s="240">
        <v>49</v>
      </c>
      <c r="BR55" s="241"/>
      <c r="BS55" s="781"/>
      <c r="BT55" s="782"/>
      <c r="BU55" s="782"/>
      <c r="BV55" s="782"/>
      <c r="BW55" s="782"/>
      <c r="BX55" s="782"/>
      <c r="BY55" s="782"/>
      <c r="BZ55" s="782"/>
      <c r="CA55" s="782"/>
      <c r="CB55" s="782"/>
      <c r="CC55" s="782"/>
      <c r="CD55" s="782"/>
      <c r="CE55" s="782"/>
      <c r="CF55" s="782"/>
      <c r="CG55" s="783"/>
      <c r="CH55" s="792"/>
      <c r="CI55" s="793"/>
      <c r="CJ55" s="793"/>
      <c r="CK55" s="793"/>
      <c r="CL55" s="794"/>
      <c r="CM55" s="792"/>
      <c r="CN55" s="793"/>
      <c r="CO55" s="793"/>
      <c r="CP55" s="793"/>
      <c r="CQ55" s="794"/>
      <c r="CR55" s="792"/>
      <c r="CS55" s="793"/>
      <c r="CT55" s="793"/>
      <c r="CU55" s="793"/>
      <c r="CV55" s="794"/>
      <c r="CW55" s="792"/>
      <c r="CX55" s="793"/>
      <c r="CY55" s="793"/>
      <c r="CZ55" s="793"/>
      <c r="DA55" s="794"/>
      <c r="DB55" s="792"/>
      <c r="DC55" s="793"/>
      <c r="DD55" s="793"/>
      <c r="DE55" s="793"/>
      <c r="DF55" s="794"/>
      <c r="DG55" s="792"/>
      <c r="DH55" s="793"/>
      <c r="DI55" s="793"/>
      <c r="DJ55" s="793"/>
      <c r="DK55" s="794"/>
      <c r="DL55" s="792"/>
      <c r="DM55" s="793"/>
      <c r="DN55" s="793"/>
      <c r="DO55" s="793"/>
      <c r="DP55" s="794"/>
      <c r="DQ55" s="792"/>
      <c r="DR55" s="793"/>
      <c r="DS55" s="793"/>
      <c r="DT55" s="793"/>
      <c r="DU55" s="794"/>
      <c r="DV55" s="781"/>
      <c r="DW55" s="782"/>
      <c r="DX55" s="782"/>
      <c r="DY55" s="782"/>
      <c r="DZ55" s="795"/>
      <c r="EA55" s="231"/>
    </row>
    <row r="56" spans="1:131" ht="26.25" customHeight="1">
      <c r="A56" s="240">
        <v>29</v>
      </c>
      <c r="B56" s="768"/>
      <c r="C56" s="769"/>
      <c r="D56" s="769"/>
      <c r="E56" s="769"/>
      <c r="F56" s="769"/>
      <c r="G56" s="769"/>
      <c r="H56" s="769"/>
      <c r="I56" s="769"/>
      <c r="J56" s="769"/>
      <c r="K56" s="769"/>
      <c r="L56" s="769"/>
      <c r="M56" s="769"/>
      <c r="N56" s="769"/>
      <c r="O56" s="769"/>
      <c r="P56" s="770"/>
      <c r="Q56" s="841"/>
      <c r="R56" s="842"/>
      <c r="S56" s="842"/>
      <c r="T56" s="842"/>
      <c r="U56" s="842"/>
      <c r="V56" s="842"/>
      <c r="W56" s="842"/>
      <c r="X56" s="842"/>
      <c r="Y56" s="842"/>
      <c r="Z56" s="842"/>
      <c r="AA56" s="842"/>
      <c r="AB56" s="842"/>
      <c r="AC56" s="842"/>
      <c r="AD56" s="842"/>
      <c r="AE56" s="843"/>
      <c r="AF56" s="774"/>
      <c r="AG56" s="775"/>
      <c r="AH56" s="775"/>
      <c r="AI56" s="775"/>
      <c r="AJ56" s="776"/>
      <c r="AK56" s="844"/>
      <c r="AL56" s="842"/>
      <c r="AM56" s="842"/>
      <c r="AN56" s="842"/>
      <c r="AO56" s="842"/>
      <c r="AP56" s="842"/>
      <c r="AQ56" s="842"/>
      <c r="AR56" s="842"/>
      <c r="AS56" s="842"/>
      <c r="AT56" s="842"/>
      <c r="AU56" s="842"/>
      <c r="AV56" s="842"/>
      <c r="AW56" s="842"/>
      <c r="AX56" s="842"/>
      <c r="AY56" s="842"/>
      <c r="AZ56" s="845"/>
      <c r="BA56" s="845"/>
      <c r="BB56" s="845"/>
      <c r="BC56" s="845"/>
      <c r="BD56" s="845"/>
      <c r="BE56" s="836"/>
      <c r="BF56" s="836"/>
      <c r="BG56" s="836"/>
      <c r="BH56" s="836"/>
      <c r="BI56" s="837"/>
      <c r="BJ56" s="234"/>
      <c r="BK56" s="234"/>
      <c r="BL56" s="234"/>
      <c r="BM56" s="234"/>
      <c r="BN56" s="234"/>
      <c r="BO56" s="243"/>
      <c r="BP56" s="243"/>
      <c r="BQ56" s="240">
        <v>50</v>
      </c>
      <c r="BR56" s="241"/>
      <c r="BS56" s="781"/>
      <c r="BT56" s="782"/>
      <c r="BU56" s="782"/>
      <c r="BV56" s="782"/>
      <c r="BW56" s="782"/>
      <c r="BX56" s="782"/>
      <c r="BY56" s="782"/>
      <c r="BZ56" s="782"/>
      <c r="CA56" s="782"/>
      <c r="CB56" s="782"/>
      <c r="CC56" s="782"/>
      <c r="CD56" s="782"/>
      <c r="CE56" s="782"/>
      <c r="CF56" s="782"/>
      <c r="CG56" s="783"/>
      <c r="CH56" s="792"/>
      <c r="CI56" s="793"/>
      <c r="CJ56" s="793"/>
      <c r="CK56" s="793"/>
      <c r="CL56" s="794"/>
      <c r="CM56" s="792"/>
      <c r="CN56" s="793"/>
      <c r="CO56" s="793"/>
      <c r="CP56" s="793"/>
      <c r="CQ56" s="794"/>
      <c r="CR56" s="792"/>
      <c r="CS56" s="793"/>
      <c r="CT56" s="793"/>
      <c r="CU56" s="793"/>
      <c r="CV56" s="794"/>
      <c r="CW56" s="792"/>
      <c r="CX56" s="793"/>
      <c r="CY56" s="793"/>
      <c r="CZ56" s="793"/>
      <c r="DA56" s="794"/>
      <c r="DB56" s="792"/>
      <c r="DC56" s="793"/>
      <c r="DD56" s="793"/>
      <c r="DE56" s="793"/>
      <c r="DF56" s="794"/>
      <c r="DG56" s="792"/>
      <c r="DH56" s="793"/>
      <c r="DI56" s="793"/>
      <c r="DJ56" s="793"/>
      <c r="DK56" s="794"/>
      <c r="DL56" s="792"/>
      <c r="DM56" s="793"/>
      <c r="DN56" s="793"/>
      <c r="DO56" s="793"/>
      <c r="DP56" s="794"/>
      <c r="DQ56" s="792"/>
      <c r="DR56" s="793"/>
      <c r="DS56" s="793"/>
      <c r="DT56" s="793"/>
      <c r="DU56" s="794"/>
      <c r="DV56" s="781"/>
      <c r="DW56" s="782"/>
      <c r="DX56" s="782"/>
      <c r="DY56" s="782"/>
      <c r="DZ56" s="795"/>
      <c r="EA56" s="231"/>
    </row>
    <row r="57" spans="1:131" ht="26.25" customHeight="1">
      <c r="A57" s="240">
        <v>30</v>
      </c>
      <c r="B57" s="768"/>
      <c r="C57" s="769"/>
      <c r="D57" s="769"/>
      <c r="E57" s="769"/>
      <c r="F57" s="769"/>
      <c r="G57" s="769"/>
      <c r="H57" s="769"/>
      <c r="I57" s="769"/>
      <c r="J57" s="769"/>
      <c r="K57" s="769"/>
      <c r="L57" s="769"/>
      <c r="M57" s="769"/>
      <c r="N57" s="769"/>
      <c r="O57" s="769"/>
      <c r="P57" s="770"/>
      <c r="Q57" s="841"/>
      <c r="R57" s="842"/>
      <c r="S57" s="842"/>
      <c r="T57" s="842"/>
      <c r="U57" s="842"/>
      <c r="V57" s="842"/>
      <c r="W57" s="842"/>
      <c r="X57" s="842"/>
      <c r="Y57" s="842"/>
      <c r="Z57" s="842"/>
      <c r="AA57" s="842"/>
      <c r="AB57" s="842"/>
      <c r="AC57" s="842"/>
      <c r="AD57" s="842"/>
      <c r="AE57" s="843"/>
      <c r="AF57" s="774"/>
      <c r="AG57" s="775"/>
      <c r="AH57" s="775"/>
      <c r="AI57" s="775"/>
      <c r="AJ57" s="776"/>
      <c r="AK57" s="844"/>
      <c r="AL57" s="842"/>
      <c r="AM57" s="842"/>
      <c r="AN57" s="842"/>
      <c r="AO57" s="842"/>
      <c r="AP57" s="842"/>
      <c r="AQ57" s="842"/>
      <c r="AR57" s="842"/>
      <c r="AS57" s="842"/>
      <c r="AT57" s="842"/>
      <c r="AU57" s="842"/>
      <c r="AV57" s="842"/>
      <c r="AW57" s="842"/>
      <c r="AX57" s="842"/>
      <c r="AY57" s="842"/>
      <c r="AZ57" s="845"/>
      <c r="BA57" s="845"/>
      <c r="BB57" s="845"/>
      <c r="BC57" s="845"/>
      <c r="BD57" s="845"/>
      <c r="BE57" s="836"/>
      <c r="BF57" s="836"/>
      <c r="BG57" s="836"/>
      <c r="BH57" s="836"/>
      <c r="BI57" s="837"/>
      <c r="BJ57" s="234"/>
      <c r="BK57" s="234"/>
      <c r="BL57" s="234"/>
      <c r="BM57" s="234"/>
      <c r="BN57" s="234"/>
      <c r="BO57" s="243"/>
      <c r="BP57" s="243"/>
      <c r="BQ57" s="240">
        <v>51</v>
      </c>
      <c r="BR57" s="241"/>
      <c r="BS57" s="781"/>
      <c r="BT57" s="782"/>
      <c r="BU57" s="782"/>
      <c r="BV57" s="782"/>
      <c r="BW57" s="782"/>
      <c r="BX57" s="782"/>
      <c r="BY57" s="782"/>
      <c r="BZ57" s="782"/>
      <c r="CA57" s="782"/>
      <c r="CB57" s="782"/>
      <c r="CC57" s="782"/>
      <c r="CD57" s="782"/>
      <c r="CE57" s="782"/>
      <c r="CF57" s="782"/>
      <c r="CG57" s="783"/>
      <c r="CH57" s="792"/>
      <c r="CI57" s="793"/>
      <c r="CJ57" s="793"/>
      <c r="CK57" s="793"/>
      <c r="CL57" s="794"/>
      <c r="CM57" s="792"/>
      <c r="CN57" s="793"/>
      <c r="CO57" s="793"/>
      <c r="CP57" s="793"/>
      <c r="CQ57" s="794"/>
      <c r="CR57" s="792"/>
      <c r="CS57" s="793"/>
      <c r="CT57" s="793"/>
      <c r="CU57" s="793"/>
      <c r="CV57" s="794"/>
      <c r="CW57" s="792"/>
      <c r="CX57" s="793"/>
      <c r="CY57" s="793"/>
      <c r="CZ57" s="793"/>
      <c r="DA57" s="794"/>
      <c r="DB57" s="792"/>
      <c r="DC57" s="793"/>
      <c r="DD57" s="793"/>
      <c r="DE57" s="793"/>
      <c r="DF57" s="794"/>
      <c r="DG57" s="792"/>
      <c r="DH57" s="793"/>
      <c r="DI57" s="793"/>
      <c r="DJ57" s="793"/>
      <c r="DK57" s="794"/>
      <c r="DL57" s="792"/>
      <c r="DM57" s="793"/>
      <c r="DN57" s="793"/>
      <c r="DO57" s="793"/>
      <c r="DP57" s="794"/>
      <c r="DQ57" s="792"/>
      <c r="DR57" s="793"/>
      <c r="DS57" s="793"/>
      <c r="DT57" s="793"/>
      <c r="DU57" s="794"/>
      <c r="DV57" s="781"/>
      <c r="DW57" s="782"/>
      <c r="DX57" s="782"/>
      <c r="DY57" s="782"/>
      <c r="DZ57" s="795"/>
      <c r="EA57" s="231"/>
    </row>
    <row r="58" spans="1:131" ht="26.25" customHeight="1">
      <c r="A58" s="240">
        <v>31</v>
      </c>
      <c r="B58" s="768"/>
      <c r="C58" s="769"/>
      <c r="D58" s="769"/>
      <c r="E58" s="769"/>
      <c r="F58" s="769"/>
      <c r="G58" s="769"/>
      <c r="H58" s="769"/>
      <c r="I58" s="769"/>
      <c r="J58" s="769"/>
      <c r="K58" s="769"/>
      <c r="L58" s="769"/>
      <c r="M58" s="769"/>
      <c r="N58" s="769"/>
      <c r="O58" s="769"/>
      <c r="P58" s="770"/>
      <c r="Q58" s="841"/>
      <c r="R58" s="842"/>
      <c r="S58" s="842"/>
      <c r="T58" s="842"/>
      <c r="U58" s="842"/>
      <c r="V58" s="842"/>
      <c r="W58" s="842"/>
      <c r="X58" s="842"/>
      <c r="Y58" s="842"/>
      <c r="Z58" s="842"/>
      <c r="AA58" s="842"/>
      <c r="AB58" s="842"/>
      <c r="AC58" s="842"/>
      <c r="AD58" s="842"/>
      <c r="AE58" s="843"/>
      <c r="AF58" s="774"/>
      <c r="AG58" s="775"/>
      <c r="AH58" s="775"/>
      <c r="AI58" s="775"/>
      <c r="AJ58" s="776"/>
      <c r="AK58" s="844"/>
      <c r="AL58" s="842"/>
      <c r="AM58" s="842"/>
      <c r="AN58" s="842"/>
      <c r="AO58" s="842"/>
      <c r="AP58" s="842"/>
      <c r="AQ58" s="842"/>
      <c r="AR58" s="842"/>
      <c r="AS58" s="842"/>
      <c r="AT58" s="842"/>
      <c r="AU58" s="842"/>
      <c r="AV58" s="842"/>
      <c r="AW58" s="842"/>
      <c r="AX58" s="842"/>
      <c r="AY58" s="842"/>
      <c r="AZ58" s="845"/>
      <c r="BA58" s="845"/>
      <c r="BB58" s="845"/>
      <c r="BC58" s="845"/>
      <c r="BD58" s="845"/>
      <c r="BE58" s="836"/>
      <c r="BF58" s="836"/>
      <c r="BG58" s="836"/>
      <c r="BH58" s="836"/>
      <c r="BI58" s="837"/>
      <c r="BJ58" s="234"/>
      <c r="BK58" s="234"/>
      <c r="BL58" s="234"/>
      <c r="BM58" s="234"/>
      <c r="BN58" s="234"/>
      <c r="BO58" s="243"/>
      <c r="BP58" s="243"/>
      <c r="BQ58" s="240">
        <v>52</v>
      </c>
      <c r="BR58" s="241"/>
      <c r="BS58" s="781"/>
      <c r="BT58" s="782"/>
      <c r="BU58" s="782"/>
      <c r="BV58" s="782"/>
      <c r="BW58" s="782"/>
      <c r="BX58" s="782"/>
      <c r="BY58" s="782"/>
      <c r="BZ58" s="782"/>
      <c r="CA58" s="782"/>
      <c r="CB58" s="782"/>
      <c r="CC58" s="782"/>
      <c r="CD58" s="782"/>
      <c r="CE58" s="782"/>
      <c r="CF58" s="782"/>
      <c r="CG58" s="783"/>
      <c r="CH58" s="792"/>
      <c r="CI58" s="793"/>
      <c r="CJ58" s="793"/>
      <c r="CK58" s="793"/>
      <c r="CL58" s="794"/>
      <c r="CM58" s="792"/>
      <c r="CN58" s="793"/>
      <c r="CO58" s="793"/>
      <c r="CP58" s="793"/>
      <c r="CQ58" s="794"/>
      <c r="CR58" s="792"/>
      <c r="CS58" s="793"/>
      <c r="CT58" s="793"/>
      <c r="CU58" s="793"/>
      <c r="CV58" s="794"/>
      <c r="CW58" s="792"/>
      <c r="CX58" s="793"/>
      <c r="CY58" s="793"/>
      <c r="CZ58" s="793"/>
      <c r="DA58" s="794"/>
      <c r="DB58" s="792"/>
      <c r="DC58" s="793"/>
      <c r="DD58" s="793"/>
      <c r="DE58" s="793"/>
      <c r="DF58" s="794"/>
      <c r="DG58" s="792"/>
      <c r="DH58" s="793"/>
      <c r="DI58" s="793"/>
      <c r="DJ58" s="793"/>
      <c r="DK58" s="794"/>
      <c r="DL58" s="792"/>
      <c r="DM58" s="793"/>
      <c r="DN58" s="793"/>
      <c r="DO58" s="793"/>
      <c r="DP58" s="794"/>
      <c r="DQ58" s="792"/>
      <c r="DR58" s="793"/>
      <c r="DS58" s="793"/>
      <c r="DT58" s="793"/>
      <c r="DU58" s="794"/>
      <c r="DV58" s="781"/>
      <c r="DW58" s="782"/>
      <c r="DX58" s="782"/>
      <c r="DY58" s="782"/>
      <c r="DZ58" s="795"/>
      <c r="EA58" s="231"/>
    </row>
    <row r="59" spans="1:131" ht="26.25" customHeight="1">
      <c r="A59" s="240">
        <v>32</v>
      </c>
      <c r="B59" s="768"/>
      <c r="C59" s="769"/>
      <c r="D59" s="769"/>
      <c r="E59" s="769"/>
      <c r="F59" s="769"/>
      <c r="G59" s="769"/>
      <c r="H59" s="769"/>
      <c r="I59" s="769"/>
      <c r="J59" s="769"/>
      <c r="K59" s="769"/>
      <c r="L59" s="769"/>
      <c r="M59" s="769"/>
      <c r="N59" s="769"/>
      <c r="O59" s="769"/>
      <c r="P59" s="770"/>
      <c r="Q59" s="841"/>
      <c r="R59" s="842"/>
      <c r="S59" s="842"/>
      <c r="T59" s="842"/>
      <c r="U59" s="842"/>
      <c r="V59" s="842"/>
      <c r="W59" s="842"/>
      <c r="X59" s="842"/>
      <c r="Y59" s="842"/>
      <c r="Z59" s="842"/>
      <c r="AA59" s="842"/>
      <c r="AB59" s="842"/>
      <c r="AC59" s="842"/>
      <c r="AD59" s="842"/>
      <c r="AE59" s="843"/>
      <c r="AF59" s="774"/>
      <c r="AG59" s="775"/>
      <c r="AH59" s="775"/>
      <c r="AI59" s="775"/>
      <c r="AJ59" s="776"/>
      <c r="AK59" s="844"/>
      <c r="AL59" s="842"/>
      <c r="AM59" s="842"/>
      <c r="AN59" s="842"/>
      <c r="AO59" s="842"/>
      <c r="AP59" s="842"/>
      <c r="AQ59" s="842"/>
      <c r="AR59" s="842"/>
      <c r="AS59" s="842"/>
      <c r="AT59" s="842"/>
      <c r="AU59" s="842"/>
      <c r="AV59" s="842"/>
      <c r="AW59" s="842"/>
      <c r="AX59" s="842"/>
      <c r="AY59" s="842"/>
      <c r="AZ59" s="845"/>
      <c r="BA59" s="845"/>
      <c r="BB59" s="845"/>
      <c r="BC59" s="845"/>
      <c r="BD59" s="845"/>
      <c r="BE59" s="836"/>
      <c r="BF59" s="836"/>
      <c r="BG59" s="836"/>
      <c r="BH59" s="836"/>
      <c r="BI59" s="837"/>
      <c r="BJ59" s="234"/>
      <c r="BK59" s="234"/>
      <c r="BL59" s="234"/>
      <c r="BM59" s="234"/>
      <c r="BN59" s="234"/>
      <c r="BO59" s="243"/>
      <c r="BP59" s="243"/>
      <c r="BQ59" s="240">
        <v>53</v>
      </c>
      <c r="BR59" s="241"/>
      <c r="BS59" s="781"/>
      <c r="BT59" s="782"/>
      <c r="BU59" s="782"/>
      <c r="BV59" s="782"/>
      <c r="BW59" s="782"/>
      <c r="BX59" s="782"/>
      <c r="BY59" s="782"/>
      <c r="BZ59" s="782"/>
      <c r="CA59" s="782"/>
      <c r="CB59" s="782"/>
      <c r="CC59" s="782"/>
      <c r="CD59" s="782"/>
      <c r="CE59" s="782"/>
      <c r="CF59" s="782"/>
      <c r="CG59" s="783"/>
      <c r="CH59" s="792"/>
      <c r="CI59" s="793"/>
      <c r="CJ59" s="793"/>
      <c r="CK59" s="793"/>
      <c r="CL59" s="794"/>
      <c r="CM59" s="792"/>
      <c r="CN59" s="793"/>
      <c r="CO59" s="793"/>
      <c r="CP59" s="793"/>
      <c r="CQ59" s="794"/>
      <c r="CR59" s="792"/>
      <c r="CS59" s="793"/>
      <c r="CT59" s="793"/>
      <c r="CU59" s="793"/>
      <c r="CV59" s="794"/>
      <c r="CW59" s="792"/>
      <c r="CX59" s="793"/>
      <c r="CY59" s="793"/>
      <c r="CZ59" s="793"/>
      <c r="DA59" s="794"/>
      <c r="DB59" s="792"/>
      <c r="DC59" s="793"/>
      <c r="DD59" s="793"/>
      <c r="DE59" s="793"/>
      <c r="DF59" s="794"/>
      <c r="DG59" s="792"/>
      <c r="DH59" s="793"/>
      <c r="DI59" s="793"/>
      <c r="DJ59" s="793"/>
      <c r="DK59" s="794"/>
      <c r="DL59" s="792"/>
      <c r="DM59" s="793"/>
      <c r="DN59" s="793"/>
      <c r="DO59" s="793"/>
      <c r="DP59" s="794"/>
      <c r="DQ59" s="792"/>
      <c r="DR59" s="793"/>
      <c r="DS59" s="793"/>
      <c r="DT59" s="793"/>
      <c r="DU59" s="794"/>
      <c r="DV59" s="781"/>
      <c r="DW59" s="782"/>
      <c r="DX59" s="782"/>
      <c r="DY59" s="782"/>
      <c r="DZ59" s="795"/>
      <c r="EA59" s="231"/>
    </row>
    <row r="60" spans="1:131" ht="26.25" customHeight="1">
      <c r="A60" s="240">
        <v>33</v>
      </c>
      <c r="B60" s="768"/>
      <c r="C60" s="769"/>
      <c r="D60" s="769"/>
      <c r="E60" s="769"/>
      <c r="F60" s="769"/>
      <c r="G60" s="769"/>
      <c r="H60" s="769"/>
      <c r="I60" s="769"/>
      <c r="J60" s="769"/>
      <c r="K60" s="769"/>
      <c r="L60" s="769"/>
      <c r="M60" s="769"/>
      <c r="N60" s="769"/>
      <c r="O60" s="769"/>
      <c r="P60" s="770"/>
      <c r="Q60" s="841"/>
      <c r="R60" s="842"/>
      <c r="S60" s="842"/>
      <c r="T60" s="842"/>
      <c r="U60" s="842"/>
      <c r="V60" s="842"/>
      <c r="W60" s="842"/>
      <c r="X60" s="842"/>
      <c r="Y60" s="842"/>
      <c r="Z60" s="842"/>
      <c r="AA60" s="842"/>
      <c r="AB60" s="842"/>
      <c r="AC60" s="842"/>
      <c r="AD60" s="842"/>
      <c r="AE60" s="843"/>
      <c r="AF60" s="774"/>
      <c r="AG60" s="775"/>
      <c r="AH60" s="775"/>
      <c r="AI60" s="775"/>
      <c r="AJ60" s="776"/>
      <c r="AK60" s="844"/>
      <c r="AL60" s="842"/>
      <c r="AM60" s="842"/>
      <c r="AN60" s="842"/>
      <c r="AO60" s="842"/>
      <c r="AP60" s="842"/>
      <c r="AQ60" s="842"/>
      <c r="AR60" s="842"/>
      <c r="AS60" s="842"/>
      <c r="AT60" s="842"/>
      <c r="AU60" s="842"/>
      <c r="AV60" s="842"/>
      <c r="AW60" s="842"/>
      <c r="AX60" s="842"/>
      <c r="AY60" s="842"/>
      <c r="AZ60" s="845"/>
      <c r="BA60" s="845"/>
      <c r="BB60" s="845"/>
      <c r="BC60" s="845"/>
      <c r="BD60" s="845"/>
      <c r="BE60" s="836"/>
      <c r="BF60" s="836"/>
      <c r="BG60" s="836"/>
      <c r="BH60" s="836"/>
      <c r="BI60" s="837"/>
      <c r="BJ60" s="234"/>
      <c r="BK60" s="234"/>
      <c r="BL60" s="234"/>
      <c r="BM60" s="234"/>
      <c r="BN60" s="234"/>
      <c r="BO60" s="243"/>
      <c r="BP60" s="243"/>
      <c r="BQ60" s="240">
        <v>54</v>
      </c>
      <c r="BR60" s="241"/>
      <c r="BS60" s="781"/>
      <c r="BT60" s="782"/>
      <c r="BU60" s="782"/>
      <c r="BV60" s="782"/>
      <c r="BW60" s="782"/>
      <c r="BX60" s="782"/>
      <c r="BY60" s="782"/>
      <c r="BZ60" s="782"/>
      <c r="CA60" s="782"/>
      <c r="CB60" s="782"/>
      <c r="CC60" s="782"/>
      <c r="CD60" s="782"/>
      <c r="CE60" s="782"/>
      <c r="CF60" s="782"/>
      <c r="CG60" s="783"/>
      <c r="CH60" s="792"/>
      <c r="CI60" s="793"/>
      <c r="CJ60" s="793"/>
      <c r="CK60" s="793"/>
      <c r="CL60" s="794"/>
      <c r="CM60" s="792"/>
      <c r="CN60" s="793"/>
      <c r="CO60" s="793"/>
      <c r="CP60" s="793"/>
      <c r="CQ60" s="794"/>
      <c r="CR60" s="792"/>
      <c r="CS60" s="793"/>
      <c r="CT60" s="793"/>
      <c r="CU60" s="793"/>
      <c r="CV60" s="794"/>
      <c r="CW60" s="792"/>
      <c r="CX60" s="793"/>
      <c r="CY60" s="793"/>
      <c r="CZ60" s="793"/>
      <c r="DA60" s="794"/>
      <c r="DB60" s="792"/>
      <c r="DC60" s="793"/>
      <c r="DD60" s="793"/>
      <c r="DE60" s="793"/>
      <c r="DF60" s="794"/>
      <c r="DG60" s="792"/>
      <c r="DH60" s="793"/>
      <c r="DI60" s="793"/>
      <c r="DJ60" s="793"/>
      <c r="DK60" s="794"/>
      <c r="DL60" s="792"/>
      <c r="DM60" s="793"/>
      <c r="DN60" s="793"/>
      <c r="DO60" s="793"/>
      <c r="DP60" s="794"/>
      <c r="DQ60" s="792"/>
      <c r="DR60" s="793"/>
      <c r="DS60" s="793"/>
      <c r="DT60" s="793"/>
      <c r="DU60" s="794"/>
      <c r="DV60" s="781"/>
      <c r="DW60" s="782"/>
      <c r="DX60" s="782"/>
      <c r="DY60" s="782"/>
      <c r="DZ60" s="795"/>
      <c r="EA60" s="231"/>
    </row>
    <row r="61" spans="1:131" ht="26.25" customHeight="1" thickBot="1">
      <c r="A61" s="240">
        <v>34</v>
      </c>
      <c r="B61" s="768"/>
      <c r="C61" s="769"/>
      <c r="D61" s="769"/>
      <c r="E61" s="769"/>
      <c r="F61" s="769"/>
      <c r="G61" s="769"/>
      <c r="H61" s="769"/>
      <c r="I61" s="769"/>
      <c r="J61" s="769"/>
      <c r="K61" s="769"/>
      <c r="L61" s="769"/>
      <c r="M61" s="769"/>
      <c r="N61" s="769"/>
      <c r="O61" s="769"/>
      <c r="P61" s="770"/>
      <c r="Q61" s="841"/>
      <c r="R61" s="842"/>
      <c r="S61" s="842"/>
      <c r="T61" s="842"/>
      <c r="U61" s="842"/>
      <c r="V61" s="842"/>
      <c r="W61" s="842"/>
      <c r="X61" s="842"/>
      <c r="Y61" s="842"/>
      <c r="Z61" s="842"/>
      <c r="AA61" s="842"/>
      <c r="AB61" s="842"/>
      <c r="AC61" s="842"/>
      <c r="AD61" s="842"/>
      <c r="AE61" s="843"/>
      <c r="AF61" s="774"/>
      <c r="AG61" s="775"/>
      <c r="AH61" s="775"/>
      <c r="AI61" s="775"/>
      <c r="AJ61" s="776"/>
      <c r="AK61" s="844"/>
      <c r="AL61" s="842"/>
      <c r="AM61" s="842"/>
      <c r="AN61" s="842"/>
      <c r="AO61" s="842"/>
      <c r="AP61" s="842"/>
      <c r="AQ61" s="842"/>
      <c r="AR61" s="842"/>
      <c r="AS61" s="842"/>
      <c r="AT61" s="842"/>
      <c r="AU61" s="842"/>
      <c r="AV61" s="842"/>
      <c r="AW61" s="842"/>
      <c r="AX61" s="842"/>
      <c r="AY61" s="842"/>
      <c r="AZ61" s="845"/>
      <c r="BA61" s="845"/>
      <c r="BB61" s="845"/>
      <c r="BC61" s="845"/>
      <c r="BD61" s="845"/>
      <c r="BE61" s="836"/>
      <c r="BF61" s="836"/>
      <c r="BG61" s="836"/>
      <c r="BH61" s="836"/>
      <c r="BI61" s="837"/>
      <c r="BJ61" s="234"/>
      <c r="BK61" s="234"/>
      <c r="BL61" s="234"/>
      <c r="BM61" s="234"/>
      <c r="BN61" s="234"/>
      <c r="BO61" s="243"/>
      <c r="BP61" s="243"/>
      <c r="BQ61" s="240">
        <v>55</v>
      </c>
      <c r="BR61" s="241"/>
      <c r="BS61" s="781"/>
      <c r="BT61" s="782"/>
      <c r="BU61" s="782"/>
      <c r="BV61" s="782"/>
      <c r="BW61" s="782"/>
      <c r="BX61" s="782"/>
      <c r="BY61" s="782"/>
      <c r="BZ61" s="782"/>
      <c r="CA61" s="782"/>
      <c r="CB61" s="782"/>
      <c r="CC61" s="782"/>
      <c r="CD61" s="782"/>
      <c r="CE61" s="782"/>
      <c r="CF61" s="782"/>
      <c r="CG61" s="783"/>
      <c r="CH61" s="792"/>
      <c r="CI61" s="793"/>
      <c r="CJ61" s="793"/>
      <c r="CK61" s="793"/>
      <c r="CL61" s="794"/>
      <c r="CM61" s="792"/>
      <c r="CN61" s="793"/>
      <c r="CO61" s="793"/>
      <c r="CP61" s="793"/>
      <c r="CQ61" s="794"/>
      <c r="CR61" s="792"/>
      <c r="CS61" s="793"/>
      <c r="CT61" s="793"/>
      <c r="CU61" s="793"/>
      <c r="CV61" s="794"/>
      <c r="CW61" s="792"/>
      <c r="CX61" s="793"/>
      <c r="CY61" s="793"/>
      <c r="CZ61" s="793"/>
      <c r="DA61" s="794"/>
      <c r="DB61" s="792"/>
      <c r="DC61" s="793"/>
      <c r="DD61" s="793"/>
      <c r="DE61" s="793"/>
      <c r="DF61" s="794"/>
      <c r="DG61" s="792"/>
      <c r="DH61" s="793"/>
      <c r="DI61" s="793"/>
      <c r="DJ61" s="793"/>
      <c r="DK61" s="794"/>
      <c r="DL61" s="792"/>
      <c r="DM61" s="793"/>
      <c r="DN61" s="793"/>
      <c r="DO61" s="793"/>
      <c r="DP61" s="794"/>
      <c r="DQ61" s="792"/>
      <c r="DR61" s="793"/>
      <c r="DS61" s="793"/>
      <c r="DT61" s="793"/>
      <c r="DU61" s="794"/>
      <c r="DV61" s="781"/>
      <c r="DW61" s="782"/>
      <c r="DX61" s="782"/>
      <c r="DY61" s="782"/>
      <c r="DZ61" s="795"/>
      <c r="EA61" s="231"/>
    </row>
    <row r="62" spans="1:131" ht="26.25" customHeight="1">
      <c r="A62" s="240">
        <v>35</v>
      </c>
      <c r="B62" s="768"/>
      <c r="C62" s="769"/>
      <c r="D62" s="769"/>
      <c r="E62" s="769"/>
      <c r="F62" s="769"/>
      <c r="G62" s="769"/>
      <c r="H62" s="769"/>
      <c r="I62" s="769"/>
      <c r="J62" s="769"/>
      <c r="K62" s="769"/>
      <c r="L62" s="769"/>
      <c r="M62" s="769"/>
      <c r="N62" s="769"/>
      <c r="O62" s="769"/>
      <c r="P62" s="770"/>
      <c r="Q62" s="841"/>
      <c r="R62" s="842"/>
      <c r="S62" s="842"/>
      <c r="T62" s="842"/>
      <c r="U62" s="842"/>
      <c r="V62" s="842"/>
      <c r="W62" s="842"/>
      <c r="X62" s="842"/>
      <c r="Y62" s="842"/>
      <c r="Z62" s="842"/>
      <c r="AA62" s="842"/>
      <c r="AB62" s="842"/>
      <c r="AC62" s="842"/>
      <c r="AD62" s="842"/>
      <c r="AE62" s="843"/>
      <c r="AF62" s="774"/>
      <c r="AG62" s="775"/>
      <c r="AH62" s="775"/>
      <c r="AI62" s="775"/>
      <c r="AJ62" s="776"/>
      <c r="AK62" s="844"/>
      <c r="AL62" s="842"/>
      <c r="AM62" s="842"/>
      <c r="AN62" s="842"/>
      <c r="AO62" s="842"/>
      <c r="AP62" s="842"/>
      <c r="AQ62" s="842"/>
      <c r="AR62" s="842"/>
      <c r="AS62" s="842"/>
      <c r="AT62" s="842"/>
      <c r="AU62" s="842"/>
      <c r="AV62" s="842"/>
      <c r="AW62" s="842"/>
      <c r="AX62" s="842"/>
      <c r="AY62" s="842"/>
      <c r="AZ62" s="845"/>
      <c r="BA62" s="845"/>
      <c r="BB62" s="845"/>
      <c r="BC62" s="845"/>
      <c r="BD62" s="845"/>
      <c r="BE62" s="836"/>
      <c r="BF62" s="836"/>
      <c r="BG62" s="836"/>
      <c r="BH62" s="836"/>
      <c r="BI62" s="837"/>
      <c r="BJ62" s="853" t="s">
        <v>417</v>
      </c>
      <c r="BK62" s="815"/>
      <c r="BL62" s="815"/>
      <c r="BM62" s="815"/>
      <c r="BN62" s="816"/>
      <c r="BO62" s="243"/>
      <c r="BP62" s="243"/>
      <c r="BQ62" s="240">
        <v>56</v>
      </c>
      <c r="BR62" s="241"/>
      <c r="BS62" s="781"/>
      <c r="BT62" s="782"/>
      <c r="BU62" s="782"/>
      <c r="BV62" s="782"/>
      <c r="BW62" s="782"/>
      <c r="BX62" s="782"/>
      <c r="BY62" s="782"/>
      <c r="BZ62" s="782"/>
      <c r="CA62" s="782"/>
      <c r="CB62" s="782"/>
      <c r="CC62" s="782"/>
      <c r="CD62" s="782"/>
      <c r="CE62" s="782"/>
      <c r="CF62" s="782"/>
      <c r="CG62" s="783"/>
      <c r="CH62" s="792"/>
      <c r="CI62" s="793"/>
      <c r="CJ62" s="793"/>
      <c r="CK62" s="793"/>
      <c r="CL62" s="794"/>
      <c r="CM62" s="792"/>
      <c r="CN62" s="793"/>
      <c r="CO62" s="793"/>
      <c r="CP62" s="793"/>
      <c r="CQ62" s="794"/>
      <c r="CR62" s="792"/>
      <c r="CS62" s="793"/>
      <c r="CT62" s="793"/>
      <c r="CU62" s="793"/>
      <c r="CV62" s="794"/>
      <c r="CW62" s="792"/>
      <c r="CX62" s="793"/>
      <c r="CY62" s="793"/>
      <c r="CZ62" s="793"/>
      <c r="DA62" s="794"/>
      <c r="DB62" s="792"/>
      <c r="DC62" s="793"/>
      <c r="DD62" s="793"/>
      <c r="DE62" s="793"/>
      <c r="DF62" s="794"/>
      <c r="DG62" s="792"/>
      <c r="DH62" s="793"/>
      <c r="DI62" s="793"/>
      <c r="DJ62" s="793"/>
      <c r="DK62" s="794"/>
      <c r="DL62" s="792"/>
      <c r="DM62" s="793"/>
      <c r="DN62" s="793"/>
      <c r="DO62" s="793"/>
      <c r="DP62" s="794"/>
      <c r="DQ62" s="792"/>
      <c r="DR62" s="793"/>
      <c r="DS62" s="793"/>
      <c r="DT62" s="793"/>
      <c r="DU62" s="794"/>
      <c r="DV62" s="781"/>
      <c r="DW62" s="782"/>
      <c r="DX62" s="782"/>
      <c r="DY62" s="782"/>
      <c r="DZ62" s="795"/>
      <c r="EA62" s="231"/>
    </row>
    <row r="63" spans="1:131" ht="26.25" customHeight="1" thickBot="1">
      <c r="A63" s="242" t="s">
        <v>391</v>
      </c>
      <c r="B63" s="799" t="s">
        <v>418</v>
      </c>
      <c r="C63" s="800"/>
      <c r="D63" s="800"/>
      <c r="E63" s="800"/>
      <c r="F63" s="800"/>
      <c r="G63" s="800"/>
      <c r="H63" s="800"/>
      <c r="I63" s="800"/>
      <c r="J63" s="800"/>
      <c r="K63" s="800"/>
      <c r="L63" s="800"/>
      <c r="M63" s="800"/>
      <c r="N63" s="800"/>
      <c r="O63" s="800"/>
      <c r="P63" s="801"/>
      <c r="Q63" s="846"/>
      <c r="R63" s="847"/>
      <c r="S63" s="847"/>
      <c r="T63" s="847"/>
      <c r="U63" s="847"/>
      <c r="V63" s="847"/>
      <c r="W63" s="847"/>
      <c r="X63" s="847"/>
      <c r="Y63" s="847"/>
      <c r="Z63" s="847"/>
      <c r="AA63" s="847"/>
      <c r="AB63" s="847"/>
      <c r="AC63" s="847"/>
      <c r="AD63" s="847"/>
      <c r="AE63" s="848"/>
      <c r="AF63" s="849">
        <v>2061</v>
      </c>
      <c r="AG63" s="850"/>
      <c r="AH63" s="850"/>
      <c r="AI63" s="850"/>
      <c r="AJ63" s="851"/>
      <c r="AK63" s="852"/>
      <c r="AL63" s="847"/>
      <c r="AM63" s="847"/>
      <c r="AN63" s="847"/>
      <c r="AO63" s="847"/>
      <c r="AP63" s="850">
        <f>SUM(AP28:AT37)</f>
        <v>25020</v>
      </c>
      <c r="AQ63" s="850"/>
      <c r="AR63" s="850"/>
      <c r="AS63" s="850"/>
      <c r="AT63" s="850"/>
      <c r="AU63" s="850">
        <f>SUM(AU28:AY37)</f>
        <v>13466</v>
      </c>
      <c r="AV63" s="850"/>
      <c r="AW63" s="850"/>
      <c r="AX63" s="850"/>
      <c r="AY63" s="850"/>
      <c r="AZ63" s="854"/>
      <c r="BA63" s="854"/>
      <c r="BB63" s="854"/>
      <c r="BC63" s="854"/>
      <c r="BD63" s="854"/>
      <c r="BE63" s="855"/>
      <c r="BF63" s="855"/>
      <c r="BG63" s="855"/>
      <c r="BH63" s="855"/>
      <c r="BI63" s="856"/>
      <c r="BJ63" s="857" t="s">
        <v>419</v>
      </c>
      <c r="BK63" s="858"/>
      <c r="BL63" s="858"/>
      <c r="BM63" s="858"/>
      <c r="BN63" s="859"/>
      <c r="BO63" s="243"/>
      <c r="BP63" s="243"/>
      <c r="BQ63" s="240">
        <v>57</v>
      </c>
      <c r="BR63" s="241"/>
      <c r="BS63" s="781"/>
      <c r="BT63" s="782"/>
      <c r="BU63" s="782"/>
      <c r="BV63" s="782"/>
      <c r="BW63" s="782"/>
      <c r="BX63" s="782"/>
      <c r="BY63" s="782"/>
      <c r="BZ63" s="782"/>
      <c r="CA63" s="782"/>
      <c r="CB63" s="782"/>
      <c r="CC63" s="782"/>
      <c r="CD63" s="782"/>
      <c r="CE63" s="782"/>
      <c r="CF63" s="782"/>
      <c r="CG63" s="783"/>
      <c r="CH63" s="792"/>
      <c r="CI63" s="793"/>
      <c r="CJ63" s="793"/>
      <c r="CK63" s="793"/>
      <c r="CL63" s="794"/>
      <c r="CM63" s="792"/>
      <c r="CN63" s="793"/>
      <c r="CO63" s="793"/>
      <c r="CP63" s="793"/>
      <c r="CQ63" s="794"/>
      <c r="CR63" s="792"/>
      <c r="CS63" s="793"/>
      <c r="CT63" s="793"/>
      <c r="CU63" s="793"/>
      <c r="CV63" s="794"/>
      <c r="CW63" s="792"/>
      <c r="CX63" s="793"/>
      <c r="CY63" s="793"/>
      <c r="CZ63" s="793"/>
      <c r="DA63" s="794"/>
      <c r="DB63" s="792"/>
      <c r="DC63" s="793"/>
      <c r="DD63" s="793"/>
      <c r="DE63" s="793"/>
      <c r="DF63" s="794"/>
      <c r="DG63" s="792"/>
      <c r="DH63" s="793"/>
      <c r="DI63" s="793"/>
      <c r="DJ63" s="793"/>
      <c r="DK63" s="794"/>
      <c r="DL63" s="792"/>
      <c r="DM63" s="793"/>
      <c r="DN63" s="793"/>
      <c r="DO63" s="793"/>
      <c r="DP63" s="794"/>
      <c r="DQ63" s="792"/>
      <c r="DR63" s="793"/>
      <c r="DS63" s="793"/>
      <c r="DT63" s="793"/>
      <c r="DU63" s="794"/>
      <c r="DV63" s="781"/>
      <c r="DW63" s="782"/>
      <c r="DX63" s="782"/>
      <c r="DY63" s="782"/>
      <c r="DZ63" s="795"/>
      <c r="EA63" s="231"/>
    </row>
    <row r="64" spans="1:131" ht="26.25" customHeight="1">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781"/>
      <c r="BT64" s="782"/>
      <c r="BU64" s="782"/>
      <c r="BV64" s="782"/>
      <c r="BW64" s="782"/>
      <c r="BX64" s="782"/>
      <c r="BY64" s="782"/>
      <c r="BZ64" s="782"/>
      <c r="CA64" s="782"/>
      <c r="CB64" s="782"/>
      <c r="CC64" s="782"/>
      <c r="CD64" s="782"/>
      <c r="CE64" s="782"/>
      <c r="CF64" s="782"/>
      <c r="CG64" s="783"/>
      <c r="CH64" s="792"/>
      <c r="CI64" s="793"/>
      <c r="CJ64" s="793"/>
      <c r="CK64" s="793"/>
      <c r="CL64" s="794"/>
      <c r="CM64" s="792"/>
      <c r="CN64" s="793"/>
      <c r="CO64" s="793"/>
      <c r="CP64" s="793"/>
      <c r="CQ64" s="794"/>
      <c r="CR64" s="792"/>
      <c r="CS64" s="793"/>
      <c r="CT64" s="793"/>
      <c r="CU64" s="793"/>
      <c r="CV64" s="794"/>
      <c r="CW64" s="792"/>
      <c r="CX64" s="793"/>
      <c r="CY64" s="793"/>
      <c r="CZ64" s="793"/>
      <c r="DA64" s="794"/>
      <c r="DB64" s="792"/>
      <c r="DC64" s="793"/>
      <c r="DD64" s="793"/>
      <c r="DE64" s="793"/>
      <c r="DF64" s="794"/>
      <c r="DG64" s="792"/>
      <c r="DH64" s="793"/>
      <c r="DI64" s="793"/>
      <c r="DJ64" s="793"/>
      <c r="DK64" s="794"/>
      <c r="DL64" s="792"/>
      <c r="DM64" s="793"/>
      <c r="DN64" s="793"/>
      <c r="DO64" s="793"/>
      <c r="DP64" s="794"/>
      <c r="DQ64" s="792"/>
      <c r="DR64" s="793"/>
      <c r="DS64" s="793"/>
      <c r="DT64" s="793"/>
      <c r="DU64" s="794"/>
      <c r="DV64" s="781"/>
      <c r="DW64" s="782"/>
      <c r="DX64" s="782"/>
      <c r="DY64" s="782"/>
      <c r="DZ64" s="795"/>
      <c r="EA64" s="231"/>
    </row>
    <row r="65" spans="1:131" ht="26.25" customHeight="1" thickBot="1">
      <c r="A65" s="234" t="s">
        <v>420</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43"/>
      <c r="BF65" s="243"/>
      <c r="BG65" s="243"/>
      <c r="BH65" s="243"/>
      <c r="BI65" s="243"/>
      <c r="BJ65" s="243"/>
      <c r="BK65" s="243"/>
      <c r="BL65" s="243"/>
      <c r="BM65" s="243"/>
      <c r="BN65" s="243"/>
      <c r="BO65" s="243"/>
      <c r="BP65" s="243"/>
      <c r="BQ65" s="240">
        <v>59</v>
      </c>
      <c r="BR65" s="241"/>
      <c r="BS65" s="781"/>
      <c r="BT65" s="782"/>
      <c r="BU65" s="782"/>
      <c r="BV65" s="782"/>
      <c r="BW65" s="782"/>
      <c r="BX65" s="782"/>
      <c r="BY65" s="782"/>
      <c r="BZ65" s="782"/>
      <c r="CA65" s="782"/>
      <c r="CB65" s="782"/>
      <c r="CC65" s="782"/>
      <c r="CD65" s="782"/>
      <c r="CE65" s="782"/>
      <c r="CF65" s="782"/>
      <c r="CG65" s="783"/>
      <c r="CH65" s="792"/>
      <c r="CI65" s="793"/>
      <c r="CJ65" s="793"/>
      <c r="CK65" s="793"/>
      <c r="CL65" s="794"/>
      <c r="CM65" s="792"/>
      <c r="CN65" s="793"/>
      <c r="CO65" s="793"/>
      <c r="CP65" s="793"/>
      <c r="CQ65" s="794"/>
      <c r="CR65" s="792"/>
      <c r="CS65" s="793"/>
      <c r="CT65" s="793"/>
      <c r="CU65" s="793"/>
      <c r="CV65" s="794"/>
      <c r="CW65" s="792"/>
      <c r="CX65" s="793"/>
      <c r="CY65" s="793"/>
      <c r="CZ65" s="793"/>
      <c r="DA65" s="794"/>
      <c r="DB65" s="792"/>
      <c r="DC65" s="793"/>
      <c r="DD65" s="793"/>
      <c r="DE65" s="793"/>
      <c r="DF65" s="794"/>
      <c r="DG65" s="792"/>
      <c r="DH65" s="793"/>
      <c r="DI65" s="793"/>
      <c r="DJ65" s="793"/>
      <c r="DK65" s="794"/>
      <c r="DL65" s="792"/>
      <c r="DM65" s="793"/>
      <c r="DN65" s="793"/>
      <c r="DO65" s="793"/>
      <c r="DP65" s="794"/>
      <c r="DQ65" s="792"/>
      <c r="DR65" s="793"/>
      <c r="DS65" s="793"/>
      <c r="DT65" s="793"/>
      <c r="DU65" s="794"/>
      <c r="DV65" s="781"/>
      <c r="DW65" s="782"/>
      <c r="DX65" s="782"/>
      <c r="DY65" s="782"/>
      <c r="DZ65" s="795"/>
      <c r="EA65" s="231"/>
    </row>
    <row r="66" spans="1:131" ht="26.25" customHeight="1">
      <c r="A66" s="753" t="s">
        <v>421</v>
      </c>
      <c r="B66" s="754"/>
      <c r="C66" s="754"/>
      <c r="D66" s="754"/>
      <c r="E66" s="754"/>
      <c r="F66" s="754"/>
      <c r="G66" s="754"/>
      <c r="H66" s="754"/>
      <c r="I66" s="754"/>
      <c r="J66" s="754"/>
      <c r="K66" s="754"/>
      <c r="L66" s="754"/>
      <c r="M66" s="754"/>
      <c r="N66" s="754"/>
      <c r="O66" s="754"/>
      <c r="P66" s="755"/>
      <c r="Q66" s="730" t="s">
        <v>422</v>
      </c>
      <c r="R66" s="731"/>
      <c r="S66" s="731"/>
      <c r="T66" s="731"/>
      <c r="U66" s="732"/>
      <c r="V66" s="730" t="s">
        <v>396</v>
      </c>
      <c r="W66" s="731"/>
      <c r="X66" s="731"/>
      <c r="Y66" s="731"/>
      <c r="Z66" s="732"/>
      <c r="AA66" s="730" t="s">
        <v>423</v>
      </c>
      <c r="AB66" s="731"/>
      <c r="AC66" s="731"/>
      <c r="AD66" s="731"/>
      <c r="AE66" s="732"/>
      <c r="AF66" s="860" t="s">
        <v>424</v>
      </c>
      <c r="AG66" s="822"/>
      <c r="AH66" s="822"/>
      <c r="AI66" s="822"/>
      <c r="AJ66" s="861"/>
      <c r="AK66" s="730" t="s">
        <v>425</v>
      </c>
      <c r="AL66" s="754"/>
      <c r="AM66" s="754"/>
      <c r="AN66" s="754"/>
      <c r="AO66" s="755"/>
      <c r="AP66" s="730" t="s">
        <v>426</v>
      </c>
      <c r="AQ66" s="731"/>
      <c r="AR66" s="731"/>
      <c r="AS66" s="731"/>
      <c r="AT66" s="732"/>
      <c r="AU66" s="730" t="s">
        <v>427</v>
      </c>
      <c r="AV66" s="731"/>
      <c r="AW66" s="731"/>
      <c r="AX66" s="731"/>
      <c r="AY66" s="732"/>
      <c r="AZ66" s="730" t="s">
        <v>379</v>
      </c>
      <c r="BA66" s="731"/>
      <c r="BB66" s="731"/>
      <c r="BC66" s="731"/>
      <c r="BD66" s="742"/>
      <c r="BE66" s="243"/>
      <c r="BF66" s="243"/>
      <c r="BG66" s="243"/>
      <c r="BH66" s="243"/>
      <c r="BI66" s="243"/>
      <c r="BJ66" s="243"/>
      <c r="BK66" s="243"/>
      <c r="BL66" s="243"/>
      <c r="BM66" s="243"/>
      <c r="BN66" s="243"/>
      <c r="BO66" s="243"/>
      <c r="BP66" s="243"/>
      <c r="BQ66" s="240">
        <v>60</v>
      </c>
      <c r="BR66" s="245"/>
      <c r="BS66" s="865"/>
      <c r="BT66" s="866"/>
      <c r="BU66" s="866"/>
      <c r="BV66" s="866"/>
      <c r="BW66" s="866"/>
      <c r="BX66" s="866"/>
      <c r="BY66" s="866"/>
      <c r="BZ66" s="866"/>
      <c r="CA66" s="866"/>
      <c r="CB66" s="866"/>
      <c r="CC66" s="866"/>
      <c r="CD66" s="866"/>
      <c r="CE66" s="866"/>
      <c r="CF66" s="866"/>
      <c r="CG66" s="871"/>
      <c r="CH66" s="868"/>
      <c r="CI66" s="869"/>
      <c r="CJ66" s="869"/>
      <c r="CK66" s="869"/>
      <c r="CL66" s="870"/>
      <c r="CM66" s="868"/>
      <c r="CN66" s="869"/>
      <c r="CO66" s="869"/>
      <c r="CP66" s="869"/>
      <c r="CQ66" s="870"/>
      <c r="CR66" s="868"/>
      <c r="CS66" s="869"/>
      <c r="CT66" s="869"/>
      <c r="CU66" s="869"/>
      <c r="CV66" s="870"/>
      <c r="CW66" s="868"/>
      <c r="CX66" s="869"/>
      <c r="CY66" s="869"/>
      <c r="CZ66" s="869"/>
      <c r="DA66" s="870"/>
      <c r="DB66" s="868"/>
      <c r="DC66" s="869"/>
      <c r="DD66" s="869"/>
      <c r="DE66" s="869"/>
      <c r="DF66" s="870"/>
      <c r="DG66" s="868"/>
      <c r="DH66" s="869"/>
      <c r="DI66" s="869"/>
      <c r="DJ66" s="869"/>
      <c r="DK66" s="870"/>
      <c r="DL66" s="868"/>
      <c r="DM66" s="869"/>
      <c r="DN66" s="869"/>
      <c r="DO66" s="869"/>
      <c r="DP66" s="870"/>
      <c r="DQ66" s="868"/>
      <c r="DR66" s="869"/>
      <c r="DS66" s="869"/>
      <c r="DT66" s="869"/>
      <c r="DU66" s="870"/>
      <c r="DV66" s="865"/>
      <c r="DW66" s="866"/>
      <c r="DX66" s="866"/>
      <c r="DY66" s="866"/>
      <c r="DZ66" s="867"/>
      <c r="EA66" s="231"/>
    </row>
    <row r="67" spans="1:131" ht="26.25" customHeight="1" thickBot="1">
      <c r="A67" s="756"/>
      <c r="B67" s="757"/>
      <c r="C67" s="757"/>
      <c r="D67" s="757"/>
      <c r="E67" s="757"/>
      <c r="F67" s="757"/>
      <c r="G67" s="757"/>
      <c r="H67" s="757"/>
      <c r="I67" s="757"/>
      <c r="J67" s="757"/>
      <c r="K67" s="757"/>
      <c r="L67" s="757"/>
      <c r="M67" s="757"/>
      <c r="N67" s="757"/>
      <c r="O67" s="757"/>
      <c r="P67" s="758"/>
      <c r="Q67" s="733"/>
      <c r="R67" s="734"/>
      <c r="S67" s="734"/>
      <c r="T67" s="734"/>
      <c r="U67" s="735"/>
      <c r="V67" s="733"/>
      <c r="W67" s="734"/>
      <c r="X67" s="734"/>
      <c r="Y67" s="734"/>
      <c r="Z67" s="735"/>
      <c r="AA67" s="733"/>
      <c r="AB67" s="734"/>
      <c r="AC67" s="734"/>
      <c r="AD67" s="734"/>
      <c r="AE67" s="735"/>
      <c r="AF67" s="862"/>
      <c r="AG67" s="825"/>
      <c r="AH67" s="825"/>
      <c r="AI67" s="825"/>
      <c r="AJ67" s="863"/>
      <c r="AK67" s="864"/>
      <c r="AL67" s="757"/>
      <c r="AM67" s="757"/>
      <c r="AN67" s="757"/>
      <c r="AO67" s="758"/>
      <c r="AP67" s="733"/>
      <c r="AQ67" s="734"/>
      <c r="AR67" s="734"/>
      <c r="AS67" s="734"/>
      <c r="AT67" s="735"/>
      <c r="AU67" s="733"/>
      <c r="AV67" s="734"/>
      <c r="AW67" s="734"/>
      <c r="AX67" s="734"/>
      <c r="AY67" s="735"/>
      <c r="AZ67" s="733"/>
      <c r="BA67" s="734"/>
      <c r="BB67" s="734"/>
      <c r="BC67" s="734"/>
      <c r="BD67" s="743"/>
      <c r="BE67" s="243"/>
      <c r="BF67" s="243"/>
      <c r="BG67" s="243"/>
      <c r="BH67" s="243"/>
      <c r="BI67" s="243"/>
      <c r="BJ67" s="243"/>
      <c r="BK67" s="243"/>
      <c r="BL67" s="243"/>
      <c r="BM67" s="243"/>
      <c r="BN67" s="243"/>
      <c r="BO67" s="243"/>
      <c r="BP67" s="243"/>
      <c r="BQ67" s="240">
        <v>61</v>
      </c>
      <c r="BR67" s="245"/>
      <c r="BS67" s="865"/>
      <c r="BT67" s="866"/>
      <c r="BU67" s="866"/>
      <c r="BV67" s="866"/>
      <c r="BW67" s="866"/>
      <c r="BX67" s="866"/>
      <c r="BY67" s="866"/>
      <c r="BZ67" s="866"/>
      <c r="CA67" s="866"/>
      <c r="CB67" s="866"/>
      <c r="CC67" s="866"/>
      <c r="CD67" s="866"/>
      <c r="CE67" s="866"/>
      <c r="CF67" s="866"/>
      <c r="CG67" s="871"/>
      <c r="CH67" s="868"/>
      <c r="CI67" s="869"/>
      <c r="CJ67" s="869"/>
      <c r="CK67" s="869"/>
      <c r="CL67" s="870"/>
      <c r="CM67" s="868"/>
      <c r="CN67" s="869"/>
      <c r="CO67" s="869"/>
      <c r="CP67" s="869"/>
      <c r="CQ67" s="870"/>
      <c r="CR67" s="868"/>
      <c r="CS67" s="869"/>
      <c r="CT67" s="869"/>
      <c r="CU67" s="869"/>
      <c r="CV67" s="870"/>
      <c r="CW67" s="868"/>
      <c r="CX67" s="869"/>
      <c r="CY67" s="869"/>
      <c r="CZ67" s="869"/>
      <c r="DA67" s="870"/>
      <c r="DB67" s="868"/>
      <c r="DC67" s="869"/>
      <c r="DD67" s="869"/>
      <c r="DE67" s="869"/>
      <c r="DF67" s="870"/>
      <c r="DG67" s="868"/>
      <c r="DH67" s="869"/>
      <c r="DI67" s="869"/>
      <c r="DJ67" s="869"/>
      <c r="DK67" s="870"/>
      <c r="DL67" s="868"/>
      <c r="DM67" s="869"/>
      <c r="DN67" s="869"/>
      <c r="DO67" s="869"/>
      <c r="DP67" s="870"/>
      <c r="DQ67" s="868"/>
      <c r="DR67" s="869"/>
      <c r="DS67" s="869"/>
      <c r="DT67" s="869"/>
      <c r="DU67" s="870"/>
      <c r="DV67" s="865"/>
      <c r="DW67" s="866"/>
      <c r="DX67" s="866"/>
      <c r="DY67" s="866"/>
      <c r="DZ67" s="867"/>
      <c r="EA67" s="231"/>
    </row>
    <row r="68" spans="1:131" ht="26.25" customHeight="1" thickTop="1">
      <c r="A68" s="238">
        <v>1</v>
      </c>
      <c r="B68" s="875" t="s">
        <v>594</v>
      </c>
      <c r="C68" s="876"/>
      <c r="D68" s="876"/>
      <c r="E68" s="876"/>
      <c r="F68" s="876"/>
      <c r="G68" s="876"/>
      <c r="H68" s="876"/>
      <c r="I68" s="876"/>
      <c r="J68" s="876"/>
      <c r="K68" s="876"/>
      <c r="L68" s="876"/>
      <c r="M68" s="876"/>
      <c r="N68" s="876"/>
      <c r="O68" s="876"/>
      <c r="P68" s="877"/>
      <c r="Q68" s="878">
        <v>3335</v>
      </c>
      <c r="R68" s="872"/>
      <c r="S68" s="872"/>
      <c r="T68" s="872"/>
      <c r="U68" s="872"/>
      <c r="V68" s="872">
        <v>3306</v>
      </c>
      <c r="W68" s="872"/>
      <c r="X68" s="872"/>
      <c r="Y68" s="872"/>
      <c r="Z68" s="872"/>
      <c r="AA68" s="872">
        <v>29</v>
      </c>
      <c r="AB68" s="872"/>
      <c r="AC68" s="872"/>
      <c r="AD68" s="872"/>
      <c r="AE68" s="872"/>
      <c r="AF68" s="872">
        <v>29</v>
      </c>
      <c r="AG68" s="872"/>
      <c r="AH68" s="872"/>
      <c r="AI68" s="872"/>
      <c r="AJ68" s="872"/>
      <c r="AK68" s="872" t="s">
        <v>519</v>
      </c>
      <c r="AL68" s="872"/>
      <c r="AM68" s="872"/>
      <c r="AN68" s="872"/>
      <c r="AO68" s="872"/>
      <c r="AP68" s="872">
        <v>648</v>
      </c>
      <c r="AQ68" s="872"/>
      <c r="AR68" s="872"/>
      <c r="AS68" s="872"/>
      <c r="AT68" s="872"/>
      <c r="AU68" s="872">
        <v>293</v>
      </c>
      <c r="AV68" s="872"/>
      <c r="AW68" s="872"/>
      <c r="AX68" s="872"/>
      <c r="AY68" s="872"/>
      <c r="AZ68" s="873"/>
      <c r="BA68" s="873"/>
      <c r="BB68" s="873"/>
      <c r="BC68" s="873"/>
      <c r="BD68" s="874"/>
      <c r="BE68" s="243"/>
      <c r="BF68" s="243"/>
      <c r="BG68" s="243"/>
      <c r="BH68" s="243"/>
      <c r="BI68" s="243"/>
      <c r="BJ68" s="243"/>
      <c r="BK68" s="243"/>
      <c r="BL68" s="243"/>
      <c r="BM68" s="243"/>
      <c r="BN68" s="243"/>
      <c r="BO68" s="243"/>
      <c r="BP68" s="243"/>
      <c r="BQ68" s="240">
        <v>62</v>
      </c>
      <c r="BR68" s="245"/>
      <c r="BS68" s="865"/>
      <c r="BT68" s="866"/>
      <c r="BU68" s="866"/>
      <c r="BV68" s="866"/>
      <c r="BW68" s="866"/>
      <c r="BX68" s="866"/>
      <c r="BY68" s="866"/>
      <c r="BZ68" s="866"/>
      <c r="CA68" s="866"/>
      <c r="CB68" s="866"/>
      <c r="CC68" s="866"/>
      <c r="CD68" s="866"/>
      <c r="CE68" s="866"/>
      <c r="CF68" s="866"/>
      <c r="CG68" s="871"/>
      <c r="CH68" s="868"/>
      <c r="CI68" s="869"/>
      <c r="CJ68" s="869"/>
      <c r="CK68" s="869"/>
      <c r="CL68" s="870"/>
      <c r="CM68" s="868"/>
      <c r="CN68" s="869"/>
      <c r="CO68" s="869"/>
      <c r="CP68" s="869"/>
      <c r="CQ68" s="870"/>
      <c r="CR68" s="868"/>
      <c r="CS68" s="869"/>
      <c r="CT68" s="869"/>
      <c r="CU68" s="869"/>
      <c r="CV68" s="870"/>
      <c r="CW68" s="868"/>
      <c r="CX68" s="869"/>
      <c r="CY68" s="869"/>
      <c r="CZ68" s="869"/>
      <c r="DA68" s="870"/>
      <c r="DB68" s="868"/>
      <c r="DC68" s="869"/>
      <c r="DD68" s="869"/>
      <c r="DE68" s="869"/>
      <c r="DF68" s="870"/>
      <c r="DG68" s="868"/>
      <c r="DH68" s="869"/>
      <c r="DI68" s="869"/>
      <c r="DJ68" s="869"/>
      <c r="DK68" s="870"/>
      <c r="DL68" s="868"/>
      <c r="DM68" s="869"/>
      <c r="DN68" s="869"/>
      <c r="DO68" s="869"/>
      <c r="DP68" s="870"/>
      <c r="DQ68" s="868"/>
      <c r="DR68" s="869"/>
      <c r="DS68" s="869"/>
      <c r="DT68" s="869"/>
      <c r="DU68" s="870"/>
      <c r="DV68" s="865"/>
      <c r="DW68" s="866"/>
      <c r="DX68" s="866"/>
      <c r="DY68" s="866"/>
      <c r="DZ68" s="867"/>
      <c r="EA68" s="231"/>
    </row>
    <row r="69" spans="1:131" ht="26.25" customHeight="1">
      <c r="A69" s="240">
        <v>2</v>
      </c>
      <c r="B69" s="879" t="s">
        <v>595</v>
      </c>
      <c r="C69" s="880"/>
      <c r="D69" s="880"/>
      <c r="E69" s="880"/>
      <c r="F69" s="880"/>
      <c r="G69" s="880"/>
      <c r="H69" s="880"/>
      <c r="I69" s="880"/>
      <c r="J69" s="880"/>
      <c r="K69" s="880"/>
      <c r="L69" s="880"/>
      <c r="M69" s="880"/>
      <c r="N69" s="880"/>
      <c r="O69" s="880"/>
      <c r="P69" s="881"/>
      <c r="Q69" s="882">
        <v>309</v>
      </c>
      <c r="R69" s="839"/>
      <c r="S69" s="839"/>
      <c r="T69" s="839"/>
      <c r="U69" s="839"/>
      <c r="V69" s="839">
        <v>305</v>
      </c>
      <c r="W69" s="839"/>
      <c r="X69" s="839"/>
      <c r="Y69" s="839"/>
      <c r="Z69" s="839"/>
      <c r="AA69" s="839">
        <v>4</v>
      </c>
      <c r="AB69" s="839"/>
      <c r="AC69" s="839"/>
      <c r="AD69" s="839"/>
      <c r="AE69" s="839"/>
      <c r="AF69" s="839">
        <v>4</v>
      </c>
      <c r="AG69" s="839"/>
      <c r="AH69" s="839"/>
      <c r="AI69" s="839"/>
      <c r="AJ69" s="839"/>
      <c r="AK69" s="839">
        <v>59</v>
      </c>
      <c r="AL69" s="839"/>
      <c r="AM69" s="839"/>
      <c r="AN69" s="839"/>
      <c r="AO69" s="839"/>
      <c r="AP69" s="839" t="s">
        <v>519</v>
      </c>
      <c r="AQ69" s="839"/>
      <c r="AR69" s="839"/>
      <c r="AS69" s="839"/>
      <c r="AT69" s="839"/>
      <c r="AU69" s="839" t="s">
        <v>519</v>
      </c>
      <c r="AV69" s="839"/>
      <c r="AW69" s="839"/>
      <c r="AX69" s="839"/>
      <c r="AY69" s="839"/>
      <c r="AZ69" s="836"/>
      <c r="BA69" s="836"/>
      <c r="BB69" s="836"/>
      <c r="BC69" s="836"/>
      <c r="BD69" s="837"/>
      <c r="BE69" s="243"/>
      <c r="BF69" s="243"/>
      <c r="BG69" s="243"/>
      <c r="BH69" s="243"/>
      <c r="BI69" s="243"/>
      <c r="BJ69" s="243"/>
      <c r="BK69" s="243"/>
      <c r="BL69" s="243"/>
      <c r="BM69" s="243"/>
      <c r="BN69" s="243"/>
      <c r="BO69" s="243"/>
      <c r="BP69" s="243"/>
      <c r="BQ69" s="240">
        <v>63</v>
      </c>
      <c r="BR69" s="245"/>
      <c r="BS69" s="865"/>
      <c r="BT69" s="866"/>
      <c r="BU69" s="866"/>
      <c r="BV69" s="866"/>
      <c r="BW69" s="866"/>
      <c r="BX69" s="866"/>
      <c r="BY69" s="866"/>
      <c r="BZ69" s="866"/>
      <c r="CA69" s="866"/>
      <c r="CB69" s="866"/>
      <c r="CC69" s="866"/>
      <c r="CD69" s="866"/>
      <c r="CE69" s="866"/>
      <c r="CF69" s="866"/>
      <c r="CG69" s="871"/>
      <c r="CH69" s="868"/>
      <c r="CI69" s="869"/>
      <c r="CJ69" s="869"/>
      <c r="CK69" s="869"/>
      <c r="CL69" s="870"/>
      <c r="CM69" s="868"/>
      <c r="CN69" s="869"/>
      <c r="CO69" s="869"/>
      <c r="CP69" s="869"/>
      <c r="CQ69" s="870"/>
      <c r="CR69" s="868"/>
      <c r="CS69" s="869"/>
      <c r="CT69" s="869"/>
      <c r="CU69" s="869"/>
      <c r="CV69" s="870"/>
      <c r="CW69" s="868"/>
      <c r="CX69" s="869"/>
      <c r="CY69" s="869"/>
      <c r="CZ69" s="869"/>
      <c r="DA69" s="870"/>
      <c r="DB69" s="868"/>
      <c r="DC69" s="869"/>
      <c r="DD69" s="869"/>
      <c r="DE69" s="869"/>
      <c r="DF69" s="870"/>
      <c r="DG69" s="868"/>
      <c r="DH69" s="869"/>
      <c r="DI69" s="869"/>
      <c r="DJ69" s="869"/>
      <c r="DK69" s="870"/>
      <c r="DL69" s="868"/>
      <c r="DM69" s="869"/>
      <c r="DN69" s="869"/>
      <c r="DO69" s="869"/>
      <c r="DP69" s="870"/>
      <c r="DQ69" s="868"/>
      <c r="DR69" s="869"/>
      <c r="DS69" s="869"/>
      <c r="DT69" s="869"/>
      <c r="DU69" s="870"/>
      <c r="DV69" s="865"/>
      <c r="DW69" s="866"/>
      <c r="DX69" s="866"/>
      <c r="DY69" s="866"/>
      <c r="DZ69" s="867"/>
      <c r="EA69" s="231"/>
    </row>
    <row r="70" spans="1:131" ht="26.25" customHeight="1">
      <c r="A70" s="240">
        <v>3</v>
      </c>
      <c r="B70" s="879" t="s">
        <v>596</v>
      </c>
      <c r="C70" s="880"/>
      <c r="D70" s="880"/>
      <c r="E70" s="880"/>
      <c r="F70" s="880"/>
      <c r="G70" s="880"/>
      <c r="H70" s="880"/>
      <c r="I70" s="880"/>
      <c r="J70" s="880"/>
      <c r="K70" s="880"/>
      <c r="L70" s="880"/>
      <c r="M70" s="880"/>
      <c r="N70" s="880"/>
      <c r="O70" s="880"/>
      <c r="P70" s="881"/>
      <c r="Q70" s="882">
        <v>865</v>
      </c>
      <c r="R70" s="839"/>
      <c r="S70" s="839"/>
      <c r="T70" s="839"/>
      <c r="U70" s="839"/>
      <c r="V70" s="839">
        <v>824</v>
      </c>
      <c r="W70" s="839"/>
      <c r="X70" s="839"/>
      <c r="Y70" s="839"/>
      <c r="Z70" s="839"/>
      <c r="AA70" s="839">
        <v>40</v>
      </c>
      <c r="AB70" s="839"/>
      <c r="AC70" s="839"/>
      <c r="AD70" s="839"/>
      <c r="AE70" s="839"/>
      <c r="AF70" s="839">
        <v>40</v>
      </c>
      <c r="AG70" s="839"/>
      <c r="AH70" s="839"/>
      <c r="AI70" s="839"/>
      <c r="AJ70" s="839"/>
      <c r="AK70" s="839">
        <v>152</v>
      </c>
      <c r="AL70" s="839"/>
      <c r="AM70" s="839"/>
      <c r="AN70" s="839"/>
      <c r="AO70" s="839"/>
      <c r="AP70" s="839" t="s">
        <v>519</v>
      </c>
      <c r="AQ70" s="839"/>
      <c r="AR70" s="839"/>
      <c r="AS70" s="839"/>
      <c r="AT70" s="839"/>
      <c r="AU70" s="839" t="s">
        <v>519</v>
      </c>
      <c r="AV70" s="839"/>
      <c r="AW70" s="839"/>
      <c r="AX70" s="839"/>
      <c r="AY70" s="839"/>
      <c r="AZ70" s="836"/>
      <c r="BA70" s="836"/>
      <c r="BB70" s="836"/>
      <c r="BC70" s="836"/>
      <c r="BD70" s="837"/>
      <c r="BE70" s="243"/>
      <c r="BF70" s="243"/>
      <c r="BG70" s="243"/>
      <c r="BH70" s="243"/>
      <c r="BI70" s="243"/>
      <c r="BJ70" s="243"/>
      <c r="BK70" s="243"/>
      <c r="BL70" s="243"/>
      <c r="BM70" s="243"/>
      <c r="BN70" s="243"/>
      <c r="BO70" s="243"/>
      <c r="BP70" s="243"/>
      <c r="BQ70" s="240">
        <v>64</v>
      </c>
      <c r="BR70" s="245"/>
      <c r="BS70" s="865"/>
      <c r="BT70" s="866"/>
      <c r="BU70" s="866"/>
      <c r="BV70" s="866"/>
      <c r="BW70" s="866"/>
      <c r="BX70" s="866"/>
      <c r="BY70" s="866"/>
      <c r="BZ70" s="866"/>
      <c r="CA70" s="866"/>
      <c r="CB70" s="866"/>
      <c r="CC70" s="866"/>
      <c r="CD70" s="866"/>
      <c r="CE70" s="866"/>
      <c r="CF70" s="866"/>
      <c r="CG70" s="871"/>
      <c r="CH70" s="868"/>
      <c r="CI70" s="869"/>
      <c r="CJ70" s="869"/>
      <c r="CK70" s="869"/>
      <c r="CL70" s="870"/>
      <c r="CM70" s="868"/>
      <c r="CN70" s="869"/>
      <c r="CO70" s="869"/>
      <c r="CP70" s="869"/>
      <c r="CQ70" s="870"/>
      <c r="CR70" s="868"/>
      <c r="CS70" s="869"/>
      <c r="CT70" s="869"/>
      <c r="CU70" s="869"/>
      <c r="CV70" s="870"/>
      <c r="CW70" s="868"/>
      <c r="CX70" s="869"/>
      <c r="CY70" s="869"/>
      <c r="CZ70" s="869"/>
      <c r="DA70" s="870"/>
      <c r="DB70" s="868"/>
      <c r="DC70" s="869"/>
      <c r="DD70" s="869"/>
      <c r="DE70" s="869"/>
      <c r="DF70" s="870"/>
      <c r="DG70" s="868"/>
      <c r="DH70" s="869"/>
      <c r="DI70" s="869"/>
      <c r="DJ70" s="869"/>
      <c r="DK70" s="870"/>
      <c r="DL70" s="868"/>
      <c r="DM70" s="869"/>
      <c r="DN70" s="869"/>
      <c r="DO70" s="869"/>
      <c r="DP70" s="870"/>
      <c r="DQ70" s="868"/>
      <c r="DR70" s="869"/>
      <c r="DS70" s="869"/>
      <c r="DT70" s="869"/>
      <c r="DU70" s="870"/>
      <c r="DV70" s="865"/>
      <c r="DW70" s="866"/>
      <c r="DX70" s="866"/>
      <c r="DY70" s="866"/>
      <c r="DZ70" s="867"/>
      <c r="EA70" s="231"/>
    </row>
    <row r="71" spans="1:131" ht="26.25" customHeight="1">
      <c r="A71" s="240">
        <v>4</v>
      </c>
      <c r="B71" s="879" t="s">
        <v>597</v>
      </c>
      <c r="C71" s="880"/>
      <c r="D71" s="880"/>
      <c r="E71" s="880"/>
      <c r="F71" s="880"/>
      <c r="G71" s="880"/>
      <c r="H71" s="880"/>
      <c r="I71" s="880"/>
      <c r="J71" s="880"/>
      <c r="K71" s="880"/>
      <c r="L71" s="880"/>
      <c r="M71" s="880"/>
      <c r="N71" s="880"/>
      <c r="O71" s="880"/>
      <c r="P71" s="881"/>
      <c r="Q71" s="882">
        <v>184</v>
      </c>
      <c r="R71" s="839"/>
      <c r="S71" s="839"/>
      <c r="T71" s="839"/>
      <c r="U71" s="839"/>
      <c r="V71" s="839">
        <v>182</v>
      </c>
      <c r="W71" s="839"/>
      <c r="X71" s="839"/>
      <c r="Y71" s="839"/>
      <c r="Z71" s="839"/>
      <c r="AA71" s="839">
        <v>2</v>
      </c>
      <c r="AB71" s="839"/>
      <c r="AC71" s="839"/>
      <c r="AD71" s="839"/>
      <c r="AE71" s="839"/>
      <c r="AF71" s="839">
        <v>2</v>
      </c>
      <c r="AG71" s="839"/>
      <c r="AH71" s="839"/>
      <c r="AI71" s="839"/>
      <c r="AJ71" s="839"/>
      <c r="AK71" s="839" t="s">
        <v>589</v>
      </c>
      <c r="AL71" s="839"/>
      <c r="AM71" s="839"/>
      <c r="AN71" s="839"/>
      <c r="AO71" s="839"/>
      <c r="AP71" s="839" t="s">
        <v>519</v>
      </c>
      <c r="AQ71" s="839"/>
      <c r="AR71" s="839"/>
      <c r="AS71" s="839"/>
      <c r="AT71" s="839"/>
      <c r="AU71" s="839" t="s">
        <v>519</v>
      </c>
      <c r="AV71" s="839"/>
      <c r="AW71" s="839"/>
      <c r="AX71" s="839"/>
      <c r="AY71" s="839"/>
      <c r="AZ71" s="836"/>
      <c r="BA71" s="836"/>
      <c r="BB71" s="836"/>
      <c r="BC71" s="836"/>
      <c r="BD71" s="837"/>
      <c r="BE71" s="243"/>
      <c r="BF71" s="243"/>
      <c r="BG71" s="243"/>
      <c r="BH71" s="243"/>
      <c r="BI71" s="243"/>
      <c r="BJ71" s="243"/>
      <c r="BK71" s="243"/>
      <c r="BL71" s="243"/>
      <c r="BM71" s="243"/>
      <c r="BN71" s="243"/>
      <c r="BO71" s="243"/>
      <c r="BP71" s="243"/>
      <c r="BQ71" s="240">
        <v>65</v>
      </c>
      <c r="BR71" s="245"/>
      <c r="BS71" s="865"/>
      <c r="BT71" s="866"/>
      <c r="BU71" s="866"/>
      <c r="BV71" s="866"/>
      <c r="BW71" s="866"/>
      <c r="BX71" s="866"/>
      <c r="BY71" s="866"/>
      <c r="BZ71" s="866"/>
      <c r="CA71" s="866"/>
      <c r="CB71" s="866"/>
      <c r="CC71" s="866"/>
      <c r="CD71" s="866"/>
      <c r="CE71" s="866"/>
      <c r="CF71" s="866"/>
      <c r="CG71" s="871"/>
      <c r="CH71" s="868"/>
      <c r="CI71" s="869"/>
      <c r="CJ71" s="869"/>
      <c r="CK71" s="869"/>
      <c r="CL71" s="870"/>
      <c r="CM71" s="868"/>
      <c r="CN71" s="869"/>
      <c r="CO71" s="869"/>
      <c r="CP71" s="869"/>
      <c r="CQ71" s="870"/>
      <c r="CR71" s="868"/>
      <c r="CS71" s="869"/>
      <c r="CT71" s="869"/>
      <c r="CU71" s="869"/>
      <c r="CV71" s="870"/>
      <c r="CW71" s="868"/>
      <c r="CX71" s="869"/>
      <c r="CY71" s="869"/>
      <c r="CZ71" s="869"/>
      <c r="DA71" s="870"/>
      <c r="DB71" s="868"/>
      <c r="DC71" s="869"/>
      <c r="DD71" s="869"/>
      <c r="DE71" s="869"/>
      <c r="DF71" s="870"/>
      <c r="DG71" s="868"/>
      <c r="DH71" s="869"/>
      <c r="DI71" s="869"/>
      <c r="DJ71" s="869"/>
      <c r="DK71" s="870"/>
      <c r="DL71" s="868"/>
      <c r="DM71" s="869"/>
      <c r="DN71" s="869"/>
      <c r="DO71" s="869"/>
      <c r="DP71" s="870"/>
      <c r="DQ71" s="868"/>
      <c r="DR71" s="869"/>
      <c r="DS71" s="869"/>
      <c r="DT71" s="869"/>
      <c r="DU71" s="870"/>
      <c r="DV71" s="865"/>
      <c r="DW71" s="866"/>
      <c r="DX71" s="866"/>
      <c r="DY71" s="866"/>
      <c r="DZ71" s="867"/>
      <c r="EA71" s="231"/>
    </row>
    <row r="72" spans="1:131" ht="26.25" customHeight="1">
      <c r="A72" s="240">
        <v>5</v>
      </c>
      <c r="B72" s="879" t="s">
        <v>598</v>
      </c>
      <c r="C72" s="880"/>
      <c r="D72" s="880"/>
      <c r="E72" s="880"/>
      <c r="F72" s="880"/>
      <c r="G72" s="880"/>
      <c r="H72" s="880"/>
      <c r="I72" s="880"/>
      <c r="J72" s="880"/>
      <c r="K72" s="880"/>
      <c r="L72" s="880"/>
      <c r="M72" s="880"/>
      <c r="N72" s="880"/>
      <c r="O72" s="880"/>
      <c r="P72" s="881"/>
      <c r="Q72" s="882">
        <v>25</v>
      </c>
      <c r="R72" s="839"/>
      <c r="S72" s="839"/>
      <c r="T72" s="839"/>
      <c r="U72" s="839"/>
      <c r="V72" s="839">
        <v>23</v>
      </c>
      <c r="W72" s="839"/>
      <c r="X72" s="839"/>
      <c r="Y72" s="839"/>
      <c r="Z72" s="839"/>
      <c r="AA72" s="839">
        <v>1</v>
      </c>
      <c r="AB72" s="839"/>
      <c r="AC72" s="839"/>
      <c r="AD72" s="839"/>
      <c r="AE72" s="839"/>
      <c r="AF72" s="839">
        <v>1</v>
      </c>
      <c r="AG72" s="839"/>
      <c r="AH72" s="839"/>
      <c r="AI72" s="839"/>
      <c r="AJ72" s="839"/>
      <c r="AK72" s="839">
        <v>6</v>
      </c>
      <c r="AL72" s="839"/>
      <c r="AM72" s="839"/>
      <c r="AN72" s="839"/>
      <c r="AO72" s="839"/>
      <c r="AP72" s="839" t="s">
        <v>519</v>
      </c>
      <c r="AQ72" s="839"/>
      <c r="AR72" s="839"/>
      <c r="AS72" s="839"/>
      <c r="AT72" s="839"/>
      <c r="AU72" s="839" t="s">
        <v>519</v>
      </c>
      <c r="AV72" s="839"/>
      <c r="AW72" s="839"/>
      <c r="AX72" s="839"/>
      <c r="AY72" s="839"/>
      <c r="AZ72" s="836"/>
      <c r="BA72" s="836"/>
      <c r="BB72" s="836"/>
      <c r="BC72" s="836"/>
      <c r="BD72" s="837"/>
      <c r="BE72" s="243"/>
      <c r="BF72" s="243"/>
      <c r="BG72" s="243"/>
      <c r="BH72" s="243"/>
      <c r="BI72" s="243"/>
      <c r="BJ72" s="243"/>
      <c r="BK72" s="243"/>
      <c r="BL72" s="243"/>
      <c r="BM72" s="243"/>
      <c r="BN72" s="243"/>
      <c r="BO72" s="243"/>
      <c r="BP72" s="243"/>
      <c r="BQ72" s="240">
        <v>66</v>
      </c>
      <c r="BR72" s="245"/>
      <c r="BS72" s="865"/>
      <c r="BT72" s="866"/>
      <c r="BU72" s="866"/>
      <c r="BV72" s="866"/>
      <c r="BW72" s="866"/>
      <c r="BX72" s="866"/>
      <c r="BY72" s="866"/>
      <c r="BZ72" s="866"/>
      <c r="CA72" s="866"/>
      <c r="CB72" s="866"/>
      <c r="CC72" s="866"/>
      <c r="CD72" s="866"/>
      <c r="CE72" s="866"/>
      <c r="CF72" s="866"/>
      <c r="CG72" s="871"/>
      <c r="CH72" s="868"/>
      <c r="CI72" s="869"/>
      <c r="CJ72" s="869"/>
      <c r="CK72" s="869"/>
      <c r="CL72" s="870"/>
      <c r="CM72" s="868"/>
      <c r="CN72" s="869"/>
      <c r="CO72" s="869"/>
      <c r="CP72" s="869"/>
      <c r="CQ72" s="870"/>
      <c r="CR72" s="868"/>
      <c r="CS72" s="869"/>
      <c r="CT72" s="869"/>
      <c r="CU72" s="869"/>
      <c r="CV72" s="870"/>
      <c r="CW72" s="868"/>
      <c r="CX72" s="869"/>
      <c r="CY72" s="869"/>
      <c r="CZ72" s="869"/>
      <c r="DA72" s="870"/>
      <c r="DB72" s="868"/>
      <c r="DC72" s="869"/>
      <c r="DD72" s="869"/>
      <c r="DE72" s="869"/>
      <c r="DF72" s="870"/>
      <c r="DG72" s="868"/>
      <c r="DH72" s="869"/>
      <c r="DI72" s="869"/>
      <c r="DJ72" s="869"/>
      <c r="DK72" s="870"/>
      <c r="DL72" s="868"/>
      <c r="DM72" s="869"/>
      <c r="DN72" s="869"/>
      <c r="DO72" s="869"/>
      <c r="DP72" s="870"/>
      <c r="DQ72" s="868"/>
      <c r="DR72" s="869"/>
      <c r="DS72" s="869"/>
      <c r="DT72" s="869"/>
      <c r="DU72" s="870"/>
      <c r="DV72" s="865"/>
      <c r="DW72" s="866"/>
      <c r="DX72" s="866"/>
      <c r="DY72" s="866"/>
      <c r="DZ72" s="867"/>
      <c r="EA72" s="231"/>
    </row>
    <row r="73" spans="1:131" ht="26.25" customHeight="1">
      <c r="A73" s="240">
        <v>6</v>
      </c>
      <c r="B73" s="879" t="s">
        <v>599</v>
      </c>
      <c r="C73" s="880"/>
      <c r="D73" s="880"/>
      <c r="E73" s="880"/>
      <c r="F73" s="880"/>
      <c r="G73" s="880"/>
      <c r="H73" s="880"/>
      <c r="I73" s="880"/>
      <c r="J73" s="880"/>
      <c r="K73" s="880"/>
      <c r="L73" s="880"/>
      <c r="M73" s="880"/>
      <c r="N73" s="880"/>
      <c r="O73" s="880"/>
      <c r="P73" s="881"/>
      <c r="Q73" s="882">
        <v>15</v>
      </c>
      <c r="R73" s="839"/>
      <c r="S73" s="839"/>
      <c r="T73" s="839"/>
      <c r="U73" s="839"/>
      <c r="V73" s="839">
        <v>9</v>
      </c>
      <c r="W73" s="839"/>
      <c r="X73" s="839"/>
      <c r="Y73" s="839"/>
      <c r="Z73" s="839"/>
      <c r="AA73" s="839">
        <v>6</v>
      </c>
      <c r="AB73" s="839"/>
      <c r="AC73" s="839"/>
      <c r="AD73" s="839"/>
      <c r="AE73" s="839"/>
      <c r="AF73" s="839">
        <v>6</v>
      </c>
      <c r="AG73" s="839"/>
      <c r="AH73" s="839"/>
      <c r="AI73" s="839"/>
      <c r="AJ73" s="839"/>
      <c r="AK73" s="839" t="s">
        <v>589</v>
      </c>
      <c r="AL73" s="839"/>
      <c r="AM73" s="839"/>
      <c r="AN73" s="839"/>
      <c r="AO73" s="839"/>
      <c r="AP73" s="839" t="s">
        <v>519</v>
      </c>
      <c r="AQ73" s="839"/>
      <c r="AR73" s="839"/>
      <c r="AS73" s="839"/>
      <c r="AT73" s="839"/>
      <c r="AU73" s="839" t="s">
        <v>519</v>
      </c>
      <c r="AV73" s="839"/>
      <c r="AW73" s="839"/>
      <c r="AX73" s="839"/>
      <c r="AY73" s="839"/>
      <c r="AZ73" s="836"/>
      <c r="BA73" s="836"/>
      <c r="BB73" s="836"/>
      <c r="BC73" s="836"/>
      <c r="BD73" s="837"/>
      <c r="BE73" s="243"/>
      <c r="BF73" s="243"/>
      <c r="BG73" s="243"/>
      <c r="BH73" s="243"/>
      <c r="BI73" s="243"/>
      <c r="BJ73" s="243"/>
      <c r="BK73" s="243"/>
      <c r="BL73" s="243"/>
      <c r="BM73" s="243"/>
      <c r="BN73" s="243"/>
      <c r="BO73" s="243"/>
      <c r="BP73" s="243"/>
      <c r="BQ73" s="240">
        <v>67</v>
      </c>
      <c r="BR73" s="245"/>
      <c r="BS73" s="865"/>
      <c r="BT73" s="866"/>
      <c r="BU73" s="866"/>
      <c r="BV73" s="866"/>
      <c r="BW73" s="866"/>
      <c r="BX73" s="866"/>
      <c r="BY73" s="866"/>
      <c r="BZ73" s="866"/>
      <c r="CA73" s="866"/>
      <c r="CB73" s="866"/>
      <c r="CC73" s="866"/>
      <c r="CD73" s="866"/>
      <c r="CE73" s="866"/>
      <c r="CF73" s="866"/>
      <c r="CG73" s="871"/>
      <c r="CH73" s="868"/>
      <c r="CI73" s="869"/>
      <c r="CJ73" s="869"/>
      <c r="CK73" s="869"/>
      <c r="CL73" s="870"/>
      <c r="CM73" s="868"/>
      <c r="CN73" s="869"/>
      <c r="CO73" s="869"/>
      <c r="CP73" s="869"/>
      <c r="CQ73" s="870"/>
      <c r="CR73" s="868"/>
      <c r="CS73" s="869"/>
      <c r="CT73" s="869"/>
      <c r="CU73" s="869"/>
      <c r="CV73" s="870"/>
      <c r="CW73" s="868"/>
      <c r="CX73" s="869"/>
      <c r="CY73" s="869"/>
      <c r="CZ73" s="869"/>
      <c r="DA73" s="870"/>
      <c r="DB73" s="868"/>
      <c r="DC73" s="869"/>
      <c r="DD73" s="869"/>
      <c r="DE73" s="869"/>
      <c r="DF73" s="870"/>
      <c r="DG73" s="868"/>
      <c r="DH73" s="869"/>
      <c r="DI73" s="869"/>
      <c r="DJ73" s="869"/>
      <c r="DK73" s="870"/>
      <c r="DL73" s="868"/>
      <c r="DM73" s="869"/>
      <c r="DN73" s="869"/>
      <c r="DO73" s="869"/>
      <c r="DP73" s="870"/>
      <c r="DQ73" s="868"/>
      <c r="DR73" s="869"/>
      <c r="DS73" s="869"/>
      <c r="DT73" s="869"/>
      <c r="DU73" s="870"/>
      <c r="DV73" s="865"/>
      <c r="DW73" s="866"/>
      <c r="DX73" s="866"/>
      <c r="DY73" s="866"/>
      <c r="DZ73" s="867"/>
      <c r="EA73" s="231"/>
    </row>
    <row r="74" spans="1:131" ht="26.25" customHeight="1">
      <c r="A74" s="240">
        <v>7</v>
      </c>
      <c r="B74" s="879" t="s">
        <v>600</v>
      </c>
      <c r="C74" s="880"/>
      <c r="D74" s="880"/>
      <c r="E74" s="880"/>
      <c r="F74" s="880"/>
      <c r="G74" s="880"/>
      <c r="H74" s="880"/>
      <c r="I74" s="880"/>
      <c r="J74" s="880"/>
      <c r="K74" s="880"/>
      <c r="L74" s="880"/>
      <c r="M74" s="880"/>
      <c r="N74" s="880"/>
      <c r="O74" s="880"/>
      <c r="P74" s="881"/>
      <c r="Q74" s="882">
        <v>27</v>
      </c>
      <c r="R74" s="839"/>
      <c r="S74" s="839"/>
      <c r="T74" s="839"/>
      <c r="U74" s="839"/>
      <c r="V74" s="839">
        <v>27</v>
      </c>
      <c r="W74" s="839"/>
      <c r="X74" s="839"/>
      <c r="Y74" s="839"/>
      <c r="Z74" s="839"/>
      <c r="AA74" s="839">
        <v>0</v>
      </c>
      <c r="AB74" s="839"/>
      <c r="AC74" s="839"/>
      <c r="AD74" s="839"/>
      <c r="AE74" s="839"/>
      <c r="AF74" s="839">
        <v>0</v>
      </c>
      <c r="AG74" s="839"/>
      <c r="AH74" s="839"/>
      <c r="AI74" s="839"/>
      <c r="AJ74" s="839"/>
      <c r="AK74" s="839" t="s">
        <v>589</v>
      </c>
      <c r="AL74" s="839"/>
      <c r="AM74" s="839"/>
      <c r="AN74" s="839"/>
      <c r="AO74" s="839"/>
      <c r="AP74" s="839" t="s">
        <v>519</v>
      </c>
      <c r="AQ74" s="839"/>
      <c r="AR74" s="839"/>
      <c r="AS74" s="839"/>
      <c r="AT74" s="839"/>
      <c r="AU74" s="839" t="s">
        <v>519</v>
      </c>
      <c r="AV74" s="839"/>
      <c r="AW74" s="839"/>
      <c r="AX74" s="839"/>
      <c r="AY74" s="839"/>
      <c r="AZ74" s="836"/>
      <c r="BA74" s="836"/>
      <c r="BB74" s="836"/>
      <c r="BC74" s="836"/>
      <c r="BD74" s="837"/>
      <c r="BE74" s="243"/>
      <c r="BF74" s="243"/>
      <c r="BG74" s="243"/>
      <c r="BH74" s="243"/>
      <c r="BI74" s="243"/>
      <c r="BJ74" s="243"/>
      <c r="BK74" s="243"/>
      <c r="BL74" s="243"/>
      <c r="BM74" s="243"/>
      <c r="BN74" s="243"/>
      <c r="BO74" s="243"/>
      <c r="BP74" s="243"/>
      <c r="BQ74" s="240">
        <v>68</v>
      </c>
      <c r="BR74" s="245"/>
      <c r="BS74" s="865"/>
      <c r="BT74" s="866"/>
      <c r="BU74" s="866"/>
      <c r="BV74" s="866"/>
      <c r="BW74" s="866"/>
      <c r="BX74" s="866"/>
      <c r="BY74" s="866"/>
      <c r="BZ74" s="866"/>
      <c r="CA74" s="866"/>
      <c r="CB74" s="866"/>
      <c r="CC74" s="866"/>
      <c r="CD74" s="866"/>
      <c r="CE74" s="866"/>
      <c r="CF74" s="866"/>
      <c r="CG74" s="871"/>
      <c r="CH74" s="868"/>
      <c r="CI74" s="869"/>
      <c r="CJ74" s="869"/>
      <c r="CK74" s="869"/>
      <c r="CL74" s="870"/>
      <c r="CM74" s="868"/>
      <c r="CN74" s="869"/>
      <c r="CO74" s="869"/>
      <c r="CP74" s="869"/>
      <c r="CQ74" s="870"/>
      <c r="CR74" s="868"/>
      <c r="CS74" s="869"/>
      <c r="CT74" s="869"/>
      <c r="CU74" s="869"/>
      <c r="CV74" s="870"/>
      <c r="CW74" s="868"/>
      <c r="CX74" s="869"/>
      <c r="CY74" s="869"/>
      <c r="CZ74" s="869"/>
      <c r="DA74" s="870"/>
      <c r="DB74" s="868"/>
      <c r="DC74" s="869"/>
      <c r="DD74" s="869"/>
      <c r="DE74" s="869"/>
      <c r="DF74" s="870"/>
      <c r="DG74" s="868"/>
      <c r="DH74" s="869"/>
      <c r="DI74" s="869"/>
      <c r="DJ74" s="869"/>
      <c r="DK74" s="870"/>
      <c r="DL74" s="868"/>
      <c r="DM74" s="869"/>
      <c r="DN74" s="869"/>
      <c r="DO74" s="869"/>
      <c r="DP74" s="870"/>
      <c r="DQ74" s="868"/>
      <c r="DR74" s="869"/>
      <c r="DS74" s="869"/>
      <c r="DT74" s="869"/>
      <c r="DU74" s="870"/>
      <c r="DV74" s="865"/>
      <c r="DW74" s="866"/>
      <c r="DX74" s="866"/>
      <c r="DY74" s="866"/>
      <c r="DZ74" s="867"/>
      <c r="EA74" s="231"/>
    </row>
    <row r="75" spans="1:131" ht="26.25" customHeight="1">
      <c r="A75" s="240">
        <v>8</v>
      </c>
      <c r="B75" s="879" t="s">
        <v>601</v>
      </c>
      <c r="C75" s="880"/>
      <c r="D75" s="880"/>
      <c r="E75" s="880"/>
      <c r="F75" s="880"/>
      <c r="G75" s="880"/>
      <c r="H75" s="880"/>
      <c r="I75" s="880"/>
      <c r="J75" s="880"/>
      <c r="K75" s="880"/>
      <c r="L75" s="880"/>
      <c r="M75" s="880"/>
      <c r="N75" s="880"/>
      <c r="O75" s="880"/>
      <c r="P75" s="881"/>
      <c r="Q75" s="883">
        <v>32</v>
      </c>
      <c r="R75" s="884"/>
      <c r="S75" s="884"/>
      <c r="T75" s="884"/>
      <c r="U75" s="838"/>
      <c r="V75" s="885">
        <v>32</v>
      </c>
      <c r="W75" s="884"/>
      <c r="X75" s="884"/>
      <c r="Y75" s="884"/>
      <c r="Z75" s="838"/>
      <c r="AA75" s="885">
        <v>0</v>
      </c>
      <c r="AB75" s="884"/>
      <c r="AC75" s="884"/>
      <c r="AD75" s="884"/>
      <c r="AE75" s="838"/>
      <c r="AF75" s="885">
        <v>0</v>
      </c>
      <c r="AG75" s="884"/>
      <c r="AH75" s="884"/>
      <c r="AI75" s="884"/>
      <c r="AJ75" s="838"/>
      <c r="AK75" s="885">
        <v>1</v>
      </c>
      <c r="AL75" s="884"/>
      <c r="AM75" s="884"/>
      <c r="AN75" s="884"/>
      <c r="AO75" s="838"/>
      <c r="AP75" s="885" t="s">
        <v>519</v>
      </c>
      <c r="AQ75" s="884"/>
      <c r="AR75" s="884"/>
      <c r="AS75" s="884"/>
      <c r="AT75" s="838"/>
      <c r="AU75" s="885" t="s">
        <v>519</v>
      </c>
      <c r="AV75" s="884"/>
      <c r="AW75" s="884"/>
      <c r="AX75" s="884"/>
      <c r="AY75" s="838"/>
      <c r="AZ75" s="836"/>
      <c r="BA75" s="836"/>
      <c r="BB75" s="836"/>
      <c r="BC75" s="836"/>
      <c r="BD75" s="837"/>
      <c r="BE75" s="243"/>
      <c r="BF75" s="243"/>
      <c r="BG75" s="243"/>
      <c r="BH75" s="243"/>
      <c r="BI75" s="243"/>
      <c r="BJ75" s="243"/>
      <c r="BK75" s="243"/>
      <c r="BL75" s="243"/>
      <c r="BM75" s="243"/>
      <c r="BN75" s="243"/>
      <c r="BO75" s="243"/>
      <c r="BP75" s="243"/>
      <c r="BQ75" s="240">
        <v>69</v>
      </c>
      <c r="BR75" s="245"/>
      <c r="BS75" s="865"/>
      <c r="BT75" s="866"/>
      <c r="BU75" s="866"/>
      <c r="BV75" s="866"/>
      <c r="BW75" s="866"/>
      <c r="BX75" s="866"/>
      <c r="BY75" s="866"/>
      <c r="BZ75" s="866"/>
      <c r="CA75" s="866"/>
      <c r="CB75" s="866"/>
      <c r="CC75" s="866"/>
      <c r="CD75" s="866"/>
      <c r="CE75" s="866"/>
      <c r="CF75" s="866"/>
      <c r="CG75" s="871"/>
      <c r="CH75" s="868"/>
      <c r="CI75" s="869"/>
      <c r="CJ75" s="869"/>
      <c r="CK75" s="869"/>
      <c r="CL75" s="870"/>
      <c r="CM75" s="868"/>
      <c r="CN75" s="869"/>
      <c r="CO75" s="869"/>
      <c r="CP75" s="869"/>
      <c r="CQ75" s="870"/>
      <c r="CR75" s="868"/>
      <c r="CS75" s="869"/>
      <c r="CT75" s="869"/>
      <c r="CU75" s="869"/>
      <c r="CV75" s="870"/>
      <c r="CW75" s="868"/>
      <c r="CX75" s="869"/>
      <c r="CY75" s="869"/>
      <c r="CZ75" s="869"/>
      <c r="DA75" s="870"/>
      <c r="DB75" s="868"/>
      <c r="DC75" s="869"/>
      <c r="DD75" s="869"/>
      <c r="DE75" s="869"/>
      <c r="DF75" s="870"/>
      <c r="DG75" s="868"/>
      <c r="DH75" s="869"/>
      <c r="DI75" s="869"/>
      <c r="DJ75" s="869"/>
      <c r="DK75" s="870"/>
      <c r="DL75" s="868"/>
      <c r="DM75" s="869"/>
      <c r="DN75" s="869"/>
      <c r="DO75" s="869"/>
      <c r="DP75" s="870"/>
      <c r="DQ75" s="868"/>
      <c r="DR75" s="869"/>
      <c r="DS75" s="869"/>
      <c r="DT75" s="869"/>
      <c r="DU75" s="870"/>
      <c r="DV75" s="865"/>
      <c r="DW75" s="866"/>
      <c r="DX75" s="866"/>
      <c r="DY75" s="866"/>
      <c r="DZ75" s="867"/>
      <c r="EA75" s="231"/>
    </row>
    <row r="76" spans="1:131" ht="26.25" customHeight="1">
      <c r="A76" s="240">
        <v>9</v>
      </c>
      <c r="B76" s="879" t="s">
        <v>602</v>
      </c>
      <c r="C76" s="880"/>
      <c r="D76" s="880"/>
      <c r="E76" s="880"/>
      <c r="F76" s="880"/>
      <c r="G76" s="880"/>
      <c r="H76" s="880"/>
      <c r="I76" s="880"/>
      <c r="J76" s="880"/>
      <c r="K76" s="880"/>
      <c r="L76" s="880"/>
      <c r="M76" s="880"/>
      <c r="N76" s="880"/>
      <c r="O76" s="880"/>
      <c r="P76" s="881"/>
      <c r="Q76" s="883">
        <v>75</v>
      </c>
      <c r="R76" s="884"/>
      <c r="S76" s="884"/>
      <c r="T76" s="884"/>
      <c r="U76" s="838"/>
      <c r="V76" s="885">
        <v>71</v>
      </c>
      <c r="W76" s="884"/>
      <c r="X76" s="884"/>
      <c r="Y76" s="884"/>
      <c r="Z76" s="838"/>
      <c r="AA76" s="885">
        <v>4</v>
      </c>
      <c r="AB76" s="884"/>
      <c r="AC76" s="884"/>
      <c r="AD76" s="884"/>
      <c r="AE76" s="838"/>
      <c r="AF76" s="885">
        <v>4</v>
      </c>
      <c r="AG76" s="884"/>
      <c r="AH76" s="884"/>
      <c r="AI76" s="884"/>
      <c r="AJ76" s="838"/>
      <c r="AK76" s="885">
        <v>1</v>
      </c>
      <c r="AL76" s="884"/>
      <c r="AM76" s="884"/>
      <c r="AN76" s="884"/>
      <c r="AO76" s="838"/>
      <c r="AP76" s="885" t="s">
        <v>519</v>
      </c>
      <c r="AQ76" s="884"/>
      <c r="AR76" s="884"/>
      <c r="AS76" s="884"/>
      <c r="AT76" s="838"/>
      <c r="AU76" s="885" t="s">
        <v>519</v>
      </c>
      <c r="AV76" s="884"/>
      <c r="AW76" s="884"/>
      <c r="AX76" s="884"/>
      <c r="AY76" s="838"/>
      <c r="AZ76" s="836"/>
      <c r="BA76" s="836"/>
      <c r="BB76" s="836"/>
      <c r="BC76" s="836"/>
      <c r="BD76" s="837"/>
      <c r="BE76" s="243"/>
      <c r="BF76" s="243"/>
      <c r="BG76" s="243"/>
      <c r="BH76" s="243"/>
      <c r="BI76" s="243"/>
      <c r="BJ76" s="243"/>
      <c r="BK76" s="243"/>
      <c r="BL76" s="243"/>
      <c r="BM76" s="243"/>
      <c r="BN76" s="243"/>
      <c r="BO76" s="243"/>
      <c r="BP76" s="243"/>
      <c r="BQ76" s="240">
        <v>70</v>
      </c>
      <c r="BR76" s="245"/>
      <c r="BS76" s="865"/>
      <c r="BT76" s="866"/>
      <c r="BU76" s="866"/>
      <c r="BV76" s="866"/>
      <c r="BW76" s="866"/>
      <c r="BX76" s="866"/>
      <c r="BY76" s="866"/>
      <c r="BZ76" s="866"/>
      <c r="CA76" s="866"/>
      <c r="CB76" s="866"/>
      <c r="CC76" s="866"/>
      <c r="CD76" s="866"/>
      <c r="CE76" s="866"/>
      <c r="CF76" s="866"/>
      <c r="CG76" s="871"/>
      <c r="CH76" s="868"/>
      <c r="CI76" s="869"/>
      <c r="CJ76" s="869"/>
      <c r="CK76" s="869"/>
      <c r="CL76" s="870"/>
      <c r="CM76" s="868"/>
      <c r="CN76" s="869"/>
      <c r="CO76" s="869"/>
      <c r="CP76" s="869"/>
      <c r="CQ76" s="870"/>
      <c r="CR76" s="868"/>
      <c r="CS76" s="869"/>
      <c r="CT76" s="869"/>
      <c r="CU76" s="869"/>
      <c r="CV76" s="870"/>
      <c r="CW76" s="868"/>
      <c r="CX76" s="869"/>
      <c r="CY76" s="869"/>
      <c r="CZ76" s="869"/>
      <c r="DA76" s="870"/>
      <c r="DB76" s="868"/>
      <c r="DC76" s="869"/>
      <c r="DD76" s="869"/>
      <c r="DE76" s="869"/>
      <c r="DF76" s="870"/>
      <c r="DG76" s="868"/>
      <c r="DH76" s="869"/>
      <c r="DI76" s="869"/>
      <c r="DJ76" s="869"/>
      <c r="DK76" s="870"/>
      <c r="DL76" s="868"/>
      <c r="DM76" s="869"/>
      <c r="DN76" s="869"/>
      <c r="DO76" s="869"/>
      <c r="DP76" s="870"/>
      <c r="DQ76" s="868"/>
      <c r="DR76" s="869"/>
      <c r="DS76" s="869"/>
      <c r="DT76" s="869"/>
      <c r="DU76" s="870"/>
      <c r="DV76" s="865"/>
      <c r="DW76" s="866"/>
      <c r="DX76" s="866"/>
      <c r="DY76" s="866"/>
      <c r="DZ76" s="867"/>
      <c r="EA76" s="231"/>
    </row>
    <row r="77" spans="1:131" ht="26.25" customHeight="1">
      <c r="A77" s="240">
        <v>10</v>
      </c>
      <c r="B77" s="879" t="s">
        <v>603</v>
      </c>
      <c r="C77" s="880"/>
      <c r="D77" s="880"/>
      <c r="E77" s="880"/>
      <c r="F77" s="880"/>
      <c r="G77" s="880"/>
      <c r="H77" s="880"/>
      <c r="I77" s="880"/>
      <c r="J77" s="880"/>
      <c r="K77" s="880"/>
      <c r="L77" s="880"/>
      <c r="M77" s="880"/>
      <c r="N77" s="880"/>
      <c r="O77" s="880"/>
      <c r="P77" s="881"/>
      <c r="Q77" s="883">
        <v>242498</v>
      </c>
      <c r="R77" s="884"/>
      <c r="S77" s="884"/>
      <c r="T77" s="884"/>
      <c r="U77" s="838"/>
      <c r="V77" s="885">
        <v>230902</v>
      </c>
      <c r="W77" s="884"/>
      <c r="X77" s="884"/>
      <c r="Y77" s="884"/>
      <c r="Z77" s="838"/>
      <c r="AA77" s="885">
        <v>11596</v>
      </c>
      <c r="AB77" s="884"/>
      <c r="AC77" s="884"/>
      <c r="AD77" s="884"/>
      <c r="AE77" s="838"/>
      <c r="AF77" s="885">
        <v>11596</v>
      </c>
      <c r="AG77" s="884"/>
      <c r="AH77" s="884"/>
      <c r="AI77" s="884"/>
      <c r="AJ77" s="838"/>
      <c r="AK77" s="885" t="s">
        <v>589</v>
      </c>
      <c r="AL77" s="884"/>
      <c r="AM77" s="884"/>
      <c r="AN77" s="884"/>
      <c r="AO77" s="838"/>
      <c r="AP77" s="885" t="s">
        <v>519</v>
      </c>
      <c r="AQ77" s="884"/>
      <c r="AR77" s="884"/>
      <c r="AS77" s="884"/>
      <c r="AT77" s="838"/>
      <c r="AU77" s="885" t="s">
        <v>519</v>
      </c>
      <c r="AV77" s="884"/>
      <c r="AW77" s="884"/>
      <c r="AX77" s="884"/>
      <c r="AY77" s="838"/>
      <c r="AZ77" s="836"/>
      <c r="BA77" s="836"/>
      <c r="BB77" s="836"/>
      <c r="BC77" s="836"/>
      <c r="BD77" s="837"/>
      <c r="BE77" s="243"/>
      <c r="BF77" s="243"/>
      <c r="BG77" s="243"/>
      <c r="BH77" s="243"/>
      <c r="BI77" s="243"/>
      <c r="BJ77" s="243"/>
      <c r="BK77" s="243"/>
      <c r="BL77" s="243"/>
      <c r="BM77" s="243"/>
      <c r="BN77" s="243"/>
      <c r="BO77" s="243"/>
      <c r="BP77" s="243"/>
      <c r="BQ77" s="240">
        <v>71</v>
      </c>
      <c r="BR77" s="245"/>
      <c r="BS77" s="865"/>
      <c r="BT77" s="866"/>
      <c r="BU77" s="866"/>
      <c r="BV77" s="866"/>
      <c r="BW77" s="866"/>
      <c r="BX77" s="866"/>
      <c r="BY77" s="866"/>
      <c r="BZ77" s="866"/>
      <c r="CA77" s="866"/>
      <c r="CB77" s="866"/>
      <c r="CC77" s="866"/>
      <c r="CD77" s="866"/>
      <c r="CE77" s="866"/>
      <c r="CF77" s="866"/>
      <c r="CG77" s="871"/>
      <c r="CH77" s="868"/>
      <c r="CI77" s="869"/>
      <c r="CJ77" s="869"/>
      <c r="CK77" s="869"/>
      <c r="CL77" s="870"/>
      <c r="CM77" s="868"/>
      <c r="CN77" s="869"/>
      <c r="CO77" s="869"/>
      <c r="CP77" s="869"/>
      <c r="CQ77" s="870"/>
      <c r="CR77" s="868"/>
      <c r="CS77" s="869"/>
      <c r="CT77" s="869"/>
      <c r="CU77" s="869"/>
      <c r="CV77" s="870"/>
      <c r="CW77" s="868"/>
      <c r="CX77" s="869"/>
      <c r="CY77" s="869"/>
      <c r="CZ77" s="869"/>
      <c r="DA77" s="870"/>
      <c r="DB77" s="868"/>
      <c r="DC77" s="869"/>
      <c r="DD77" s="869"/>
      <c r="DE77" s="869"/>
      <c r="DF77" s="870"/>
      <c r="DG77" s="868"/>
      <c r="DH77" s="869"/>
      <c r="DI77" s="869"/>
      <c r="DJ77" s="869"/>
      <c r="DK77" s="870"/>
      <c r="DL77" s="868"/>
      <c r="DM77" s="869"/>
      <c r="DN77" s="869"/>
      <c r="DO77" s="869"/>
      <c r="DP77" s="870"/>
      <c r="DQ77" s="868"/>
      <c r="DR77" s="869"/>
      <c r="DS77" s="869"/>
      <c r="DT77" s="869"/>
      <c r="DU77" s="870"/>
      <c r="DV77" s="865"/>
      <c r="DW77" s="866"/>
      <c r="DX77" s="866"/>
      <c r="DY77" s="866"/>
      <c r="DZ77" s="867"/>
      <c r="EA77" s="231"/>
    </row>
    <row r="78" spans="1:131" ht="26.25" customHeight="1">
      <c r="A78" s="240">
        <v>11</v>
      </c>
      <c r="B78" s="879"/>
      <c r="C78" s="880"/>
      <c r="D78" s="880"/>
      <c r="E78" s="880"/>
      <c r="F78" s="880"/>
      <c r="G78" s="880"/>
      <c r="H78" s="880"/>
      <c r="I78" s="880"/>
      <c r="J78" s="880"/>
      <c r="K78" s="880"/>
      <c r="L78" s="880"/>
      <c r="M78" s="880"/>
      <c r="N78" s="880"/>
      <c r="O78" s="880"/>
      <c r="P78" s="881"/>
      <c r="Q78" s="882"/>
      <c r="R78" s="839"/>
      <c r="S78" s="839"/>
      <c r="T78" s="839"/>
      <c r="U78" s="839"/>
      <c r="V78" s="839"/>
      <c r="W78" s="839"/>
      <c r="X78" s="839"/>
      <c r="Y78" s="839"/>
      <c r="Z78" s="839"/>
      <c r="AA78" s="839"/>
      <c r="AB78" s="839"/>
      <c r="AC78" s="839"/>
      <c r="AD78" s="839"/>
      <c r="AE78" s="839"/>
      <c r="AF78" s="839"/>
      <c r="AG78" s="839"/>
      <c r="AH78" s="839"/>
      <c r="AI78" s="839"/>
      <c r="AJ78" s="839"/>
      <c r="AK78" s="839"/>
      <c r="AL78" s="839"/>
      <c r="AM78" s="839"/>
      <c r="AN78" s="839"/>
      <c r="AO78" s="839"/>
      <c r="AP78" s="839"/>
      <c r="AQ78" s="839"/>
      <c r="AR78" s="839"/>
      <c r="AS78" s="839"/>
      <c r="AT78" s="839"/>
      <c r="AU78" s="839"/>
      <c r="AV78" s="839"/>
      <c r="AW78" s="839"/>
      <c r="AX78" s="839"/>
      <c r="AY78" s="839"/>
      <c r="AZ78" s="836"/>
      <c r="BA78" s="836"/>
      <c r="BB78" s="836"/>
      <c r="BC78" s="836"/>
      <c r="BD78" s="837"/>
      <c r="BE78" s="243"/>
      <c r="BF78" s="243"/>
      <c r="BG78" s="243"/>
      <c r="BH78" s="243"/>
      <c r="BI78" s="243"/>
      <c r="BJ78" s="231"/>
      <c r="BK78" s="231"/>
      <c r="BL78" s="231"/>
      <c r="BM78" s="231"/>
      <c r="BN78" s="231"/>
      <c r="BO78" s="243"/>
      <c r="BP78" s="243"/>
      <c r="BQ78" s="240">
        <v>72</v>
      </c>
      <c r="BR78" s="245"/>
      <c r="BS78" s="865"/>
      <c r="BT78" s="866"/>
      <c r="BU78" s="866"/>
      <c r="BV78" s="866"/>
      <c r="BW78" s="866"/>
      <c r="BX78" s="866"/>
      <c r="BY78" s="866"/>
      <c r="BZ78" s="866"/>
      <c r="CA78" s="866"/>
      <c r="CB78" s="866"/>
      <c r="CC78" s="866"/>
      <c r="CD78" s="866"/>
      <c r="CE78" s="866"/>
      <c r="CF78" s="866"/>
      <c r="CG78" s="871"/>
      <c r="CH78" s="868"/>
      <c r="CI78" s="869"/>
      <c r="CJ78" s="869"/>
      <c r="CK78" s="869"/>
      <c r="CL78" s="870"/>
      <c r="CM78" s="868"/>
      <c r="CN78" s="869"/>
      <c r="CO78" s="869"/>
      <c r="CP78" s="869"/>
      <c r="CQ78" s="870"/>
      <c r="CR78" s="868"/>
      <c r="CS78" s="869"/>
      <c r="CT78" s="869"/>
      <c r="CU78" s="869"/>
      <c r="CV78" s="870"/>
      <c r="CW78" s="868"/>
      <c r="CX78" s="869"/>
      <c r="CY78" s="869"/>
      <c r="CZ78" s="869"/>
      <c r="DA78" s="870"/>
      <c r="DB78" s="868"/>
      <c r="DC78" s="869"/>
      <c r="DD78" s="869"/>
      <c r="DE78" s="869"/>
      <c r="DF78" s="870"/>
      <c r="DG78" s="868"/>
      <c r="DH78" s="869"/>
      <c r="DI78" s="869"/>
      <c r="DJ78" s="869"/>
      <c r="DK78" s="870"/>
      <c r="DL78" s="868"/>
      <c r="DM78" s="869"/>
      <c r="DN78" s="869"/>
      <c r="DO78" s="869"/>
      <c r="DP78" s="870"/>
      <c r="DQ78" s="868"/>
      <c r="DR78" s="869"/>
      <c r="DS78" s="869"/>
      <c r="DT78" s="869"/>
      <c r="DU78" s="870"/>
      <c r="DV78" s="865"/>
      <c r="DW78" s="866"/>
      <c r="DX78" s="866"/>
      <c r="DY78" s="866"/>
      <c r="DZ78" s="867"/>
      <c r="EA78" s="231"/>
    </row>
    <row r="79" spans="1:131" ht="26.25" customHeight="1">
      <c r="A79" s="240">
        <v>12</v>
      </c>
      <c r="B79" s="879"/>
      <c r="C79" s="880"/>
      <c r="D79" s="880"/>
      <c r="E79" s="880"/>
      <c r="F79" s="880"/>
      <c r="G79" s="880"/>
      <c r="H79" s="880"/>
      <c r="I79" s="880"/>
      <c r="J79" s="880"/>
      <c r="K79" s="880"/>
      <c r="L79" s="880"/>
      <c r="M79" s="880"/>
      <c r="N79" s="880"/>
      <c r="O79" s="880"/>
      <c r="P79" s="881"/>
      <c r="Q79" s="882"/>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839"/>
      <c r="AP79" s="839"/>
      <c r="AQ79" s="839"/>
      <c r="AR79" s="839"/>
      <c r="AS79" s="839"/>
      <c r="AT79" s="839"/>
      <c r="AU79" s="839"/>
      <c r="AV79" s="839"/>
      <c r="AW79" s="839"/>
      <c r="AX79" s="839"/>
      <c r="AY79" s="839"/>
      <c r="AZ79" s="836"/>
      <c r="BA79" s="836"/>
      <c r="BB79" s="836"/>
      <c r="BC79" s="836"/>
      <c r="BD79" s="837"/>
      <c r="BE79" s="243"/>
      <c r="BF79" s="243"/>
      <c r="BG79" s="243"/>
      <c r="BH79" s="243"/>
      <c r="BI79" s="243"/>
      <c r="BJ79" s="231"/>
      <c r="BK79" s="231"/>
      <c r="BL79" s="231"/>
      <c r="BM79" s="231"/>
      <c r="BN79" s="231"/>
      <c r="BO79" s="243"/>
      <c r="BP79" s="243"/>
      <c r="BQ79" s="240">
        <v>73</v>
      </c>
      <c r="BR79" s="245"/>
      <c r="BS79" s="865"/>
      <c r="BT79" s="866"/>
      <c r="BU79" s="866"/>
      <c r="BV79" s="866"/>
      <c r="BW79" s="866"/>
      <c r="BX79" s="866"/>
      <c r="BY79" s="866"/>
      <c r="BZ79" s="866"/>
      <c r="CA79" s="866"/>
      <c r="CB79" s="866"/>
      <c r="CC79" s="866"/>
      <c r="CD79" s="866"/>
      <c r="CE79" s="866"/>
      <c r="CF79" s="866"/>
      <c r="CG79" s="871"/>
      <c r="CH79" s="868"/>
      <c r="CI79" s="869"/>
      <c r="CJ79" s="869"/>
      <c r="CK79" s="869"/>
      <c r="CL79" s="870"/>
      <c r="CM79" s="868"/>
      <c r="CN79" s="869"/>
      <c r="CO79" s="869"/>
      <c r="CP79" s="869"/>
      <c r="CQ79" s="870"/>
      <c r="CR79" s="868"/>
      <c r="CS79" s="869"/>
      <c r="CT79" s="869"/>
      <c r="CU79" s="869"/>
      <c r="CV79" s="870"/>
      <c r="CW79" s="868"/>
      <c r="CX79" s="869"/>
      <c r="CY79" s="869"/>
      <c r="CZ79" s="869"/>
      <c r="DA79" s="870"/>
      <c r="DB79" s="868"/>
      <c r="DC79" s="869"/>
      <c r="DD79" s="869"/>
      <c r="DE79" s="869"/>
      <c r="DF79" s="870"/>
      <c r="DG79" s="868"/>
      <c r="DH79" s="869"/>
      <c r="DI79" s="869"/>
      <c r="DJ79" s="869"/>
      <c r="DK79" s="870"/>
      <c r="DL79" s="868"/>
      <c r="DM79" s="869"/>
      <c r="DN79" s="869"/>
      <c r="DO79" s="869"/>
      <c r="DP79" s="870"/>
      <c r="DQ79" s="868"/>
      <c r="DR79" s="869"/>
      <c r="DS79" s="869"/>
      <c r="DT79" s="869"/>
      <c r="DU79" s="870"/>
      <c r="DV79" s="865"/>
      <c r="DW79" s="866"/>
      <c r="DX79" s="866"/>
      <c r="DY79" s="866"/>
      <c r="DZ79" s="867"/>
      <c r="EA79" s="231"/>
    </row>
    <row r="80" spans="1:131" ht="26.25" customHeight="1">
      <c r="A80" s="240">
        <v>13</v>
      </c>
      <c r="B80" s="879"/>
      <c r="C80" s="880"/>
      <c r="D80" s="880"/>
      <c r="E80" s="880"/>
      <c r="F80" s="880"/>
      <c r="G80" s="880"/>
      <c r="H80" s="880"/>
      <c r="I80" s="880"/>
      <c r="J80" s="880"/>
      <c r="K80" s="880"/>
      <c r="L80" s="880"/>
      <c r="M80" s="880"/>
      <c r="N80" s="880"/>
      <c r="O80" s="880"/>
      <c r="P80" s="881"/>
      <c r="Q80" s="882"/>
      <c r="R80" s="839"/>
      <c r="S80" s="839"/>
      <c r="T80" s="839"/>
      <c r="U80" s="839"/>
      <c r="V80" s="839"/>
      <c r="W80" s="839"/>
      <c r="X80" s="839"/>
      <c r="Y80" s="839"/>
      <c r="Z80" s="839"/>
      <c r="AA80" s="839"/>
      <c r="AB80" s="839"/>
      <c r="AC80" s="839"/>
      <c r="AD80" s="839"/>
      <c r="AE80" s="839"/>
      <c r="AF80" s="839"/>
      <c r="AG80" s="839"/>
      <c r="AH80" s="839"/>
      <c r="AI80" s="839"/>
      <c r="AJ80" s="839"/>
      <c r="AK80" s="839"/>
      <c r="AL80" s="839"/>
      <c r="AM80" s="839"/>
      <c r="AN80" s="839"/>
      <c r="AO80" s="839"/>
      <c r="AP80" s="839"/>
      <c r="AQ80" s="839"/>
      <c r="AR80" s="839"/>
      <c r="AS80" s="839"/>
      <c r="AT80" s="839"/>
      <c r="AU80" s="839"/>
      <c r="AV80" s="839"/>
      <c r="AW80" s="839"/>
      <c r="AX80" s="839"/>
      <c r="AY80" s="839"/>
      <c r="AZ80" s="836"/>
      <c r="BA80" s="836"/>
      <c r="BB80" s="836"/>
      <c r="BC80" s="836"/>
      <c r="BD80" s="837"/>
      <c r="BE80" s="243"/>
      <c r="BF80" s="243"/>
      <c r="BG80" s="243"/>
      <c r="BH80" s="243"/>
      <c r="BI80" s="243"/>
      <c r="BJ80" s="243"/>
      <c r="BK80" s="243"/>
      <c r="BL80" s="243"/>
      <c r="BM80" s="243"/>
      <c r="BN80" s="243"/>
      <c r="BO80" s="243"/>
      <c r="BP80" s="243"/>
      <c r="BQ80" s="240">
        <v>74</v>
      </c>
      <c r="BR80" s="245"/>
      <c r="BS80" s="865"/>
      <c r="BT80" s="866"/>
      <c r="BU80" s="866"/>
      <c r="BV80" s="866"/>
      <c r="BW80" s="866"/>
      <c r="BX80" s="866"/>
      <c r="BY80" s="866"/>
      <c r="BZ80" s="866"/>
      <c r="CA80" s="866"/>
      <c r="CB80" s="866"/>
      <c r="CC80" s="866"/>
      <c r="CD80" s="866"/>
      <c r="CE80" s="866"/>
      <c r="CF80" s="866"/>
      <c r="CG80" s="871"/>
      <c r="CH80" s="868"/>
      <c r="CI80" s="869"/>
      <c r="CJ80" s="869"/>
      <c r="CK80" s="869"/>
      <c r="CL80" s="870"/>
      <c r="CM80" s="868"/>
      <c r="CN80" s="869"/>
      <c r="CO80" s="869"/>
      <c r="CP80" s="869"/>
      <c r="CQ80" s="870"/>
      <c r="CR80" s="868"/>
      <c r="CS80" s="869"/>
      <c r="CT80" s="869"/>
      <c r="CU80" s="869"/>
      <c r="CV80" s="870"/>
      <c r="CW80" s="868"/>
      <c r="CX80" s="869"/>
      <c r="CY80" s="869"/>
      <c r="CZ80" s="869"/>
      <c r="DA80" s="870"/>
      <c r="DB80" s="868"/>
      <c r="DC80" s="869"/>
      <c r="DD80" s="869"/>
      <c r="DE80" s="869"/>
      <c r="DF80" s="870"/>
      <c r="DG80" s="868"/>
      <c r="DH80" s="869"/>
      <c r="DI80" s="869"/>
      <c r="DJ80" s="869"/>
      <c r="DK80" s="870"/>
      <c r="DL80" s="868"/>
      <c r="DM80" s="869"/>
      <c r="DN80" s="869"/>
      <c r="DO80" s="869"/>
      <c r="DP80" s="870"/>
      <c r="DQ80" s="868"/>
      <c r="DR80" s="869"/>
      <c r="DS80" s="869"/>
      <c r="DT80" s="869"/>
      <c r="DU80" s="870"/>
      <c r="DV80" s="865"/>
      <c r="DW80" s="866"/>
      <c r="DX80" s="866"/>
      <c r="DY80" s="866"/>
      <c r="DZ80" s="867"/>
      <c r="EA80" s="231"/>
    </row>
    <row r="81" spans="1:131" ht="26.25" customHeight="1">
      <c r="A81" s="240">
        <v>14</v>
      </c>
      <c r="B81" s="879"/>
      <c r="C81" s="880"/>
      <c r="D81" s="880"/>
      <c r="E81" s="880"/>
      <c r="F81" s="880"/>
      <c r="G81" s="880"/>
      <c r="H81" s="880"/>
      <c r="I81" s="880"/>
      <c r="J81" s="880"/>
      <c r="K81" s="880"/>
      <c r="L81" s="880"/>
      <c r="M81" s="880"/>
      <c r="N81" s="880"/>
      <c r="O81" s="880"/>
      <c r="P81" s="881"/>
      <c r="Q81" s="882"/>
      <c r="R81" s="839"/>
      <c r="S81" s="839"/>
      <c r="T81" s="839"/>
      <c r="U81" s="839"/>
      <c r="V81" s="839"/>
      <c r="W81" s="839"/>
      <c r="X81" s="839"/>
      <c r="Y81" s="839"/>
      <c r="Z81" s="839"/>
      <c r="AA81" s="839"/>
      <c r="AB81" s="839"/>
      <c r="AC81" s="839"/>
      <c r="AD81" s="839"/>
      <c r="AE81" s="839"/>
      <c r="AF81" s="839"/>
      <c r="AG81" s="839"/>
      <c r="AH81" s="839"/>
      <c r="AI81" s="839"/>
      <c r="AJ81" s="839"/>
      <c r="AK81" s="839"/>
      <c r="AL81" s="839"/>
      <c r="AM81" s="839"/>
      <c r="AN81" s="839"/>
      <c r="AO81" s="839"/>
      <c r="AP81" s="839"/>
      <c r="AQ81" s="839"/>
      <c r="AR81" s="839"/>
      <c r="AS81" s="839"/>
      <c r="AT81" s="839"/>
      <c r="AU81" s="839"/>
      <c r="AV81" s="839"/>
      <c r="AW81" s="839"/>
      <c r="AX81" s="839"/>
      <c r="AY81" s="839"/>
      <c r="AZ81" s="836"/>
      <c r="BA81" s="836"/>
      <c r="BB81" s="836"/>
      <c r="BC81" s="836"/>
      <c r="BD81" s="837"/>
      <c r="BE81" s="243"/>
      <c r="BF81" s="243"/>
      <c r="BG81" s="243"/>
      <c r="BH81" s="243"/>
      <c r="BI81" s="243"/>
      <c r="BJ81" s="243"/>
      <c r="BK81" s="243"/>
      <c r="BL81" s="243"/>
      <c r="BM81" s="243"/>
      <c r="BN81" s="243"/>
      <c r="BO81" s="243"/>
      <c r="BP81" s="243"/>
      <c r="BQ81" s="240">
        <v>75</v>
      </c>
      <c r="BR81" s="245"/>
      <c r="BS81" s="865"/>
      <c r="BT81" s="866"/>
      <c r="BU81" s="866"/>
      <c r="BV81" s="866"/>
      <c r="BW81" s="866"/>
      <c r="BX81" s="866"/>
      <c r="BY81" s="866"/>
      <c r="BZ81" s="866"/>
      <c r="CA81" s="866"/>
      <c r="CB81" s="866"/>
      <c r="CC81" s="866"/>
      <c r="CD81" s="866"/>
      <c r="CE81" s="866"/>
      <c r="CF81" s="866"/>
      <c r="CG81" s="871"/>
      <c r="CH81" s="868"/>
      <c r="CI81" s="869"/>
      <c r="CJ81" s="869"/>
      <c r="CK81" s="869"/>
      <c r="CL81" s="870"/>
      <c r="CM81" s="868"/>
      <c r="CN81" s="869"/>
      <c r="CO81" s="869"/>
      <c r="CP81" s="869"/>
      <c r="CQ81" s="870"/>
      <c r="CR81" s="868"/>
      <c r="CS81" s="869"/>
      <c r="CT81" s="869"/>
      <c r="CU81" s="869"/>
      <c r="CV81" s="870"/>
      <c r="CW81" s="868"/>
      <c r="CX81" s="869"/>
      <c r="CY81" s="869"/>
      <c r="CZ81" s="869"/>
      <c r="DA81" s="870"/>
      <c r="DB81" s="868"/>
      <c r="DC81" s="869"/>
      <c r="DD81" s="869"/>
      <c r="DE81" s="869"/>
      <c r="DF81" s="870"/>
      <c r="DG81" s="868"/>
      <c r="DH81" s="869"/>
      <c r="DI81" s="869"/>
      <c r="DJ81" s="869"/>
      <c r="DK81" s="870"/>
      <c r="DL81" s="868"/>
      <c r="DM81" s="869"/>
      <c r="DN81" s="869"/>
      <c r="DO81" s="869"/>
      <c r="DP81" s="870"/>
      <c r="DQ81" s="868"/>
      <c r="DR81" s="869"/>
      <c r="DS81" s="869"/>
      <c r="DT81" s="869"/>
      <c r="DU81" s="870"/>
      <c r="DV81" s="865"/>
      <c r="DW81" s="866"/>
      <c r="DX81" s="866"/>
      <c r="DY81" s="866"/>
      <c r="DZ81" s="867"/>
      <c r="EA81" s="231"/>
    </row>
    <row r="82" spans="1:131" ht="26.25" customHeight="1">
      <c r="A82" s="240">
        <v>15</v>
      </c>
      <c r="B82" s="879"/>
      <c r="C82" s="880"/>
      <c r="D82" s="880"/>
      <c r="E82" s="880"/>
      <c r="F82" s="880"/>
      <c r="G82" s="880"/>
      <c r="H82" s="880"/>
      <c r="I82" s="880"/>
      <c r="J82" s="880"/>
      <c r="K82" s="880"/>
      <c r="L82" s="880"/>
      <c r="M82" s="880"/>
      <c r="N82" s="880"/>
      <c r="O82" s="880"/>
      <c r="P82" s="881"/>
      <c r="Q82" s="882"/>
      <c r="R82" s="839"/>
      <c r="S82" s="839"/>
      <c r="T82" s="839"/>
      <c r="U82" s="839"/>
      <c r="V82" s="839"/>
      <c r="W82" s="839"/>
      <c r="X82" s="839"/>
      <c r="Y82" s="839"/>
      <c r="Z82" s="839"/>
      <c r="AA82" s="839"/>
      <c r="AB82" s="839"/>
      <c r="AC82" s="839"/>
      <c r="AD82" s="839"/>
      <c r="AE82" s="839"/>
      <c r="AF82" s="839"/>
      <c r="AG82" s="839"/>
      <c r="AH82" s="839"/>
      <c r="AI82" s="839"/>
      <c r="AJ82" s="839"/>
      <c r="AK82" s="839"/>
      <c r="AL82" s="839"/>
      <c r="AM82" s="839"/>
      <c r="AN82" s="839"/>
      <c r="AO82" s="839"/>
      <c r="AP82" s="839"/>
      <c r="AQ82" s="839"/>
      <c r="AR82" s="839"/>
      <c r="AS82" s="839"/>
      <c r="AT82" s="839"/>
      <c r="AU82" s="839"/>
      <c r="AV82" s="839"/>
      <c r="AW82" s="839"/>
      <c r="AX82" s="839"/>
      <c r="AY82" s="839"/>
      <c r="AZ82" s="836"/>
      <c r="BA82" s="836"/>
      <c r="BB82" s="836"/>
      <c r="BC82" s="836"/>
      <c r="BD82" s="837"/>
      <c r="BE82" s="243"/>
      <c r="BF82" s="243"/>
      <c r="BG82" s="243"/>
      <c r="BH82" s="243"/>
      <c r="BI82" s="243"/>
      <c r="BJ82" s="243"/>
      <c r="BK82" s="243"/>
      <c r="BL82" s="243"/>
      <c r="BM82" s="243"/>
      <c r="BN82" s="243"/>
      <c r="BO82" s="243"/>
      <c r="BP82" s="243"/>
      <c r="BQ82" s="240">
        <v>76</v>
      </c>
      <c r="BR82" s="245"/>
      <c r="BS82" s="865"/>
      <c r="BT82" s="866"/>
      <c r="BU82" s="866"/>
      <c r="BV82" s="866"/>
      <c r="BW82" s="866"/>
      <c r="BX82" s="866"/>
      <c r="BY82" s="866"/>
      <c r="BZ82" s="866"/>
      <c r="CA82" s="866"/>
      <c r="CB82" s="866"/>
      <c r="CC82" s="866"/>
      <c r="CD82" s="866"/>
      <c r="CE82" s="866"/>
      <c r="CF82" s="866"/>
      <c r="CG82" s="871"/>
      <c r="CH82" s="868"/>
      <c r="CI82" s="869"/>
      <c r="CJ82" s="869"/>
      <c r="CK82" s="869"/>
      <c r="CL82" s="870"/>
      <c r="CM82" s="868"/>
      <c r="CN82" s="869"/>
      <c r="CO82" s="869"/>
      <c r="CP82" s="869"/>
      <c r="CQ82" s="870"/>
      <c r="CR82" s="868"/>
      <c r="CS82" s="869"/>
      <c r="CT82" s="869"/>
      <c r="CU82" s="869"/>
      <c r="CV82" s="870"/>
      <c r="CW82" s="868"/>
      <c r="CX82" s="869"/>
      <c r="CY82" s="869"/>
      <c r="CZ82" s="869"/>
      <c r="DA82" s="870"/>
      <c r="DB82" s="868"/>
      <c r="DC82" s="869"/>
      <c r="DD82" s="869"/>
      <c r="DE82" s="869"/>
      <c r="DF82" s="870"/>
      <c r="DG82" s="868"/>
      <c r="DH82" s="869"/>
      <c r="DI82" s="869"/>
      <c r="DJ82" s="869"/>
      <c r="DK82" s="870"/>
      <c r="DL82" s="868"/>
      <c r="DM82" s="869"/>
      <c r="DN82" s="869"/>
      <c r="DO82" s="869"/>
      <c r="DP82" s="870"/>
      <c r="DQ82" s="868"/>
      <c r="DR82" s="869"/>
      <c r="DS82" s="869"/>
      <c r="DT82" s="869"/>
      <c r="DU82" s="870"/>
      <c r="DV82" s="865"/>
      <c r="DW82" s="866"/>
      <c r="DX82" s="866"/>
      <c r="DY82" s="866"/>
      <c r="DZ82" s="867"/>
      <c r="EA82" s="231"/>
    </row>
    <row r="83" spans="1:131" ht="26.25" customHeight="1">
      <c r="A83" s="240">
        <v>16</v>
      </c>
      <c r="B83" s="879"/>
      <c r="C83" s="880"/>
      <c r="D83" s="880"/>
      <c r="E83" s="880"/>
      <c r="F83" s="880"/>
      <c r="G83" s="880"/>
      <c r="H83" s="880"/>
      <c r="I83" s="880"/>
      <c r="J83" s="880"/>
      <c r="K83" s="880"/>
      <c r="L83" s="880"/>
      <c r="M83" s="880"/>
      <c r="N83" s="880"/>
      <c r="O83" s="880"/>
      <c r="P83" s="881"/>
      <c r="Q83" s="882"/>
      <c r="R83" s="839"/>
      <c r="S83" s="839"/>
      <c r="T83" s="839"/>
      <c r="U83" s="839"/>
      <c r="V83" s="839"/>
      <c r="W83" s="839"/>
      <c r="X83" s="839"/>
      <c r="Y83" s="839"/>
      <c r="Z83" s="839"/>
      <c r="AA83" s="839"/>
      <c r="AB83" s="839"/>
      <c r="AC83" s="839"/>
      <c r="AD83" s="839"/>
      <c r="AE83" s="839"/>
      <c r="AF83" s="839"/>
      <c r="AG83" s="839"/>
      <c r="AH83" s="839"/>
      <c r="AI83" s="839"/>
      <c r="AJ83" s="839"/>
      <c r="AK83" s="839"/>
      <c r="AL83" s="839"/>
      <c r="AM83" s="839"/>
      <c r="AN83" s="839"/>
      <c r="AO83" s="839"/>
      <c r="AP83" s="839"/>
      <c r="AQ83" s="839"/>
      <c r="AR83" s="839"/>
      <c r="AS83" s="839"/>
      <c r="AT83" s="839"/>
      <c r="AU83" s="839"/>
      <c r="AV83" s="839"/>
      <c r="AW83" s="839"/>
      <c r="AX83" s="839"/>
      <c r="AY83" s="839"/>
      <c r="AZ83" s="836"/>
      <c r="BA83" s="836"/>
      <c r="BB83" s="836"/>
      <c r="BC83" s="836"/>
      <c r="BD83" s="837"/>
      <c r="BE83" s="243"/>
      <c r="BF83" s="243"/>
      <c r="BG83" s="243"/>
      <c r="BH83" s="243"/>
      <c r="BI83" s="243"/>
      <c r="BJ83" s="243"/>
      <c r="BK83" s="243"/>
      <c r="BL83" s="243"/>
      <c r="BM83" s="243"/>
      <c r="BN83" s="243"/>
      <c r="BO83" s="243"/>
      <c r="BP83" s="243"/>
      <c r="BQ83" s="240">
        <v>77</v>
      </c>
      <c r="BR83" s="245"/>
      <c r="BS83" s="865"/>
      <c r="BT83" s="866"/>
      <c r="BU83" s="866"/>
      <c r="BV83" s="866"/>
      <c r="BW83" s="866"/>
      <c r="BX83" s="866"/>
      <c r="BY83" s="866"/>
      <c r="BZ83" s="866"/>
      <c r="CA83" s="866"/>
      <c r="CB83" s="866"/>
      <c r="CC83" s="866"/>
      <c r="CD83" s="866"/>
      <c r="CE83" s="866"/>
      <c r="CF83" s="866"/>
      <c r="CG83" s="871"/>
      <c r="CH83" s="868"/>
      <c r="CI83" s="869"/>
      <c r="CJ83" s="869"/>
      <c r="CK83" s="869"/>
      <c r="CL83" s="870"/>
      <c r="CM83" s="868"/>
      <c r="CN83" s="869"/>
      <c r="CO83" s="869"/>
      <c r="CP83" s="869"/>
      <c r="CQ83" s="870"/>
      <c r="CR83" s="868"/>
      <c r="CS83" s="869"/>
      <c r="CT83" s="869"/>
      <c r="CU83" s="869"/>
      <c r="CV83" s="870"/>
      <c r="CW83" s="868"/>
      <c r="CX83" s="869"/>
      <c r="CY83" s="869"/>
      <c r="CZ83" s="869"/>
      <c r="DA83" s="870"/>
      <c r="DB83" s="868"/>
      <c r="DC83" s="869"/>
      <c r="DD83" s="869"/>
      <c r="DE83" s="869"/>
      <c r="DF83" s="870"/>
      <c r="DG83" s="868"/>
      <c r="DH83" s="869"/>
      <c r="DI83" s="869"/>
      <c r="DJ83" s="869"/>
      <c r="DK83" s="870"/>
      <c r="DL83" s="868"/>
      <c r="DM83" s="869"/>
      <c r="DN83" s="869"/>
      <c r="DO83" s="869"/>
      <c r="DP83" s="870"/>
      <c r="DQ83" s="868"/>
      <c r="DR83" s="869"/>
      <c r="DS83" s="869"/>
      <c r="DT83" s="869"/>
      <c r="DU83" s="870"/>
      <c r="DV83" s="865"/>
      <c r="DW83" s="866"/>
      <c r="DX83" s="866"/>
      <c r="DY83" s="866"/>
      <c r="DZ83" s="867"/>
      <c r="EA83" s="231"/>
    </row>
    <row r="84" spans="1:131" ht="26.25" customHeight="1">
      <c r="A84" s="240">
        <v>17</v>
      </c>
      <c r="B84" s="879"/>
      <c r="C84" s="880"/>
      <c r="D84" s="880"/>
      <c r="E84" s="880"/>
      <c r="F84" s="880"/>
      <c r="G84" s="880"/>
      <c r="H84" s="880"/>
      <c r="I84" s="880"/>
      <c r="J84" s="880"/>
      <c r="K84" s="880"/>
      <c r="L84" s="880"/>
      <c r="M84" s="880"/>
      <c r="N84" s="880"/>
      <c r="O84" s="880"/>
      <c r="P84" s="881"/>
      <c r="Q84" s="882"/>
      <c r="R84" s="839"/>
      <c r="S84" s="839"/>
      <c r="T84" s="839"/>
      <c r="U84" s="839"/>
      <c r="V84" s="839"/>
      <c r="W84" s="839"/>
      <c r="X84" s="839"/>
      <c r="Y84" s="839"/>
      <c r="Z84" s="839"/>
      <c r="AA84" s="839"/>
      <c r="AB84" s="839"/>
      <c r="AC84" s="839"/>
      <c r="AD84" s="839"/>
      <c r="AE84" s="839"/>
      <c r="AF84" s="839"/>
      <c r="AG84" s="839"/>
      <c r="AH84" s="839"/>
      <c r="AI84" s="839"/>
      <c r="AJ84" s="839"/>
      <c r="AK84" s="839"/>
      <c r="AL84" s="839"/>
      <c r="AM84" s="839"/>
      <c r="AN84" s="839"/>
      <c r="AO84" s="839"/>
      <c r="AP84" s="839"/>
      <c r="AQ84" s="839"/>
      <c r="AR84" s="839"/>
      <c r="AS84" s="839"/>
      <c r="AT84" s="839"/>
      <c r="AU84" s="839"/>
      <c r="AV84" s="839"/>
      <c r="AW84" s="839"/>
      <c r="AX84" s="839"/>
      <c r="AY84" s="839"/>
      <c r="AZ84" s="836"/>
      <c r="BA84" s="836"/>
      <c r="BB84" s="836"/>
      <c r="BC84" s="836"/>
      <c r="BD84" s="837"/>
      <c r="BE84" s="243"/>
      <c r="BF84" s="243"/>
      <c r="BG84" s="243"/>
      <c r="BH84" s="243"/>
      <c r="BI84" s="243"/>
      <c r="BJ84" s="243"/>
      <c r="BK84" s="243"/>
      <c r="BL84" s="243"/>
      <c r="BM84" s="243"/>
      <c r="BN84" s="243"/>
      <c r="BO84" s="243"/>
      <c r="BP84" s="243"/>
      <c r="BQ84" s="240">
        <v>78</v>
      </c>
      <c r="BR84" s="245"/>
      <c r="BS84" s="865"/>
      <c r="BT84" s="866"/>
      <c r="BU84" s="866"/>
      <c r="BV84" s="866"/>
      <c r="BW84" s="866"/>
      <c r="BX84" s="866"/>
      <c r="BY84" s="866"/>
      <c r="BZ84" s="866"/>
      <c r="CA84" s="866"/>
      <c r="CB84" s="866"/>
      <c r="CC84" s="866"/>
      <c r="CD84" s="866"/>
      <c r="CE84" s="866"/>
      <c r="CF84" s="866"/>
      <c r="CG84" s="871"/>
      <c r="CH84" s="868"/>
      <c r="CI84" s="869"/>
      <c r="CJ84" s="869"/>
      <c r="CK84" s="869"/>
      <c r="CL84" s="870"/>
      <c r="CM84" s="868"/>
      <c r="CN84" s="869"/>
      <c r="CO84" s="869"/>
      <c r="CP84" s="869"/>
      <c r="CQ84" s="870"/>
      <c r="CR84" s="868"/>
      <c r="CS84" s="869"/>
      <c r="CT84" s="869"/>
      <c r="CU84" s="869"/>
      <c r="CV84" s="870"/>
      <c r="CW84" s="868"/>
      <c r="CX84" s="869"/>
      <c r="CY84" s="869"/>
      <c r="CZ84" s="869"/>
      <c r="DA84" s="870"/>
      <c r="DB84" s="868"/>
      <c r="DC84" s="869"/>
      <c r="DD84" s="869"/>
      <c r="DE84" s="869"/>
      <c r="DF84" s="870"/>
      <c r="DG84" s="868"/>
      <c r="DH84" s="869"/>
      <c r="DI84" s="869"/>
      <c r="DJ84" s="869"/>
      <c r="DK84" s="870"/>
      <c r="DL84" s="868"/>
      <c r="DM84" s="869"/>
      <c r="DN84" s="869"/>
      <c r="DO84" s="869"/>
      <c r="DP84" s="870"/>
      <c r="DQ84" s="868"/>
      <c r="DR84" s="869"/>
      <c r="DS84" s="869"/>
      <c r="DT84" s="869"/>
      <c r="DU84" s="870"/>
      <c r="DV84" s="865"/>
      <c r="DW84" s="866"/>
      <c r="DX84" s="866"/>
      <c r="DY84" s="866"/>
      <c r="DZ84" s="867"/>
      <c r="EA84" s="231"/>
    </row>
    <row r="85" spans="1:131" ht="26.25" customHeight="1">
      <c r="A85" s="240">
        <v>18</v>
      </c>
      <c r="B85" s="879"/>
      <c r="C85" s="880"/>
      <c r="D85" s="880"/>
      <c r="E85" s="880"/>
      <c r="F85" s="880"/>
      <c r="G85" s="880"/>
      <c r="H85" s="880"/>
      <c r="I85" s="880"/>
      <c r="J85" s="880"/>
      <c r="K85" s="880"/>
      <c r="L85" s="880"/>
      <c r="M85" s="880"/>
      <c r="N85" s="880"/>
      <c r="O85" s="880"/>
      <c r="P85" s="881"/>
      <c r="Q85" s="882"/>
      <c r="R85" s="839"/>
      <c r="S85" s="839"/>
      <c r="T85" s="839"/>
      <c r="U85" s="839"/>
      <c r="V85" s="839"/>
      <c r="W85" s="839"/>
      <c r="X85" s="839"/>
      <c r="Y85" s="839"/>
      <c r="Z85" s="839"/>
      <c r="AA85" s="839"/>
      <c r="AB85" s="839"/>
      <c r="AC85" s="839"/>
      <c r="AD85" s="839"/>
      <c r="AE85" s="839"/>
      <c r="AF85" s="839"/>
      <c r="AG85" s="839"/>
      <c r="AH85" s="839"/>
      <c r="AI85" s="839"/>
      <c r="AJ85" s="839"/>
      <c r="AK85" s="839"/>
      <c r="AL85" s="839"/>
      <c r="AM85" s="839"/>
      <c r="AN85" s="839"/>
      <c r="AO85" s="839"/>
      <c r="AP85" s="839"/>
      <c r="AQ85" s="839"/>
      <c r="AR85" s="839"/>
      <c r="AS85" s="839"/>
      <c r="AT85" s="839"/>
      <c r="AU85" s="839"/>
      <c r="AV85" s="839"/>
      <c r="AW85" s="839"/>
      <c r="AX85" s="839"/>
      <c r="AY85" s="839"/>
      <c r="AZ85" s="836"/>
      <c r="BA85" s="836"/>
      <c r="BB85" s="836"/>
      <c r="BC85" s="836"/>
      <c r="BD85" s="837"/>
      <c r="BE85" s="243"/>
      <c r="BF85" s="243"/>
      <c r="BG85" s="243"/>
      <c r="BH85" s="243"/>
      <c r="BI85" s="243"/>
      <c r="BJ85" s="243"/>
      <c r="BK85" s="243"/>
      <c r="BL85" s="243"/>
      <c r="BM85" s="243"/>
      <c r="BN85" s="243"/>
      <c r="BO85" s="243"/>
      <c r="BP85" s="243"/>
      <c r="BQ85" s="240">
        <v>79</v>
      </c>
      <c r="BR85" s="245"/>
      <c r="BS85" s="865"/>
      <c r="BT85" s="866"/>
      <c r="BU85" s="866"/>
      <c r="BV85" s="866"/>
      <c r="BW85" s="866"/>
      <c r="BX85" s="866"/>
      <c r="BY85" s="866"/>
      <c r="BZ85" s="866"/>
      <c r="CA85" s="866"/>
      <c r="CB85" s="866"/>
      <c r="CC85" s="866"/>
      <c r="CD85" s="866"/>
      <c r="CE85" s="866"/>
      <c r="CF85" s="866"/>
      <c r="CG85" s="871"/>
      <c r="CH85" s="868"/>
      <c r="CI85" s="869"/>
      <c r="CJ85" s="869"/>
      <c r="CK85" s="869"/>
      <c r="CL85" s="870"/>
      <c r="CM85" s="868"/>
      <c r="CN85" s="869"/>
      <c r="CO85" s="869"/>
      <c r="CP85" s="869"/>
      <c r="CQ85" s="870"/>
      <c r="CR85" s="868"/>
      <c r="CS85" s="869"/>
      <c r="CT85" s="869"/>
      <c r="CU85" s="869"/>
      <c r="CV85" s="870"/>
      <c r="CW85" s="868"/>
      <c r="CX85" s="869"/>
      <c r="CY85" s="869"/>
      <c r="CZ85" s="869"/>
      <c r="DA85" s="870"/>
      <c r="DB85" s="868"/>
      <c r="DC85" s="869"/>
      <c r="DD85" s="869"/>
      <c r="DE85" s="869"/>
      <c r="DF85" s="870"/>
      <c r="DG85" s="868"/>
      <c r="DH85" s="869"/>
      <c r="DI85" s="869"/>
      <c r="DJ85" s="869"/>
      <c r="DK85" s="870"/>
      <c r="DL85" s="868"/>
      <c r="DM85" s="869"/>
      <c r="DN85" s="869"/>
      <c r="DO85" s="869"/>
      <c r="DP85" s="870"/>
      <c r="DQ85" s="868"/>
      <c r="DR85" s="869"/>
      <c r="DS85" s="869"/>
      <c r="DT85" s="869"/>
      <c r="DU85" s="870"/>
      <c r="DV85" s="865"/>
      <c r="DW85" s="866"/>
      <c r="DX85" s="866"/>
      <c r="DY85" s="866"/>
      <c r="DZ85" s="867"/>
      <c r="EA85" s="231"/>
    </row>
    <row r="86" spans="1:131" ht="26.25" customHeight="1">
      <c r="A86" s="240">
        <v>19</v>
      </c>
      <c r="B86" s="879"/>
      <c r="C86" s="880"/>
      <c r="D86" s="880"/>
      <c r="E86" s="880"/>
      <c r="F86" s="880"/>
      <c r="G86" s="880"/>
      <c r="H86" s="880"/>
      <c r="I86" s="880"/>
      <c r="J86" s="880"/>
      <c r="K86" s="880"/>
      <c r="L86" s="880"/>
      <c r="M86" s="880"/>
      <c r="N86" s="880"/>
      <c r="O86" s="880"/>
      <c r="P86" s="881"/>
      <c r="Q86" s="882"/>
      <c r="R86" s="839"/>
      <c r="S86" s="839"/>
      <c r="T86" s="839"/>
      <c r="U86" s="839"/>
      <c r="V86" s="839"/>
      <c r="W86" s="839"/>
      <c r="X86" s="839"/>
      <c r="Y86" s="839"/>
      <c r="Z86" s="839"/>
      <c r="AA86" s="839"/>
      <c r="AB86" s="839"/>
      <c r="AC86" s="839"/>
      <c r="AD86" s="839"/>
      <c r="AE86" s="839"/>
      <c r="AF86" s="839"/>
      <c r="AG86" s="839"/>
      <c r="AH86" s="839"/>
      <c r="AI86" s="839"/>
      <c r="AJ86" s="839"/>
      <c r="AK86" s="839"/>
      <c r="AL86" s="839"/>
      <c r="AM86" s="839"/>
      <c r="AN86" s="839"/>
      <c r="AO86" s="839"/>
      <c r="AP86" s="839"/>
      <c r="AQ86" s="839"/>
      <c r="AR86" s="839"/>
      <c r="AS86" s="839"/>
      <c r="AT86" s="839"/>
      <c r="AU86" s="839"/>
      <c r="AV86" s="839"/>
      <c r="AW86" s="839"/>
      <c r="AX86" s="839"/>
      <c r="AY86" s="839"/>
      <c r="AZ86" s="836"/>
      <c r="BA86" s="836"/>
      <c r="BB86" s="836"/>
      <c r="BC86" s="836"/>
      <c r="BD86" s="837"/>
      <c r="BE86" s="243"/>
      <c r="BF86" s="243"/>
      <c r="BG86" s="243"/>
      <c r="BH86" s="243"/>
      <c r="BI86" s="243"/>
      <c r="BJ86" s="243"/>
      <c r="BK86" s="243"/>
      <c r="BL86" s="243"/>
      <c r="BM86" s="243"/>
      <c r="BN86" s="243"/>
      <c r="BO86" s="243"/>
      <c r="BP86" s="243"/>
      <c r="BQ86" s="240">
        <v>80</v>
      </c>
      <c r="BR86" s="245"/>
      <c r="BS86" s="865"/>
      <c r="BT86" s="866"/>
      <c r="BU86" s="866"/>
      <c r="BV86" s="866"/>
      <c r="BW86" s="866"/>
      <c r="BX86" s="866"/>
      <c r="BY86" s="866"/>
      <c r="BZ86" s="866"/>
      <c r="CA86" s="866"/>
      <c r="CB86" s="866"/>
      <c r="CC86" s="866"/>
      <c r="CD86" s="866"/>
      <c r="CE86" s="866"/>
      <c r="CF86" s="866"/>
      <c r="CG86" s="871"/>
      <c r="CH86" s="868"/>
      <c r="CI86" s="869"/>
      <c r="CJ86" s="869"/>
      <c r="CK86" s="869"/>
      <c r="CL86" s="870"/>
      <c r="CM86" s="868"/>
      <c r="CN86" s="869"/>
      <c r="CO86" s="869"/>
      <c r="CP86" s="869"/>
      <c r="CQ86" s="870"/>
      <c r="CR86" s="868"/>
      <c r="CS86" s="869"/>
      <c r="CT86" s="869"/>
      <c r="CU86" s="869"/>
      <c r="CV86" s="870"/>
      <c r="CW86" s="868"/>
      <c r="CX86" s="869"/>
      <c r="CY86" s="869"/>
      <c r="CZ86" s="869"/>
      <c r="DA86" s="870"/>
      <c r="DB86" s="868"/>
      <c r="DC86" s="869"/>
      <c r="DD86" s="869"/>
      <c r="DE86" s="869"/>
      <c r="DF86" s="870"/>
      <c r="DG86" s="868"/>
      <c r="DH86" s="869"/>
      <c r="DI86" s="869"/>
      <c r="DJ86" s="869"/>
      <c r="DK86" s="870"/>
      <c r="DL86" s="868"/>
      <c r="DM86" s="869"/>
      <c r="DN86" s="869"/>
      <c r="DO86" s="869"/>
      <c r="DP86" s="870"/>
      <c r="DQ86" s="868"/>
      <c r="DR86" s="869"/>
      <c r="DS86" s="869"/>
      <c r="DT86" s="869"/>
      <c r="DU86" s="870"/>
      <c r="DV86" s="865"/>
      <c r="DW86" s="866"/>
      <c r="DX86" s="866"/>
      <c r="DY86" s="866"/>
      <c r="DZ86" s="867"/>
      <c r="EA86" s="231"/>
    </row>
    <row r="87" spans="1:131" ht="26.25" customHeight="1">
      <c r="A87" s="246">
        <v>20</v>
      </c>
      <c r="B87" s="886"/>
      <c r="C87" s="887"/>
      <c r="D87" s="887"/>
      <c r="E87" s="887"/>
      <c r="F87" s="887"/>
      <c r="G87" s="887"/>
      <c r="H87" s="887"/>
      <c r="I87" s="887"/>
      <c r="J87" s="887"/>
      <c r="K87" s="887"/>
      <c r="L87" s="887"/>
      <c r="M87" s="887"/>
      <c r="N87" s="887"/>
      <c r="O87" s="887"/>
      <c r="P87" s="888"/>
      <c r="Q87" s="889"/>
      <c r="R87" s="890"/>
      <c r="S87" s="890"/>
      <c r="T87" s="890"/>
      <c r="U87" s="890"/>
      <c r="V87" s="890"/>
      <c r="W87" s="890"/>
      <c r="X87" s="890"/>
      <c r="Y87" s="890"/>
      <c r="Z87" s="890"/>
      <c r="AA87" s="890"/>
      <c r="AB87" s="890"/>
      <c r="AC87" s="890"/>
      <c r="AD87" s="890"/>
      <c r="AE87" s="890"/>
      <c r="AF87" s="890"/>
      <c r="AG87" s="890"/>
      <c r="AH87" s="890"/>
      <c r="AI87" s="890"/>
      <c r="AJ87" s="890"/>
      <c r="AK87" s="890"/>
      <c r="AL87" s="890"/>
      <c r="AM87" s="890"/>
      <c r="AN87" s="890"/>
      <c r="AO87" s="890"/>
      <c r="AP87" s="890"/>
      <c r="AQ87" s="890"/>
      <c r="AR87" s="890"/>
      <c r="AS87" s="890"/>
      <c r="AT87" s="890"/>
      <c r="AU87" s="890"/>
      <c r="AV87" s="890"/>
      <c r="AW87" s="890"/>
      <c r="AX87" s="890"/>
      <c r="AY87" s="890"/>
      <c r="AZ87" s="891"/>
      <c r="BA87" s="891"/>
      <c r="BB87" s="891"/>
      <c r="BC87" s="891"/>
      <c r="BD87" s="892"/>
      <c r="BE87" s="243"/>
      <c r="BF87" s="243"/>
      <c r="BG87" s="243"/>
      <c r="BH87" s="243"/>
      <c r="BI87" s="243"/>
      <c r="BJ87" s="243"/>
      <c r="BK87" s="243"/>
      <c r="BL87" s="243"/>
      <c r="BM87" s="243"/>
      <c r="BN87" s="243"/>
      <c r="BO87" s="243"/>
      <c r="BP87" s="243"/>
      <c r="BQ87" s="240">
        <v>81</v>
      </c>
      <c r="BR87" s="245"/>
      <c r="BS87" s="865"/>
      <c r="BT87" s="866"/>
      <c r="BU87" s="866"/>
      <c r="BV87" s="866"/>
      <c r="BW87" s="866"/>
      <c r="BX87" s="866"/>
      <c r="BY87" s="866"/>
      <c r="BZ87" s="866"/>
      <c r="CA87" s="866"/>
      <c r="CB87" s="866"/>
      <c r="CC87" s="866"/>
      <c r="CD87" s="866"/>
      <c r="CE87" s="866"/>
      <c r="CF87" s="866"/>
      <c r="CG87" s="871"/>
      <c r="CH87" s="868"/>
      <c r="CI87" s="869"/>
      <c r="CJ87" s="869"/>
      <c r="CK87" s="869"/>
      <c r="CL87" s="870"/>
      <c r="CM87" s="868"/>
      <c r="CN87" s="869"/>
      <c r="CO87" s="869"/>
      <c r="CP87" s="869"/>
      <c r="CQ87" s="870"/>
      <c r="CR87" s="868"/>
      <c r="CS87" s="869"/>
      <c r="CT87" s="869"/>
      <c r="CU87" s="869"/>
      <c r="CV87" s="870"/>
      <c r="CW87" s="868"/>
      <c r="CX87" s="869"/>
      <c r="CY87" s="869"/>
      <c r="CZ87" s="869"/>
      <c r="DA87" s="870"/>
      <c r="DB87" s="868"/>
      <c r="DC87" s="869"/>
      <c r="DD87" s="869"/>
      <c r="DE87" s="869"/>
      <c r="DF87" s="870"/>
      <c r="DG87" s="868"/>
      <c r="DH87" s="869"/>
      <c r="DI87" s="869"/>
      <c r="DJ87" s="869"/>
      <c r="DK87" s="870"/>
      <c r="DL87" s="868"/>
      <c r="DM87" s="869"/>
      <c r="DN87" s="869"/>
      <c r="DO87" s="869"/>
      <c r="DP87" s="870"/>
      <c r="DQ87" s="868"/>
      <c r="DR87" s="869"/>
      <c r="DS87" s="869"/>
      <c r="DT87" s="869"/>
      <c r="DU87" s="870"/>
      <c r="DV87" s="865"/>
      <c r="DW87" s="866"/>
      <c r="DX87" s="866"/>
      <c r="DY87" s="866"/>
      <c r="DZ87" s="867"/>
      <c r="EA87" s="231"/>
    </row>
    <row r="88" spans="1:131" ht="26.25" customHeight="1" thickBot="1">
      <c r="A88" s="242" t="s">
        <v>391</v>
      </c>
      <c r="B88" s="799" t="s">
        <v>428</v>
      </c>
      <c r="C88" s="800"/>
      <c r="D88" s="800"/>
      <c r="E88" s="800"/>
      <c r="F88" s="800"/>
      <c r="G88" s="800"/>
      <c r="H88" s="800"/>
      <c r="I88" s="800"/>
      <c r="J88" s="800"/>
      <c r="K88" s="800"/>
      <c r="L88" s="800"/>
      <c r="M88" s="800"/>
      <c r="N88" s="800"/>
      <c r="O88" s="800"/>
      <c r="P88" s="801"/>
      <c r="Q88" s="846"/>
      <c r="R88" s="847"/>
      <c r="S88" s="847"/>
      <c r="T88" s="847"/>
      <c r="U88" s="847"/>
      <c r="V88" s="847"/>
      <c r="W88" s="847"/>
      <c r="X88" s="847"/>
      <c r="Y88" s="847"/>
      <c r="Z88" s="847"/>
      <c r="AA88" s="847"/>
      <c r="AB88" s="847"/>
      <c r="AC88" s="847"/>
      <c r="AD88" s="847"/>
      <c r="AE88" s="847"/>
      <c r="AF88" s="850">
        <v>11683</v>
      </c>
      <c r="AG88" s="850"/>
      <c r="AH88" s="850"/>
      <c r="AI88" s="850"/>
      <c r="AJ88" s="850"/>
      <c r="AK88" s="847"/>
      <c r="AL88" s="847"/>
      <c r="AM88" s="847"/>
      <c r="AN88" s="847"/>
      <c r="AO88" s="847"/>
      <c r="AP88" s="850">
        <f t="shared" ref="AP88" si="0">SUM(AP68:AT77)</f>
        <v>648</v>
      </c>
      <c r="AQ88" s="850"/>
      <c r="AR88" s="850"/>
      <c r="AS88" s="850"/>
      <c r="AT88" s="850"/>
      <c r="AU88" s="850">
        <f t="shared" ref="AU88" si="1">SUM(AU68:AY77)</f>
        <v>293</v>
      </c>
      <c r="AV88" s="850"/>
      <c r="AW88" s="850"/>
      <c r="AX88" s="850"/>
      <c r="AY88" s="850"/>
      <c r="AZ88" s="855"/>
      <c r="BA88" s="855"/>
      <c r="BB88" s="855"/>
      <c r="BC88" s="855"/>
      <c r="BD88" s="856"/>
      <c r="BE88" s="243"/>
      <c r="BF88" s="243"/>
      <c r="BG88" s="243"/>
      <c r="BH88" s="243"/>
      <c r="BI88" s="243"/>
      <c r="BJ88" s="243"/>
      <c r="BK88" s="243"/>
      <c r="BL88" s="243"/>
      <c r="BM88" s="243"/>
      <c r="BN88" s="243"/>
      <c r="BO88" s="243"/>
      <c r="BP88" s="243"/>
      <c r="BQ88" s="240">
        <v>82</v>
      </c>
      <c r="BR88" s="245"/>
      <c r="BS88" s="865"/>
      <c r="BT88" s="866"/>
      <c r="BU88" s="866"/>
      <c r="BV88" s="866"/>
      <c r="BW88" s="866"/>
      <c r="BX88" s="866"/>
      <c r="BY88" s="866"/>
      <c r="BZ88" s="866"/>
      <c r="CA88" s="866"/>
      <c r="CB88" s="866"/>
      <c r="CC88" s="866"/>
      <c r="CD88" s="866"/>
      <c r="CE88" s="866"/>
      <c r="CF88" s="866"/>
      <c r="CG88" s="871"/>
      <c r="CH88" s="868"/>
      <c r="CI88" s="869"/>
      <c r="CJ88" s="869"/>
      <c r="CK88" s="869"/>
      <c r="CL88" s="870"/>
      <c r="CM88" s="868"/>
      <c r="CN88" s="869"/>
      <c r="CO88" s="869"/>
      <c r="CP88" s="869"/>
      <c r="CQ88" s="870"/>
      <c r="CR88" s="868"/>
      <c r="CS88" s="869"/>
      <c r="CT88" s="869"/>
      <c r="CU88" s="869"/>
      <c r="CV88" s="870"/>
      <c r="CW88" s="868"/>
      <c r="CX88" s="869"/>
      <c r="CY88" s="869"/>
      <c r="CZ88" s="869"/>
      <c r="DA88" s="870"/>
      <c r="DB88" s="868"/>
      <c r="DC88" s="869"/>
      <c r="DD88" s="869"/>
      <c r="DE88" s="869"/>
      <c r="DF88" s="870"/>
      <c r="DG88" s="868"/>
      <c r="DH88" s="869"/>
      <c r="DI88" s="869"/>
      <c r="DJ88" s="869"/>
      <c r="DK88" s="870"/>
      <c r="DL88" s="868"/>
      <c r="DM88" s="869"/>
      <c r="DN88" s="869"/>
      <c r="DO88" s="869"/>
      <c r="DP88" s="870"/>
      <c r="DQ88" s="868"/>
      <c r="DR88" s="869"/>
      <c r="DS88" s="869"/>
      <c r="DT88" s="869"/>
      <c r="DU88" s="870"/>
      <c r="DV88" s="865"/>
      <c r="DW88" s="866"/>
      <c r="DX88" s="866"/>
      <c r="DY88" s="866"/>
      <c r="DZ88" s="867"/>
      <c r="EA88" s="231"/>
    </row>
    <row r="89" spans="1:131" ht="26.25" hidden="1" customHeight="1">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865"/>
      <c r="BT89" s="866"/>
      <c r="BU89" s="866"/>
      <c r="BV89" s="866"/>
      <c r="BW89" s="866"/>
      <c r="BX89" s="866"/>
      <c r="BY89" s="866"/>
      <c r="BZ89" s="866"/>
      <c r="CA89" s="866"/>
      <c r="CB89" s="866"/>
      <c r="CC89" s="866"/>
      <c r="CD89" s="866"/>
      <c r="CE89" s="866"/>
      <c r="CF89" s="866"/>
      <c r="CG89" s="871"/>
      <c r="CH89" s="868"/>
      <c r="CI89" s="869"/>
      <c r="CJ89" s="869"/>
      <c r="CK89" s="869"/>
      <c r="CL89" s="870"/>
      <c r="CM89" s="868"/>
      <c r="CN89" s="869"/>
      <c r="CO89" s="869"/>
      <c r="CP89" s="869"/>
      <c r="CQ89" s="870"/>
      <c r="CR89" s="868"/>
      <c r="CS89" s="869"/>
      <c r="CT89" s="869"/>
      <c r="CU89" s="869"/>
      <c r="CV89" s="870"/>
      <c r="CW89" s="868"/>
      <c r="CX89" s="869"/>
      <c r="CY89" s="869"/>
      <c r="CZ89" s="869"/>
      <c r="DA89" s="870"/>
      <c r="DB89" s="868"/>
      <c r="DC89" s="869"/>
      <c r="DD89" s="869"/>
      <c r="DE89" s="869"/>
      <c r="DF89" s="870"/>
      <c r="DG89" s="868"/>
      <c r="DH89" s="869"/>
      <c r="DI89" s="869"/>
      <c r="DJ89" s="869"/>
      <c r="DK89" s="870"/>
      <c r="DL89" s="868"/>
      <c r="DM89" s="869"/>
      <c r="DN89" s="869"/>
      <c r="DO89" s="869"/>
      <c r="DP89" s="870"/>
      <c r="DQ89" s="868"/>
      <c r="DR89" s="869"/>
      <c r="DS89" s="869"/>
      <c r="DT89" s="869"/>
      <c r="DU89" s="870"/>
      <c r="DV89" s="865"/>
      <c r="DW89" s="866"/>
      <c r="DX89" s="866"/>
      <c r="DY89" s="866"/>
      <c r="DZ89" s="867"/>
      <c r="EA89" s="231"/>
    </row>
    <row r="90" spans="1:131" ht="26.25" hidden="1" customHeight="1">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865"/>
      <c r="BT90" s="866"/>
      <c r="BU90" s="866"/>
      <c r="BV90" s="866"/>
      <c r="BW90" s="866"/>
      <c r="BX90" s="866"/>
      <c r="BY90" s="866"/>
      <c r="BZ90" s="866"/>
      <c r="CA90" s="866"/>
      <c r="CB90" s="866"/>
      <c r="CC90" s="866"/>
      <c r="CD90" s="866"/>
      <c r="CE90" s="866"/>
      <c r="CF90" s="866"/>
      <c r="CG90" s="871"/>
      <c r="CH90" s="868"/>
      <c r="CI90" s="869"/>
      <c r="CJ90" s="869"/>
      <c r="CK90" s="869"/>
      <c r="CL90" s="870"/>
      <c r="CM90" s="868"/>
      <c r="CN90" s="869"/>
      <c r="CO90" s="869"/>
      <c r="CP90" s="869"/>
      <c r="CQ90" s="870"/>
      <c r="CR90" s="868"/>
      <c r="CS90" s="869"/>
      <c r="CT90" s="869"/>
      <c r="CU90" s="869"/>
      <c r="CV90" s="870"/>
      <c r="CW90" s="868"/>
      <c r="CX90" s="869"/>
      <c r="CY90" s="869"/>
      <c r="CZ90" s="869"/>
      <c r="DA90" s="870"/>
      <c r="DB90" s="868"/>
      <c r="DC90" s="869"/>
      <c r="DD90" s="869"/>
      <c r="DE90" s="869"/>
      <c r="DF90" s="870"/>
      <c r="DG90" s="868"/>
      <c r="DH90" s="869"/>
      <c r="DI90" s="869"/>
      <c r="DJ90" s="869"/>
      <c r="DK90" s="870"/>
      <c r="DL90" s="868"/>
      <c r="DM90" s="869"/>
      <c r="DN90" s="869"/>
      <c r="DO90" s="869"/>
      <c r="DP90" s="870"/>
      <c r="DQ90" s="868"/>
      <c r="DR90" s="869"/>
      <c r="DS90" s="869"/>
      <c r="DT90" s="869"/>
      <c r="DU90" s="870"/>
      <c r="DV90" s="865"/>
      <c r="DW90" s="866"/>
      <c r="DX90" s="866"/>
      <c r="DY90" s="866"/>
      <c r="DZ90" s="867"/>
      <c r="EA90" s="231"/>
    </row>
    <row r="91" spans="1:131" ht="26.25" hidden="1" customHeight="1">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865"/>
      <c r="BT91" s="866"/>
      <c r="BU91" s="866"/>
      <c r="BV91" s="866"/>
      <c r="BW91" s="866"/>
      <c r="BX91" s="866"/>
      <c r="BY91" s="866"/>
      <c r="BZ91" s="866"/>
      <c r="CA91" s="866"/>
      <c r="CB91" s="866"/>
      <c r="CC91" s="866"/>
      <c r="CD91" s="866"/>
      <c r="CE91" s="866"/>
      <c r="CF91" s="866"/>
      <c r="CG91" s="871"/>
      <c r="CH91" s="868"/>
      <c r="CI91" s="869"/>
      <c r="CJ91" s="869"/>
      <c r="CK91" s="869"/>
      <c r="CL91" s="870"/>
      <c r="CM91" s="868"/>
      <c r="CN91" s="869"/>
      <c r="CO91" s="869"/>
      <c r="CP91" s="869"/>
      <c r="CQ91" s="870"/>
      <c r="CR91" s="868"/>
      <c r="CS91" s="869"/>
      <c r="CT91" s="869"/>
      <c r="CU91" s="869"/>
      <c r="CV91" s="870"/>
      <c r="CW91" s="868"/>
      <c r="CX91" s="869"/>
      <c r="CY91" s="869"/>
      <c r="CZ91" s="869"/>
      <c r="DA91" s="870"/>
      <c r="DB91" s="868"/>
      <c r="DC91" s="869"/>
      <c r="DD91" s="869"/>
      <c r="DE91" s="869"/>
      <c r="DF91" s="870"/>
      <c r="DG91" s="868"/>
      <c r="DH91" s="869"/>
      <c r="DI91" s="869"/>
      <c r="DJ91" s="869"/>
      <c r="DK91" s="870"/>
      <c r="DL91" s="868"/>
      <c r="DM91" s="869"/>
      <c r="DN91" s="869"/>
      <c r="DO91" s="869"/>
      <c r="DP91" s="870"/>
      <c r="DQ91" s="868"/>
      <c r="DR91" s="869"/>
      <c r="DS91" s="869"/>
      <c r="DT91" s="869"/>
      <c r="DU91" s="870"/>
      <c r="DV91" s="865"/>
      <c r="DW91" s="866"/>
      <c r="DX91" s="866"/>
      <c r="DY91" s="866"/>
      <c r="DZ91" s="867"/>
      <c r="EA91" s="231"/>
    </row>
    <row r="92" spans="1:131" ht="26.25" hidden="1" customHeight="1">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865"/>
      <c r="BT92" s="866"/>
      <c r="BU92" s="866"/>
      <c r="BV92" s="866"/>
      <c r="BW92" s="866"/>
      <c r="BX92" s="866"/>
      <c r="BY92" s="866"/>
      <c r="BZ92" s="866"/>
      <c r="CA92" s="866"/>
      <c r="CB92" s="866"/>
      <c r="CC92" s="866"/>
      <c r="CD92" s="866"/>
      <c r="CE92" s="866"/>
      <c r="CF92" s="866"/>
      <c r="CG92" s="871"/>
      <c r="CH92" s="868"/>
      <c r="CI92" s="869"/>
      <c r="CJ92" s="869"/>
      <c r="CK92" s="869"/>
      <c r="CL92" s="870"/>
      <c r="CM92" s="868"/>
      <c r="CN92" s="869"/>
      <c r="CO92" s="869"/>
      <c r="CP92" s="869"/>
      <c r="CQ92" s="870"/>
      <c r="CR92" s="868"/>
      <c r="CS92" s="869"/>
      <c r="CT92" s="869"/>
      <c r="CU92" s="869"/>
      <c r="CV92" s="870"/>
      <c r="CW92" s="868"/>
      <c r="CX92" s="869"/>
      <c r="CY92" s="869"/>
      <c r="CZ92" s="869"/>
      <c r="DA92" s="870"/>
      <c r="DB92" s="868"/>
      <c r="DC92" s="869"/>
      <c r="DD92" s="869"/>
      <c r="DE92" s="869"/>
      <c r="DF92" s="870"/>
      <c r="DG92" s="868"/>
      <c r="DH92" s="869"/>
      <c r="DI92" s="869"/>
      <c r="DJ92" s="869"/>
      <c r="DK92" s="870"/>
      <c r="DL92" s="868"/>
      <c r="DM92" s="869"/>
      <c r="DN92" s="869"/>
      <c r="DO92" s="869"/>
      <c r="DP92" s="870"/>
      <c r="DQ92" s="868"/>
      <c r="DR92" s="869"/>
      <c r="DS92" s="869"/>
      <c r="DT92" s="869"/>
      <c r="DU92" s="870"/>
      <c r="DV92" s="865"/>
      <c r="DW92" s="866"/>
      <c r="DX92" s="866"/>
      <c r="DY92" s="866"/>
      <c r="DZ92" s="867"/>
      <c r="EA92" s="231"/>
    </row>
    <row r="93" spans="1:131" ht="26.25" hidden="1" customHeight="1">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865"/>
      <c r="BT93" s="866"/>
      <c r="BU93" s="866"/>
      <c r="BV93" s="866"/>
      <c r="BW93" s="866"/>
      <c r="BX93" s="866"/>
      <c r="BY93" s="866"/>
      <c r="BZ93" s="866"/>
      <c r="CA93" s="866"/>
      <c r="CB93" s="866"/>
      <c r="CC93" s="866"/>
      <c r="CD93" s="866"/>
      <c r="CE93" s="866"/>
      <c r="CF93" s="866"/>
      <c r="CG93" s="871"/>
      <c r="CH93" s="868"/>
      <c r="CI93" s="869"/>
      <c r="CJ93" s="869"/>
      <c r="CK93" s="869"/>
      <c r="CL93" s="870"/>
      <c r="CM93" s="868"/>
      <c r="CN93" s="869"/>
      <c r="CO93" s="869"/>
      <c r="CP93" s="869"/>
      <c r="CQ93" s="870"/>
      <c r="CR93" s="868"/>
      <c r="CS93" s="869"/>
      <c r="CT93" s="869"/>
      <c r="CU93" s="869"/>
      <c r="CV93" s="870"/>
      <c r="CW93" s="868"/>
      <c r="CX93" s="869"/>
      <c r="CY93" s="869"/>
      <c r="CZ93" s="869"/>
      <c r="DA93" s="870"/>
      <c r="DB93" s="868"/>
      <c r="DC93" s="869"/>
      <c r="DD93" s="869"/>
      <c r="DE93" s="869"/>
      <c r="DF93" s="870"/>
      <c r="DG93" s="868"/>
      <c r="DH93" s="869"/>
      <c r="DI93" s="869"/>
      <c r="DJ93" s="869"/>
      <c r="DK93" s="870"/>
      <c r="DL93" s="868"/>
      <c r="DM93" s="869"/>
      <c r="DN93" s="869"/>
      <c r="DO93" s="869"/>
      <c r="DP93" s="870"/>
      <c r="DQ93" s="868"/>
      <c r="DR93" s="869"/>
      <c r="DS93" s="869"/>
      <c r="DT93" s="869"/>
      <c r="DU93" s="870"/>
      <c r="DV93" s="865"/>
      <c r="DW93" s="866"/>
      <c r="DX93" s="866"/>
      <c r="DY93" s="866"/>
      <c r="DZ93" s="867"/>
      <c r="EA93" s="231"/>
    </row>
    <row r="94" spans="1:131" ht="26.25" hidden="1" customHeight="1">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865"/>
      <c r="BT94" s="866"/>
      <c r="BU94" s="866"/>
      <c r="BV94" s="866"/>
      <c r="BW94" s="866"/>
      <c r="BX94" s="866"/>
      <c r="BY94" s="866"/>
      <c r="BZ94" s="866"/>
      <c r="CA94" s="866"/>
      <c r="CB94" s="866"/>
      <c r="CC94" s="866"/>
      <c r="CD94" s="866"/>
      <c r="CE94" s="866"/>
      <c r="CF94" s="866"/>
      <c r="CG94" s="871"/>
      <c r="CH94" s="868"/>
      <c r="CI94" s="869"/>
      <c r="CJ94" s="869"/>
      <c r="CK94" s="869"/>
      <c r="CL94" s="870"/>
      <c r="CM94" s="868"/>
      <c r="CN94" s="869"/>
      <c r="CO94" s="869"/>
      <c r="CP94" s="869"/>
      <c r="CQ94" s="870"/>
      <c r="CR94" s="868"/>
      <c r="CS94" s="869"/>
      <c r="CT94" s="869"/>
      <c r="CU94" s="869"/>
      <c r="CV94" s="870"/>
      <c r="CW94" s="868"/>
      <c r="CX94" s="869"/>
      <c r="CY94" s="869"/>
      <c r="CZ94" s="869"/>
      <c r="DA94" s="870"/>
      <c r="DB94" s="868"/>
      <c r="DC94" s="869"/>
      <c r="DD94" s="869"/>
      <c r="DE94" s="869"/>
      <c r="DF94" s="870"/>
      <c r="DG94" s="868"/>
      <c r="DH94" s="869"/>
      <c r="DI94" s="869"/>
      <c r="DJ94" s="869"/>
      <c r="DK94" s="870"/>
      <c r="DL94" s="868"/>
      <c r="DM94" s="869"/>
      <c r="DN94" s="869"/>
      <c r="DO94" s="869"/>
      <c r="DP94" s="870"/>
      <c r="DQ94" s="868"/>
      <c r="DR94" s="869"/>
      <c r="DS94" s="869"/>
      <c r="DT94" s="869"/>
      <c r="DU94" s="870"/>
      <c r="DV94" s="865"/>
      <c r="DW94" s="866"/>
      <c r="DX94" s="866"/>
      <c r="DY94" s="866"/>
      <c r="DZ94" s="867"/>
      <c r="EA94" s="231"/>
    </row>
    <row r="95" spans="1:131" ht="26.25" hidden="1" customHeight="1">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865"/>
      <c r="BT95" s="866"/>
      <c r="BU95" s="866"/>
      <c r="BV95" s="866"/>
      <c r="BW95" s="866"/>
      <c r="BX95" s="866"/>
      <c r="BY95" s="866"/>
      <c r="BZ95" s="866"/>
      <c r="CA95" s="866"/>
      <c r="CB95" s="866"/>
      <c r="CC95" s="866"/>
      <c r="CD95" s="866"/>
      <c r="CE95" s="866"/>
      <c r="CF95" s="866"/>
      <c r="CG95" s="871"/>
      <c r="CH95" s="868"/>
      <c r="CI95" s="869"/>
      <c r="CJ95" s="869"/>
      <c r="CK95" s="869"/>
      <c r="CL95" s="870"/>
      <c r="CM95" s="868"/>
      <c r="CN95" s="869"/>
      <c r="CO95" s="869"/>
      <c r="CP95" s="869"/>
      <c r="CQ95" s="870"/>
      <c r="CR95" s="868"/>
      <c r="CS95" s="869"/>
      <c r="CT95" s="869"/>
      <c r="CU95" s="869"/>
      <c r="CV95" s="870"/>
      <c r="CW95" s="868"/>
      <c r="CX95" s="869"/>
      <c r="CY95" s="869"/>
      <c r="CZ95" s="869"/>
      <c r="DA95" s="870"/>
      <c r="DB95" s="868"/>
      <c r="DC95" s="869"/>
      <c r="DD95" s="869"/>
      <c r="DE95" s="869"/>
      <c r="DF95" s="870"/>
      <c r="DG95" s="868"/>
      <c r="DH95" s="869"/>
      <c r="DI95" s="869"/>
      <c r="DJ95" s="869"/>
      <c r="DK95" s="870"/>
      <c r="DL95" s="868"/>
      <c r="DM95" s="869"/>
      <c r="DN95" s="869"/>
      <c r="DO95" s="869"/>
      <c r="DP95" s="870"/>
      <c r="DQ95" s="868"/>
      <c r="DR95" s="869"/>
      <c r="DS95" s="869"/>
      <c r="DT95" s="869"/>
      <c r="DU95" s="870"/>
      <c r="DV95" s="865"/>
      <c r="DW95" s="866"/>
      <c r="DX95" s="866"/>
      <c r="DY95" s="866"/>
      <c r="DZ95" s="867"/>
      <c r="EA95" s="231"/>
    </row>
    <row r="96" spans="1:131" ht="26.25" hidden="1" customHeight="1">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865"/>
      <c r="BT96" s="866"/>
      <c r="BU96" s="866"/>
      <c r="BV96" s="866"/>
      <c r="BW96" s="866"/>
      <c r="BX96" s="866"/>
      <c r="BY96" s="866"/>
      <c r="BZ96" s="866"/>
      <c r="CA96" s="866"/>
      <c r="CB96" s="866"/>
      <c r="CC96" s="866"/>
      <c r="CD96" s="866"/>
      <c r="CE96" s="866"/>
      <c r="CF96" s="866"/>
      <c r="CG96" s="871"/>
      <c r="CH96" s="868"/>
      <c r="CI96" s="869"/>
      <c r="CJ96" s="869"/>
      <c r="CK96" s="869"/>
      <c r="CL96" s="870"/>
      <c r="CM96" s="868"/>
      <c r="CN96" s="869"/>
      <c r="CO96" s="869"/>
      <c r="CP96" s="869"/>
      <c r="CQ96" s="870"/>
      <c r="CR96" s="868"/>
      <c r="CS96" s="869"/>
      <c r="CT96" s="869"/>
      <c r="CU96" s="869"/>
      <c r="CV96" s="870"/>
      <c r="CW96" s="868"/>
      <c r="CX96" s="869"/>
      <c r="CY96" s="869"/>
      <c r="CZ96" s="869"/>
      <c r="DA96" s="870"/>
      <c r="DB96" s="868"/>
      <c r="DC96" s="869"/>
      <c r="DD96" s="869"/>
      <c r="DE96" s="869"/>
      <c r="DF96" s="870"/>
      <c r="DG96" s="868"/>
      <c r="DH96" s="869"/>
      <c r="DI96" s="869"/>
      <c r="DJ96" s="869"/>
      <c r="DK96" s="870"/>
      <c r="DL96" s="868"/>
      <c r="DM96" s="869"/>
      <c r="DN96" s="869"/>
      <c r="DO96" s="869"/>
      <c r="DP96" s="870"/>
      <c r="DQ96" s="868"/>
      <c r="DR96" s="869"/>
      <c r="DS96" s="869"/>
      <c r="DT96" s="869"/>
      <c r="DU96" s="870"/>
      <c r="DV96" s="865"/>
      <c r="DW96" s="866"/>
      <c r="DX96" s="866"/>
      <c r="DY96" s="866"/>
      <c r="DZ96" s="867"/>
      <c r="EA96" s="231"/>
    </row>
    <row r="97" spans="1:131" ht="26.25" hidden="1" customHeight="1">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865"/>
      <c r="BT97" s="866"/>
      <c r="BU97" s="866"/>
      <c r="BV97" s="866"/>
      <c r="BW97" s="866"/>
      <c r="BX97" s="866"/>
      <c r="BY97" s="866"/>
      <c r="BZ97" s="866"/>
      <c r="CA97" s="866"/>
      <c r="CB97" s="866"/>
      <c r="CC97" s="866"/>
      <c r="CD97" s="866"/>
      <c r="CE97" s="866"/>
      <c r="CF97" s="866"/>
      <c r="CG97" s="871"/>
      <c r="CH97" s="868"/>
      <c r="CI97" s="869"/>
      <c r="CJ97" s="869"/>
      <c r="CK97" s="869"/>
      <c r="CL97" s="870"/>
      <c r="CM97" s="868"/>
      <c r="CN97" s="869"/>
      <c r="CO97" s="869"/>
      <c r="CP97" s="869"/>
      <c r="CQ97" s="870"/>
      <c r="CR97" s="868"/>
      <c r="CS97" s="869"/>
      <c r="CT97" s="869"/>
      <c r="CU97" s="869"/>
      <c r="CV97" s="870"/>
      <c r="CW97" s="868"/>
      <c r="CX97" s="869"/>
      <c r="CY97" s="869"/>
      <c r="CZ97" s="869"/>
      <c r="DA97" s="870"/>
      <c r="DB97" s="868"/>
      <c r="DC97" s="869"/>
      <c r="DD97" s="869"/>
      <c r="DE97" s="869"/>
      <c r="DF97" s="870"/>
      <c r="DG97" s="868"/>
      <c r="DH97" s="869"/>
      <c r="DI97" s="869"/>
      <c r="DJ97" s="869"/>
      <c r="DK97" s="870"/>
      <c r="DL97" s="868"/>
      <c r="DM97" s="869"/>
      <c r="DN97" s="869"/>
      <c r="DO97" s="869"/>
      <c r="DP97" s="870"/>
      <c r="DQ97" s="868"/>
      <c r="DR97" s="869"/>
      <c r="DS97" s="869"/>
      <c r="DT97" s="869"/>
      <c r="DU97" s="870"/>
      <c r="DV97" s="865"/>
      <c r="DW97" s="866"/>
      <c r="DX97" s="866"/>
      <c r="DY97" s="866"/>
      <c r="DZ97" s="867"/>
      <c r="EA97" s="231"/>
    </row>
    <row r="98" spans="1:131" ht="26.25" hidden="1" customHeight="1">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865"/>
      <c r="BT98" s="866"/>
      <c r="BU98" s="866"/>
      <c r="BV98" s="866"/>
      <c r="BW98" s="866"/>
      <c r="BX98" s="866"/>
      <c r="BY98" s="866"/>
      <c r="BZ98" s="866"/>
      <c r="CA98" s="866"/>
      <c r="CB98" s="866"/>
      <c r="CC98" s="866"/>
      <c r="CD98" s="866"/>
      <c r="CE98" s="866"/>
      <c r="CF98" s="866"/>
      <c r="CG98" s="871"/>
      <c r="CH98" s="868"/>
      <c r="CI98" s="869"/>
      <c r="CJ98" s="869"/>
      <c r="CK98" s="869"/>
      <c r="CL98" s="870"/>
      <c r="CM98" s="868"/>
      <c r="CN98" s="869"/>
      <c r="CO98" s="869"/>
      <c r="CP98" s="869"/>
      <c r="CQ98" s="870"/>
      <c r="CR98" s="868"/>
      <c r="CS98" s="869"/>
      <c r="CT98" s="869"/>
      <c r="CU98" s="869"/>
      <c r="CV98" s="870"/>
      <c r="CW98" s="868"/>
      <c r="CX98" s="869"/>
      <c r="CY98" s="869"/>
      <c r="CZ98" s="869"/>
      <c r="DA98" s="870"/>
      <c r="DB98" s="868"/>
      <c r="DC98" s="869"/>
      <c r="DD98" s="869"/>
      <c r="DE98" s="869"/>
      <c r="DF98" s="870"/>
      <c r="DG98" s="868"/>
      <c r="DH98" s="869"/>
      <c r="DI98" s="869"/>
      <c r="DJ98" s="869"/>
      <c r="DK98" s="870"/>
      <c r="DL98" s="868"/>
      <c r="DM98" s="869"/>
      <c r="DN98" s="869"/>
      <c r="DO98" s="869"/>
      <c r="DP98" s="870"/>
      <c r="DQ98" s="868"/>
      <c r="DR98" s="869"/>
      <c r="DS98" s="869"/>
      <c r="DT98" s="869"/>
      <c r="DU98" s="870"/>
      <c r="DV98" s="865"/>
      <c r="DW98" s="866"/>
      <c r="DX98" s="866"/>
      <c r="DY98" s="866"/>
      <c r="DZ98" s="867"/>
      <c r="EA98" s="231"/>
    </row>
    <row r="99" spans="1:131" ht="26.25" hidden="1" customHeight="1">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865"/>
      <c r="BT99" s="866"/>
      <c r="BU99" s="866"/>
      <c r="BV99" s="866"/>
      <c r="BW99" s="866"/>
      <c r="BX99" s="866"/>
      <c r="BY99" s="866"/>
      <c r="BZ99" s="866"/>
      <c r="CA99" s="866"/>
      <c r="CB99" s="866"/>
      <c r="CC99" s="866"/>
      <c r="CD99" s="866"/>
      <c r="CE99" s="866"/>
      <c r="CF99" s="866"/>
      <c r="CG99" s="871"/>
      <c r="CH99" s="868"/>
      <c r="CI99" s="869"/>
      <c r="CJ99" s="869"/>
      <c r="CK99" s="869"/>
      <c r="CL99" s="870"/>
      <c r="CM99" s="868"/>
      <c r="CN99" s="869"/>
      <c r="CO99" s="869"/>
      <c r="CP99" s="869"/>
      <c r="CQ99" s="870"/>
      <c r="CR99" s="868"/>
      <c r="CS99" s="869"/>
      <c r="CT99" s="869"/>
      <c r="CU99" s="869"/>
      <c r="CV99" s="870"/>
      <c r="CW99" s="868"/>
      <c r="CX99" s="869"/>
      <c r="CY99" s="869"/>
      <c r="CZ99" s="869"/>
      <c r="DA99" s="870"/>
      <c r="DB99" s="868"/>
      <c r="DC99" s="869"/>
      <c r="DD99" s="869"/>
      <c r="DE99" s="869"/>
      <c r="DF99" s="870"/>
      <c r="DG99" s="868"/>
      <c r="DH99" s="869"/>
      <c r="DI99" s="869"/>
      <c r="DJ99" s="869"/>
      <c r="DK99" s="870"/>
      <c r="DL99" s="868"/>
      <c r="DM99" s="869"/>
      <c r="DN99" s="869"/>
      <c r="DO99" s="869"/>
      <c r="DP99" s="870"/>
      <c r="DQ99" s="868"/>
      <c r="DR99" s="869"/>
      <c r="DS99" s="869"/>
      <c r="DT99" s="869"/>
      <c r="DU99" s="870"/>
      <c r="DV99" s="865"/>
      <c r="DW99" s="866"/>
      <c r="DX99" s="866"/>
      <c r="DY99" s="866"/>
      <c r="DZ99" s="867"/>
      <c r="EA99" s="231"/>
    </row>
    <row r="100" spans="1:131" ht="26.25" hidden="1" customHeight="1">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865"/>
      <c r="BT100" s="866"/>
      <c r="BU100" s="866"/>
      <c r="BV100" s="866"/>
      <c r="BW100" s="866"/>
      <c r="BX100" s="866"/>
      <c r="BY100" s="866"/>
      <c r="BZ100" s="866"/>
      <c r="CA100" s="866"/>
      <c r="CB100" s="866"/>
      <c r="CC100" s="866"/>
      <c r="CD100" s="866"/>
      <c r="CE100" s="866"/>
      <c r="CF100" s="866"/>
      <c r="CG100" s="871"/>
      <c r="CH100" s="868"/>
      <c r="CI100" s="869"/>
      <c r="CJ100" s="869"/>
      <c r="CK100" s="869"/>
      <c r="CL100" s="870"/>
      <c r="CM100" s="868"/>
      <c r="CN100" s="869"/>
      <c r="CO100" s="869"/>
      <c r="CP100" s="869"/>
      <c r="CQ100" s="870"/>
      <c r="CR100" s="868"/>
      <c r="CS100" s="869"/>
      <c r="CT100" s="869"/>
      <c r="CU100" s="869"/>
      <c r="CV100" s="870"/>
      <c r="CW100" s="868"/>
      <c r="CX100" s="869"/>
      <c r="CY100" s="869"/>
      <c r="CZ100" s="869"/>
      <c r="DA100" s="870"/>
      <c r="DB100" s="868"/>
      <c r="DC100" s="869"/>
      <c r="DD100" s="869"/>
      <c r="DE100" s="869"/>
      <c r="DF100" s="870"/>
      <c r="DG100" s="868"/>
      <c r="DH100" s="869"/>
      <c r="DI100" s="869"/>
      <c r="DJ100" s="869"/>
      <c r="DK100" s="870"/>
      <c r="DL100" s="868"/>
      <c r="DM100" s="869"/>
      <c r="DN100" s="869"/>
      <c r="DO100" s="869"/>
      <c r="DP100" s="870"/>
      <c r="DQ100" s="868"/>
      <c r="DR100" s="869"/>
      <c r="DS100" s="869"/>
      <c r="DT100" s="869"/>
      <c r="DU100" s="870"/>
      <c r="DV100" s="865"/>
      <c r="DW100" s="866"/>
      <c r="DX100" s="866"/>
      <c r="DY100" s="866"/>
      <c r="DZ100" s="867"/>
      <c r="EA100" s="231"/>
    </row>
    <row r="101" spans="1:131" ht="26.25" hidden="1" customHeight="1">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865"/>
      <c r="BT101" s="866"/>
      <c r="BU101" s="866"/>
      <c r="BV101" s="866"/>
      <c r="BW101" s="866"/>
      <c r="BX101" s="866"/>
      <c r="BY101" s="866"/>
      <c r="BZ101" s="866"/>
      <c r="CA101" s="866"/>
      <c r="CB101" s="866"/>
      <c r="CC101" s="866"/>
      <c r="CD101" s="866"/>
      <c r="CE101" s="866"/>
      <c r="CF101" s="866"/>
      <c r="CG101" s="871"/>
      <c r="CH101" s="868"/>
      <c r="CI101" s="869"/>
      <c r="CJ101" s="869"/>
      <c r="CK101" s="869"/>
      <c r="CL101" s="870"/>
      <c r="CM101" s="868"/>
      <c r="CN101" s="869"/>
      <c r="CO101" s="869"/>
      <c r="CP101" s="869"/>
      <c r="CQ101" s="870"/>
      <c r="CR101" s="868"/>
      <c r="CS101" s="869"/>
      <c r="CT101" s="869"/>
      <c r="CU101" s="869"/>
      <c r="CV101" s="870"/>
      <c r="CW101" s="868"/>
      <c r="CX101" s="869"/>
      <c r="CY101" s="869"/>
      <c r="CZ101" s="869"/>
      <c r="DA101" s="870"/>
      <c r="DB101" s="868"/>
      <c r="DC101" s="869"/>
      <c r="DD101" s="869"/>
      <c r="DE101" s="869"/>
      <c r="DF101" s="870"/>
      <c r="DG101" s="868"/>
      <c r="DH101" s="869"/>
      <c r="DI101" s="869"/>
      <c r="DJ101" s="869"/>
      <c r="DK101" s="870"/>
      <c r="DL101" s="868"/>
      <c r="DM101" s="869"/>
      <c r="DN101" s="869"/>
      <c r="DO101" s="869"/>
      <c r="DP101" s="870"/>
      <c r="DQ101" s="868"/>
      <c r="DR101" s="869"/>
      <c r="DS101" s="869"/>
      <c r="DT101" s="869"/>
      <c r="DU101" s="870"/>
      <c r="DV101" s="865"/>
      <c r="DW101" s="866"/>
      <c r="DX101" s="866"/>
      <c r="DY101" s="866"/>
      <c r="DZ101" s="867"/>
      <c r="EA101" s="231"/>
    </row>
    <row r="102" spans="1:131" ht="26.25" customHeight="1" thickBot="1">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391</v>
      </c>
      <c r="BR102" s="799" t="s">
        <v>429</v>
      </c>
      <c r="BS102" s="800"/>
      <c r="BT102" s="800"/>
      <c r="BU102" s="800"/>
      <c r="BV102" s="800"/>
      <c r="BW102" s="800"/>
      <c r="BX102" s="800"/>
      <c r="BY102" s="800"/>
      <c r="BZ102" s="800"/>
      <c r="CA102" s="800"/>
      <c r="CB102" s="800"/>
      <c r="CC102" s="800"/>
      <c r="CD102" s="800"/>
      <c r="CE102" s="800"/>
      <c r="CF102" s="800"/>
      <c r="CG102" s="801"/>
      <c r="CH102" s="893"/>
      <c r="CI102" s="894"/>
      <c r="CJ102" s="894"/>
      <c r="CK102" s="894"/>
      <c r="CL102" s="895"/>
      <c r="CM102" s="893"/>
      <c r="CN102" s="894"/>
      <c r="CO102" s="894"/>
      <c r="CP102" s="894"/>
      <c r="CQ102" s="895"/>
      <c r="CR102" s="896">
        <f>SUM(CR7:CV9)</f>
        <v>3806</v>
      </c>
      <c r="CS102" s="858"/>
      <c r="CT102" s="858"/>
      <c r="CU102" s="858"/>
      <c r="CV102" s="897"/>
      <c r="CW102" s="896">
        <f>SUM(CW7:DA9)</f>
        <v>1622</v>
      </c>
      <c r="CX102" s="858"/>
      <c r="CY102" s="858"/>
      <c r="CZ102" s="858"/>
      <c r="DA102" s="897"/>
      <c r="DB102" s="896" t="s">
        <v>519</v>
      </c>
      <c r="DC102" s="858"/>
      <c r="DD102" s="858"/>
      <c r="DE102" s="858"/>
      <c r="DF102" s="897"/>
      <c r="DG102" s="896">
        <f>SUM(DG7:DK9)</f>
        <v>1132</v>
      </c>
      <c r="DH102" s="858"/>
      <c r="DI102" s="858"/>
      <c r="DJ102" s="858"/>
      <c r="DK102" s="897"/>
      <c r="DL102" s="896" t="s">
        <v>519</v>
      </c>
      <c r="DM102" s="858"/>
      <c r="DN102" s="858"/>
      <c r="DO102" s="858"/>
      <c r="DP102" s="897"/>
      <c r="DQ102" s="896">
        <f>SUM(DQ7:DU9)</f>
        <v>118</v>
      </c>
      <c r="DR102" s="858"/>
      <c r="DS102" s="858"/>
      <c r="DT102" s="858"/>
      <c r="DU102" s="897"/>
      <c r="DV102" s="799"/>
      <c r="DW102" s="800"/>
      <c r="DX102" s="800"/>
      <c r="DY102" s="800"/>
      <c r="DZ102" s="920"/>
      <c r="EA102" s="231"/>
    </row>
    <row r="103" spans="1:131" ht="26.25" customHeight="1">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21" t="s">
        <v>430</v>
      </c>
      <c r="BR103" s="921"/>
      <c r="BS103" s="921"/>
      <c r="BT103" s="921"/>
      <c r="BU103" s="921"/>
      <c r="BV103" s="921"/>
      <c r="BW103" s="921"/>
      <c r="BX103" s="921"/>
      <c r="BY103" s="921"/>
      <c r="BZ103" s="921"/>
      <c r="CA103" s="921"/>
      <c r="CB103" s="921"/>
      <c r="CC103" s="921"/>
      <c r="CD103" s="921"/>
      <c r="CE103" s="921"/>
      <c r="CF103" s="921"/>
      <c r="CG103" s="921"/>
      <c r="CH103" s="921"/>
      <c r="CI103" s="921"/>
      <c r="CJ103" s="921"/>
      <c r="CK103" s="921"/>
      <c r="CL103" s="921"/>
      <c r="CM103" s="921"/>
      <c r="CN103" s="921"/>
      <c r="CO103" s="921"/>
      <c r="CP103" s="921"/>
      <c r="CQ103" s="921"/>
      <c r="CR103" s="921"/>
      <c r="CS103" s="921"/>
      <c r="CT103" s="921"/>
      <c r="CU103" s="921"/>
      <c r="CV103" s="921"/>
      <c r="CW103" s="921"/>
      <c r="CX103" s="921"/>
      <c r="CY103" s="921"/>
      <c r="CZ103" s="921"/>
      <c r="DA103" s="921"/>
      <c r="DB103" s="921"/>
      <c r="DC103" s="921"/>
      <c r="DD103" s="921"/>
      <c r="DE103" s="921"/>
      <c r="DF103" s="921"/>
      <c r="DG103" s="921"/>
      <c r="DH103" s="921"/>
      <c r="DI103" s="921"/>
      <c r="DJ103" s="921"/>
      <c r="DK103" s="921"/>
      <c r="DL103" s="921"/>
      <c r="DM103" s="921"/>
      <c r="DN103" s="921"/>
      <c r="DO103" s="921"/>
      <c r="DP103" s="921"/>
      <c r="DQ103" s="921"/>
      <c r="DR103" s="921"/>
      <c r="DS103" s="921"/>
      <c r="DT103" s="921"/>
      <c r="DU103" s="921"/>
      <c r="DV103" s="921"/>
      <c r="DW103" s="921"/>
      <c r="DX103" s="921"/>
      <c r="DY103" s="921"/>
      <c r="DZ103" s="921"/>
      <c r="EA103" s="231"/>
    </row>
    <row r="104" spans="1:131" ht="26.25" customHeight="1">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22" t="s">
        <v>431</v>
      </c>
      <c r="BR104" s="922"/>
      <c r="BS104" s="922"/>
      <c r="BT104" s="922"/>
      <c r="BU104" s="922"/>
      <c r="BV104" s="922"/>
      <c r="BW104" s="922"/>
      <c r="BX104" s="922"/>
      <c r="BY104" s="922"/>
      <c r="BZ104" s="922"/>
      <c r="CA104" s="922"/>
      <c r="CB104" s="922"/>
      <c r="CC104" s="922"/>
      <c r="CD104" s="922"/>
      <c r="CE104" s="922"/>
      <c r="CF104" s="922"/>
      <c r="CG104" s="922"/>
      <c r="CH104" s="922"/>
      <c r="CI104" s="922"/>
      <c r="CJ104" s="922"/>
      <c r="CK104" s="922"/>
      <c r="CL104" s="922"/>
      <c r="CM104" s="922"/>
      <c r="CN104" s="922"/>
      <c r="CO104" s="922"/>
      <c r="CP104" s="922"/>
      <c r="CQ104" s="922"/>
      <c r="CR104" s="922"/>
      <c r="CS104" s="922"/>
      <c r="CT104" s="922"/>
      <c r="CU104" s="922"/>
      <c r="CV104" s="922"/>
      <c r="CW104" s="922"/>
      <c r="CX104" s="922"/>
      <c r="CY104" s="922"/>
      <c r="CZ104" s="922"/>
      <c r="DA104" s="922"/>
      <c r="DB104" s="922"/>
      <c r="DC104" s="922"/>
      <c r="DD104" s="922"/>
      <c r="DE104" s="922"/>
      <c r="DF104" s="922"/>
      <c r="DG104" s="922"/>
      <c r="DH104" s="922"/>
      <c r="DI104" s="922"/>
      <c r="DJ104" s="922"/>
      <c r="DK104" s="922"/>
      <c r="DL104" s="922"/>
      <c r="DM104" s="922"/>
      <c r="DN104" s="922"/>
      <c r="DO104" s="922"/>
      <c r="DP104" s="922"/>
      <c r="DQ104" s="922"/>
      <c r="DR104" s="922"/>
      <c r="DS104" s="922"/>
      <c r="DT104" s="922"/>
      <c r="DU104" s="922"/>
      <c r="DV104" s="922"/>
      <c r="DW104" s="922"/>
      <c r="DX104" s="922"/>
      <c r="DY104" s="922"/>
      <c r="DZ104" s="922"/>
      <c r="EA104" s="231"/>
    </row>
    <row r="105" spans="1:131" ht="11.25" customHeight="1">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c r="A107" s="251" t="s">
        <v>432</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433</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31" customFormat="1" ht="26.25" customHeight="1">
      <c r="A108" s="923" t="s">
        <v>434</v>
      </c>
      <c r="B108" s="924"/>
      <c r="C108" s="924"/>
      <c r="D108" s="924"/>
      <c r="E108" s="924"/>
      <c r="F108" s="924"/>
      <c r="G108" s="924"/>
      <c r="H108" s="924"/>
      <c r="I108" s="924"/>
      <c r="J108" s="924"/>
      <c r="K108" s="924"/>
      <c r="L108" s="924"/>
      <c r="M108" s="924"/>
      <c r="N108" s="924"/>
      <c r="O108" s="924"/>
      <c r="P108" s="924"/>
      <c r="Q108" s="924"/>
      <c r="R108" s="924"/>
      <c r="S108" s="924"/>
      <c r="T108" s="924"/>
      <c r="U108" s="924"/>
      <c r="V108" s="924"/>
      <c r="W108" s="924"/>
      <c r="X108" s="924"/>
      <c r="Y108" s="924"/>
      <c r="Z108" s="924"/>
      <c r="AA108" s="924"/>
      <c r="AB108" s="924"/>
      <c r="AC108" s="924"/>
      <c r="AD108" s="924"/>
      <c r="AE108" s="924"/>
      <c r="AF108" s="924"/>
      <c r="AG108" s="924"/>
      <c r="AH108" s="924"/>
      <c r="AI108" s="924"/>
      <c r="AJ108" s="924"/>
      <c r="AK108" s="924"/>
      <c r="AL108" s="924"/>
      <c r="AM108" s="924"/>
      <c r="AN108" s="924"/>
      <c r="AO108" s="924"/>
      <c r="AP108" s="924"/>
      <c r="AQ108" s="924"/>
      <c r="AR108" s="924"/>
      <c r="AS108" s="924"/>
      <c r="AT108" s="925"/>
      <c r="AU108" s="923" t="s">
        <v>435</v>
      </c>
      <c r="AV108" s="924"/>
      <c r="AW108" s="924"/>
      <c r="AX108" s="924"/>
      <c r="AY108" s="924"/>
      <c r="AZ108" s="924"/>
      <c r="BA108" s="924"/>
      <c r="BB108" s="924"/>
      <c r="BC108" s="924"/>
      <c r="BD108" s="924"/>
      <c r="BE108" s="924"/>
      <c r="BF108" s="924"/>
      <c r="BG108" s="924"/>
      <c r="BH108" s="924"/>
      <c r="BI108" s="924"/>
      <c r="BJ108" s="924"/>
      <c r="BK108" s="924"/>
      <c r="BL108" s="924"/>
      <c r="BM108" s="924"/>
      <c r="BN108" s="924"/>
      <c r="BO108" s="924"/>
      <c r="BP108" s="924"/>
      <c r="BQ108" s="924"/>
      <c r="BR108" s="924"/>
      <c r="BS108" s="924"/>
      <c r="BT108" s="924"/>
      <c r="BU108" s="924"/>
      <c r="BV108" s="924"/>
      <c r="BW108" s="924"/>
      <c r="BX108" s="924"/>
      <c r="BY108" s="924"/>
      <c r="BZ108" s="924"/>
      <c r="CA108" s="924"/>
      <c r="CB108" s="924"/>
      <c r="CC108" s="924"/>
      <c r="CD108" s="924"/>
      <c r="CE108" s="924"/>
      <c r="CF108" s="924"/>
      <c r="CG108" s="924"/>
      <c r="CH108" s="924"/>
      <c r="CI108" s="924"/>
      <c r="CJ108" s="924"/>
      <c r="CK108" s="924"/>
      <c r="CL108" s="924"/>
      <c r="CM108" s="924"/>
      <c r="CN108" s="924"/>
      <c r="CO108" s="924"/>
      <c r="CP108" s="924"/>
      <c r="CQ108" s="924"/>
      <c r="CR108" s="924"/>
      <c r="CS108" s="924"/>
      <c r="CT108" s="924"/>
      <c r="CU108" s="924"/>
      <c r="CV108" s="924"/>
      <c r="CW108" s="924"/>
      <c r="CX108" s="924"/>
      <c r="CY108" s="924"/>
      <c r="CZ108" s="924"/>
      <c r="DA108" s="924"/>
      <c r="DB108" s="924"/>
      <c r="DC108" s="924"/>
      <c r="DD108" s="924"/>
      <c r="DE108" s="924"/>
      <c r="DF108" s="924"/>
      <c r="DG108" s="924"/>
      <c r="DH108" s="924"/>
      <c r="DI108" s="924"/>
      <c r="DJ108" s="924"/>
      <c r="DK108" s="924"/>
      <c r="DL108" s="924"/>
      <c r="DM108" s="924"/>
      <c r="DN108" s="924"/>
      <c r="DO108" s="924"/>
      <c r="DP108" s="924"/>
      <c r="DQ108" s="924"/>
      <c r="DR108" s="924"/>
      <c r="DS108" s="924"/>
      <c r="DT108" s="924"/>
      <c r="DU108" s="924"/>
      <c r="DV108" s="924"/>
      <c r="DW108" s="924"/>
      <c r="DX108" s="924"/>
      <c r="DY108" s="924"/>
      <c r="DZ108" s="925"/>
    </row>
    <row r="109" spans="1:131" s="231" customFormat="1" ht="26.25" customHeight="1">
      <c r="A109" s="918" t="s">
        <v>436</v>
      </c>
      <c r="B109" s="899"/>
      <c r="C109" s="899"/>
      <c r="D109" s="899"/>
      <c r="E109" s="899"/>
      <c r="F109" s="899"/>
      <c r="G109" s="899"/>
      <c r="H109" s="899"/>
      <c r="I109" s="899"/>
      <c r="J109" s="899"/>
      <c r="K109" s="899"/>
      <c r="L109" s="899"/>
      <c r="M109" s="899"/>
      <c r="N109" s="899"/>
      <c r="O109" s="899"/>
      <c r="P109" s="899"/>
      <c r="Q109" s="899"/>
      <c r="R109" s="899"/>
      <c r="S109" s="899"/>
      <c r="T109" s="899"/>
      <c r="U109" s="899"/>
      <c r="V109" s="899"/>
      <c r="W109" s="899"/>
      <c r="X109" s="899"/>
      <c r="Y109" s="899"/>
      <c r="Z109" s="900"/>
      <c r="AA109" s="898" t="s">
        <v>437</v>
      </c>
      <c r="AB109" s="899"/>
      <c r="AC109" s="899"/>
      <c r="AD109" s="899"/>
      <c r="AE109" s="900"/>
      <c r="AF109" s="898" t="s">
        <v>438</v>
      </c>
      <c r="AG109" s="899"/>
      <c r="AH109" s="899"/>
      <c r="AI109" s="899"/>
      <c r="AJ109" s="900"/>
      <c r="AK109" s="898" t="s">
        <v>307</v>
      </c>
      <c r="AL109" s="899"/>
      <c r="AM109" s="899"/>
      <c r="AN109" s="899"/>
      <c r="AO109" s="900"/>
      <c r="AP109" s="898" t="s">
        <v>439</v>
      </c>
      <c r="AQ109" s="899"/>
      <c r="AR109" s="899"/>
      <c r="AS109" s="899"/>
      <c r="AT109" s="901"/>
      <c r="AU109" s="918" t="s">
        <v>436</v>
      </c>
      <c r="AV109" s="899"/>
      <c r="AW109" s="899"/>
      <c r="AX109" s="899"/>
      <c r="AY109" s="899"/>
      <c r="AZ109" s="899"/>
      <c r="BA109" s="899"/>
      <c r="BB109" s="899"/>
      <c r="BC109" s="899"/>
      <c r="BD109" s="899"/>
      <c r="BE109" s="899"/>
      <c r="BF109" s="899"/>
      <c r="BG109" s="899"/>
      <c r="BH109" s="899"/>
      <c r="BI109" s="899"/>
      <c r="BJ109" s="899"/>
      <c r="BK109" s="899"/>
      <c r="BL109" s="899"/>
      <c r="BM109" s="899"/>
      <c r="BN109" s="899"/>
      <c r="BO109" s="899"/>
      <c r="BP109" s="900"/>
      <c r="BQ109" s="898" t="s">
        <v>437</v>
      </c>
      <c r="BR109" s="899"/>
      <c r="BS109" s="899"/>
      <c r="BT109" s="899"/>
      <c r="BU109" s="900"/>
      <c r="BV109" s="898" t="s">
        <v>438</v>
      </c>
      <c r="BW109" s="899"/>
      <c r="BX109" s="899"/>
      <c r="BY109" s="899"/>
      <c r="BZ109" s="900"/>
      <c r="CA109" s="898" t="s">
        <v>307</v>
      </c>
      <c r="CB109" s="899"/>
      <c r="CC109" s="899"/>
      <c r="CD109" s="899"/>
      <c r="CE109" s="900"/>
      <c r="CF109" s="919" t="s">
        <v>439</v>
      </c>
      <c r="CG109" s="919"/>
      <c r="CH109" s="919"/>
      <c r="CI109" s="919"/>
      <c r="CJ109" s="919"/>
      <c r="CK109" s="898" t="s">
        <v>440</v>
      </c>
      <c r="CL109" s="899"/>
      <c r="CM109" s="899"/>
      <c r="CN109" s="899"/>
      <c r="CO109" s="899"/>
      <c r="CP109" s="899"/>
      <c r="CQ109" s="899"/>
      <c r="CR109" s="899"/>
      <c r="CS109" s="899"/>
      <c r="CT109" s="899"/>
      <c r="CU109" s="899"/>
      <c r="CV109" s="899"/>
      <c r="CW109" s="899"/>
      <c r="CX109" s="899"/>
      <c r="CY109" s="899"/>
      <c r="CZ109" s="899"/>
      <c r="DA109" s="899"/>
      <c r="DB109" s="899"/>
      <c r="DC109" s="899"/>
      <c r="DD109" s="899"/>
      <c r="DE109" s="899"/>
      <c r="DF109" s="900"/>
      <c r="DG109" s="898" t="s">
        <v>437</v>
      </c>
      <c r="DH109" s="899"/>
      <c r="DI109" s="899"/>
      <c r="DJ109" s="899"/>
      <c r="DK109" s="900"/>
      <c r="DL109" s="898" t="s">
        <v>438</v>
      </c>
      <c r="DM109" s="899"/>
      <c r="DN109" s="899"/>
      <c r="DO109" s="899"/>
      <c r="DP109" s="900"/>
      <c r="DQ109" s="898" t="s">
        <v>307</v>
      </c>
      <c r="DR109" s="899"/>
      <c r="DS109" s="899"/>
      <c r="DT109" s="899"/>
      <c r="DU109" s="900"/>
      <c r="DV109" s="898" t="s">
        <v>439</v>
      </c>
      <c r="DW109" s="899"/>
      <c r="DX109" s="899"/>
      <c r="DY109" s="899"/>
      <c r="DZ109" s="901"/>
    </row>
    <row r="110" spans="1:131" s="231" customFormat="1" ht="26.25" customHeight="1">
      <c r="A110" s="902" t="s">
        <v>441</v>
      </c>
      <c r="B110" s="903"/>
      <c r="C110" s="903"/>
      <c r="D110" s="903"/>
      <c r="E110" s="903"/>
      <c r="F110" s="903"/>
      <c r="G110" s="903"/>
      <c r="H110" s="903"/>
      <c r="I110" s="903"/>
      <c r="J110" s="903"/>
      <c r="K110" s="903"/>
      <c r="L110" s="903"/>
      <c r="M110" s="903"/>
      <c r="N110" s="903"/>
      <c r="O110" s="903"/>
      <c r="P110" s="903"/>
      <c r="Q110" s="903"/>
      <c r="R110" s="903"/>
      <c r="S110" s="903"/>
      <c r="T110" s="903"/>
      <c r="U110" s="903"/>
      <c r="V110" s="903"/>
      <c r="W110" s="903"/>
      <c r="X110" s="903"/>
      <c r="Y110" s="903"/>
      <c r="Z110" s="904"/>
      <c r="AA110" s="905">
        <v>2886425</v>
      </c>
      <c r="AB110" s="906"/>
      <c r="AC110" s="906"/>
      <c r="AD110" s="906"/>
      <c r="AE110" s="907"/>
      <c r="AF110" s="908">
        <v>2765555</v>
      </c>
      <c r="AG110" s="906"/>
      <c r="AH110" s="906"/>
      <c r="AI110" s="906"/>
      <c r="AJ110" s="907"/>
      <c r="AK110" s="908">
        <v>3156231</v>
      </c>
      <c r="AL110" s="906"/>
      <c r="AM110" s="906"/>
      <c r="AN110" s="906"/>
      <c r="AO110" s="907"/>
      <c r="AP110" s="909">
        <v>20.100000000000001</v>
      </c>
      <c r="AQ110" s="910"/>
      <c r="AR110" s="910"/>
      <c r="AS110" s="910"/>
      <c r="AT110" s="911"/>
      <c r="AU110" s="912" t="s">
        <v>73</v>
      </c>
      <c r="AV110" s="913"/>
      <c r="AW110" s="913"/>
      <c r="AX110" s="913"/>
      <c r="AY110" s="913"/>
      <c r="AZ110" s="935" t="s">
        <v>442</v>
      </c>
      <c r="BA110" s="903"/>
      <c r="BB110" s="903"/>
      <c r="BC110" s="903"/>
      <c r="BD110" s="903"/>
      <c r="BE110" s="903"/>
      <c r="BF110" s="903"/>
      <c r="BG110" s="903"/>
      <c r="BH110" s="903"/>
      <c r="BI110" s="903"/>
      <c r="BJ110" s="903"/>
      <c r="BK110" s="903"/>
      <c r="BL110" s="903"/>
      <c r="BM110" s="903"/>
      <c r="BN110" s="903"/>
      <c r="BO110" s="903"/>
      <c r="BP110" s="904"/>
      <c r="BQ110" s="936">
        <v>38928469</v>
      </c>
      <c r="BR110" s="937"/>
      <c r="BS110" s="937"/>
      <c r="BT110" s="937"/>
      <c r="BU110" s="937"/>
      <c r="BV110" s="937">
        <v>40767324</v>
      </c>
      <c r="BW110" s="937"/>
      <c r="BX110" s="937"/>
      <c r="BY110" s="937"/>
      <c r="BZ110" s="937"/>
      <c r="CA110" s="937">
        <v>40362964</v>
      </c>
      <c r="CB110" s="937"/>
      <c r="CC110" s="937"/>
      <c r="CD110" s="937"/>
      <c r="CE110" s="937"/>
      <c r="CF110" s="950">
        <v>257.2</v>
      </c>
      <c r="CG110" s="951"/>
      <c r="CH110" s="951"/>
      <c r="CI110" s="951"/>
      <c r="CJ110" s="951"/>
      <c r="CK110" s="952" t="s">
        <v>443</v>
      </c>
      <c r="CL110" s="953"/>
      <c r="CM110" s="935" t="s">
        <v>444</v>
      </c>
      <c r="CN110" s="903"/>
      <c r="CO110" s="903"/>
      <c r="CP110" s="903"/>
      <c r="CQ110" s="903"/>
      <c r="CR110" s="903"/>
      <c r="CS110" s="903"/>
      <c r="CT110" s="903"/>
      <c r="CU110" s="903"/>
      <c r="CV110" s="903"/>
      <c r="CW110" s="903"/>
      <c r="CX110" s="903"/>
      <c r="CY110" s="903"/>
      <c r="CZ110" s="903"/>
      <c r="DA110" s="903"/>
      <c r="DB110" s="903"/>
      <c r="DC110" s="903"/>
      <c r="DD110" s="903"/>
      <c r="DE110" s="903"/>
      <c r="DF110" s="904"/>
      <c r="DG110" s="936" t="s">
        <v>126</v>
      </c>
      <c r="DH110" s="937"/>
      <c r="DI110" s="937"/>
      <c r="DJ110" s="937"/>
      <c r="DK110" s="937"/>
      <c r="DL110" s="937" t="s">
        <v>126</v>
      </c>
      <c r="DM110" s="937"/>
      <c r="DN110" s="937"/>
      <c r="DO110" s="937"/>
      <c r="DP110" s="937"/>
      <c r="DQ110" s="937" t="s">
        <v>445</v>
      </c>
      <c r="DR110" s="937"/>
      <c r="DS110" s="937"/>
      <c r="DT110" s="937"/>
      <c r="DU110" s="937"/>
      <c r="DV110" s="938" t="s">
        <v>126</v>
      </c>
      <c r="DW110" s="938"/>
      <c r="DX110" s="938"/>
      <c r="DY110" s="938"/>
      <c r="DZ110" s="939"/>
    </row>
    <row r="111" spans="1:131" s="231" customFormat="1" ht="26.25" customHeight="1">
      <c r="A111" s="940" t="s">
        <v>446</v>
      </c>
      <c r="B111" s="941"/>
      <c r="C111" s="941"/>
      <c r="D111" s="941"/>
      <c r="E111" s="941"/>
      <c r="F111" s="941"/>
      <c r="G111" s="941"/>
      <c r="H111" s="941"/>
      <c r="I111" s="941"/>
      <c r="J111" s="941"/>
      <c r="K111" s="941"/>
      <c r="L111" s="941"/>
      <c r="M111" s="941"/>
      <c r="N111" s="941"/>
      <c r="O111" s="941"/>
      <c r="P111" s="941"/>
      <c r="Q111" s="941"/>
      <c r="R111" s="941"/>
      <c r="S111" s="941"/>
      <c r="T111" s="941"/>
      <c r="U111" s="941"/>
      <c r="V111" s="941"/>
      <c r="W111" s="941"/>
      <c r="X111" s="941"/>
      <c r="Y111" s="941"/>
      <c r="Z111" s="942"/>
      <c r="AA111" s="943" t="s">
        <v>126</v>
      </c>
      <c r="AB111" s="944"/>
      <c r="AC111" s="944"/>
      <c r="AD111" s="944"/>
      <c r="AE111" s="945"/>
      <c r="AF111" s="946" t="s">
        <v>126</v>
      </c>
      <c r="AG111" s="944"/>
      <c r="AH111" s="944"/>
      <c r="AI111" s="944"/>
      <c r="AJ111" s="945"/>
      <c r="AK111" s="946" t="s">
        <v>445</v>
      </c>
      <c r="AL111" s="944"/>
      <c r="AM111" s="944"/>
      <c r="AN111" s="944"/>
      <c r="AO111" s="945"/>
      <c r="AP111" s="947" t="s">
        <v>445</v>
      </c>
      <c r="AQ111" s="948"/>
      <c r="AR111" s="948"/>
      <c r="AS111" s="948"/>
      <c r="AT111" s="949"/>
      <c r="AU111" s="914"/>
      <c r="AV111" s="915"/>
      <c r="AW111" s="915"/>
      <c r="AX111" s="915"/>
      <c r="AY111" s="915"/>
      <c r="AZ111" s="928" t="s">
        <v>447</v>
      </c>
      <c r="BA111" s="929"/>
      <c r="BB111" s="929"/>
      <c r="BC111" s="929"/>
      <c r="BD111" s="929"/>
      <c r="BE111" s="929"/>
      <c r="BF111" s="929"/>
      <c r="BG111" s="929"/>
      <c r="BH111" s="929"/>
      <c r="BI111" s="929"/>
      <c r="BJ111" s="929"/>
      <c r="BK111" s="929"/>
      <c r="BL111" s="929"/>
      <c r="BM111" s="929"/>
      <c r="BN111" s="929"/>
      <c r="BO111" s="929"/>
      <c r="BP111" s="930"/>
      <c r="BQ111" s="931">
        <v>280941</v>
      </c>
      <c r="BR111" s="932"/>
      <c r="BS111" s="932"/>
      <c r="BT111" s="932"/>
      <c r="BU111" s="932"/>
      <c r="BV111" s="932">
        <v>131633</v>
      </c>
      <c r="BW111" s="932"/>
      <c r="BX111" s="932"/>
      <c r="BY111" s="932"/>
      <c r="BZ111" s="932"/>
      <c r="CA111" s="932">
        <v>4075</v>
      </c>
      <c r="CB111" s="932"/>
      <c r="CC111" s="932"/>
      <c r="CD111" s="932"/>
      <c r="CE111" s="932"/>
      <c r="CF111" s="926">
        <v>0</v>
      </c>
      <c r="CG111" s="927"/>
      <c r="CH111" s="927"/>
      <c r="CI111" s="927"/>
      <c r="CJ111" s="927"/>
      <c r="CK111" s="954"/>
      <c r="CL111" s="955"/>
      <c r="CM111" s="928" t="s">
        <v>448</v>
      </c>
      <c r="CN111" s="929"/>
      <c r="CO111" s="929"/>
      <c r="CP111" s="929"/>
      <c r="CQ111" s="929"/>
      <c r="CR111" s="929"/>
      <c r="CS111" s="929"/>
      <c r="CT111" s="929"/>
      <c r="CU111" s="929"/>
      <c r="CV111" s="929"/>
      <c r="CW111" s="929"/>
      <c r="CX111" s="929"/>
      <c r="CY111" s="929"/>
      <c r="CZ111" s="929"/>
      <c r="DA111" s="929"/>
      <c r="DB111" s="929"/>
      <c r="DC111" s="929"/>
      <c r="DD111" s="929"/>
      <c r="DE111" s="929"/>
      <c r="DF111" s="930"/>
      <c r="DG111" s="931" t="s">
        <v>126</v>
      </c>
      <c r="DH111" s="932"/>
      <c r="DI111" s="932"/>
      <c r="DJ111" s="932"/>
      <c r="DK111" s="932"/>
      <c r="DL111" s="932" t="s">
        <v>126</v>
      </c>
      <c r="DM111" s="932"/>
      <c r="DN111" s="932"/>
      <c r="DO111" s="932"/>
      <c r="DP111" s="932"/>
      <c r="DQ111" s="932" t="s">
        <v>126</v>
      </c>
      <c r="DR111" s="932"/>
      <c r="DS111" s="932"/>
      <c r="DT111" s="932"/>
      <c r="DU111" s="932"/>
      <c r="DV111" s="933" t="s">
        <v>126</v>
      </c>
      <c r="DW111" s="933"/>
      <c r="DX111" s="933"/>
      <c r="DY111" s="933"/>
      <c r="DZ111" s="934"/>
    </row>
    <row r="112" spans="1:131" s="231" customFormat="1" ht="26.25" customHeight="1">
      <c r="A112" s="958" t="s">
        <v>449</v>
      </c>
      <c r="B112" s="959"/>
      <c r="C112" s="929" t="s">
        <v>450</v>
      </c>
      <c r="D112" s="929"/>
      <c r="E112" s="929"/>
      <c r="F112" s="929"/>
      <c r="G112" s="929"/>
      <c r="H112" s="929"/>
      <c r="I112" s="929"/>
      <c r="J112" s="929"/>
      <c r="K112" s="929"/>
      <c r="L112" s="929"/>
      <c r="M112" s="929"/>
      <c r="N112" s="929"/>
      <c r="O112" s="929"/>
      <c r="P112" s="929"/>
      <c r="Q112" s="929"/>
      <c r="R112" s="929"/>
      <c r="S112" s="929"/>
      <c r="T112" s="929"/>
      <c r="U112" s="929"/>
      <c r="V112" s="929"/>
      <c r="W112" s="929"/>
      <c r="X112" s="929"/>
      <c r="Y112" s="929"/>
      <c r="Z112" s="930"/>
      <c r="AA112" s="964" t="s">
        <v>126</v>
      </c>
      <c r="AB112" s="965"/>
      <c r="AC112" s="965"/>
      <c r="AD112" s="965"/>
      <c r="AE112" s="966"/>
      <c r="AF112" s="967" t="s">
        <v>126</v>
      </c>
      <c r="AG112" s="965"/>
      <c r="AH112" s="965"/>
      <c r="AI112" s="965"/>
      <c r="AJ112" s="966"/>
      <c r="AK112" s="967" t="s">
        <v>126</v>
      </c>
      <c r="AL112" s="965"/>
      <c r="AM112" s="965"/>
      <c r="AN112" s="965"/>
      <c r="AO112" s="966"/>
      <c r="AP112" s="968" t="s">
        <v>126</v>
      </c>
      <c r="AQ112" s="969"/>
      <c r="AR112" s="969"/>
      <c r="AS112" s="969"/>
      <c r="AT112" s="970"/>
      <c r="AU112" s="914"/>
      <c r="AV112" s="915"/>
      <c r="AW112" s="915"/>
      <c r="AX112" s="915"/>
      <c r="AY112" s="915"/>
      <c r="AZ112" s="928" t="s">
        <v>451</v>
      </c>
      <c r="BA112" s="929"/>
      <c r="BB112" s="929"/>
      <c r="BC112" s="929"/>
      <c r="BD112" s="929"/>
      <c r="BE112" s="929"/>
      <c r="BF112" s="929"/>
      <c r="BG112" s="929"/>
      <c r="BH112" s="929"/>
      <c r="BI112" s="929"/>
      <c r="BJ112" s="929"/>
      <c r="BK112" s="929"/>
      <c r="BL112" s="929"/>
      <c r="BM112" s="929"/>
      <c r="BN112" s="929"/>
      <c r="BO112" s="929"/>
      <c r="BP112" s="930"/>
      <c r="BQ112" s="931">
        <v>16434111</v>
      </c>
      <c r="BR112" s="932"/>
      <c r="BS112" s="932"/>
      <c r="BT112" s="932"/>
      <c r="BU112" s="932"/>
      <c r="BV112" s="932">
        <v>14491786</v>
      </c>
      <c r="BW112" s="932"/>
      <c r="BX112" s="932"/>
      <c r="BY112" s="932"/>
      <c r="BZ112" s="932"/>
      <c r="CA112" s="932">
        <v>13465820</v>
      </c>
      <c r="CB112" s="932"/>
      <c r="CC112" s="932"/>
      <c r="CD112" s="932"/>
      <c r="CE112" s="932"/>
      <c r="CF112" s="926">
        <v>85.8</v>
      </c>
      <c r="CG112" s="927"/>
      <c r="CH112" s="927"/>
      <c r="CI112" s="927"/>
      <c r="CJ112" s="927"/>
      <c r="CK112" s="954"/>
      <c r="CL112" s="955"/>
      <c r="CM112" s="928" t="s">
        <v>452</v>
      </c>
      <c r="CN112" s="929"/>
      <c r="CO112" s="929"/>
      <c r="CP112" s="929"/>
      <c r="CQ112" s="929"/>
      <c r="CR112" s="929"/>
      <c r="CS112" s="929"/>
      <c r="CT112" s="929"/>
      <c r="CU112" s="929"/>
      <c r="CV112" s="929"/>
      <c r="CW112" s="929"/>
      <c r="CX112" s="929"/>
      <c r="CY112" s="929"/>
      <c r="CZ112" s="929"/>
      <c r="DA112" s="929"/>
      <c r="DB112" s="929"/>
      <c r="DC112" s="929"/>
      <c r="DD112" s="929"/>
      <c r="DE112" s="929"/>
      <c r="DF112" s="930"/>
      <c r="DG112" s="931" t="s">
        <v>126</v>
      </c>
      <c r="DH112" s="932"/>
      <c r="DI112" s="932"/>
      <c r="DJ112" s="932"/>
      <c r="DK112" s="932"/>
      <c r="DL112" s="932" t="s">
        <v>445</v>
      </c>
      <c r="DM112" s="932"/>
      <c r="DN112" s="932"/>
      <c r="DO112" s="932"/>
      <c r="DP112" s="932"/>
      <c r="DQ112" s="932" t="s">
        <v>126</v>
      </c>
      <c r="DR112" s="932"/>
      <c r="DS112" s="932"/>
      <c r="DT112" s="932"/>
      <c r="DU112" s="932"/>
      <c r="DV112" s="933" t="s">
        <v>126</v>
      </c>
      <c r="DW112" s="933"/>
      <c r="DX112" s="933"/>
      <c r="DY112" s="933"/>
      <c r="DZ112" s="934"/>
    </row>
    <row r="113" spans="1:130" s="231" customFormat="1" ht="26.25" customHeight="1">
      <c r="A113" s="960"/>
      <c r="B113" s="961"/>
      <c r="C113" s="929" t="s">
        <v>453</v>
      </c>
      <c r="D113" s="929"/>
      <c r="E113" s="929"/>
      <c r="F113" s="929"/>
      <c r="G113" s="929"/>
      <c r="H113" s="929"/>
      <c r="I113" s="929"/>
      <c r="J113" s="929"/>
      <c r="K113" s="929"/>
      <c r="L113" s="929"/>
      <c r="M113" s="929"/>
      <c r="N113" s="929"/>
      <c r="O113" s="929"/>
      <c r="P113" s="929"/>
      <c r="Q113" s="929"/>
      <c r="R113" s="929"/>
      <c r="S113" s="929"/>
      <c r="T113" s="929"/>
      <c r="U113" s="929"/>
      <c r="V113" s="929"/>
      <c r="W113" s="929"/>
      <c r="X113" s="929"/>
      <c r="Y113" s="929"/>
      <c r="Z113" s="930"/>
      <c r="AA113" s="943">
        <v>1297808</v>
      </c>
      <c r="AB113" s="944"/>
      <c r="AC113" s="944"/>
      <c r="AD113" s="944"/>
      <c r="AE113" s="945"/>
      <c r="AF113" s="946">
        <v>1160011</v>
      </c>
      <c r="AG113" s="944"/>
      <c r="AH113" s="944"/>
      <c r="AI113" s="944"/>
      <c r="AJ113" s="945"/>
      <c r="AK113" s="946">
        <v>1083339</v>
      </c>
      <c r="AL113" s="944"/>
      <c r="AM113" s="944"/>
      <c r="AN113" s="944"/>
      <c r="AO113" s="945"/>
      <c r="AP113" s="947">
        <v>6.9</v>
      </c>
      <c r="AQ113" s="948"/>
      <c r="AR113" s="948"/>
      <c r="AS113" s="948"/>
      <c r="AT113" s="949"/>
      <c r="AU113" s="914"/>
      <c r="AV113" s="915"/>
      <c r="AW113" s="915"/>
      <c r="AX113" s="915"/>
      <c r="AY113" s="915"/>
      <c r="AZ113" s="928" t="s">
        <v>454</v>
      </c>
      <c r="BA113" s="929"/>
      <c r="BB113" s="929"/>
      <c r="BC113" s="929"/>
      <c r="BD113" s="929"/>
      <c r="BE113" s="929"/>
      <c r="BF113" s="929"/>
      <c r="BG113" s="929"/>
      <c r="BH113" s="929"/>
      <c r="BI113" s="929"/>
      <c r="BJ113" s="929"/>
      <c r="BK113" s="929"/>
      <c r="BL113" s="929"/>
      <c r="BM113" s="929"/>
      <c r="BN113" s="929"/>
      <c r="BO113" s="929"/>
      <c r="BP113" s="930"/>
      <c r="BQ113" s="931">
        <v>137894</v>
      </c>
      <c r="BR113" s="932"/>
      <c r="BS113" s="932"/>
      <c r="BT113" s="932"/>
      <c r="BU113" s="932"/>
      <c r="BV113" s="932">
        <v>103123</v>
      </c>
      <c r="BW113" s="932"/>
      <c r="BX113" s="932"/>
      <c r="BY113" s="932"/>
      <c r="BZ113" s="932"/>
      <c r="CA113" s="932">
        <v>292579</v>
      </c>
      <c r="CB113" s="932"/>
      <c r="CC113" s="932"/>
      <c r="CD113" s="932"/>
      <c r="CE113" s="932"/>
      <c r="CF113" s="926">
        <v>1.9</v>
      </c>
      <c r="CG113" s="927"/>
      <c r="CH113" s="927"/>
      <c r="CI113" s="927"/>
      <c r="CJ113" s="927"/>
      <c r="CK113" s="954"/>
      <c r="CL113" s="955"/>
      <c r="CM113" s="928" t="s">
        <v>455</v>
      </c>
      <c r="CN113" s="929"/>
      <c r="CO113" s="929"/>
      <c r="CP113" s="929"/>
      <c r="CQ113" s="929"/>
      <c r="CR113" s="929"/>
      <c r="CS113" s="929"/>
      <c r="CT113" s="929"/>
      <c r="CU113" s="929"/>
      <c r="CV113" s="929"/>
      <c r="CW113" s="929"/>
      <c r="CX113" s="929"/>
      <c r="CY113" s="929"/>
      <c r="CZ113" s="929"/>
      <c r="DA113" s="929"/>
      <c r="DB113" s="929"/>
      <c r="DC113" s="929"/>
      <c r="DD113" s="929"/>
      <c r="DE113" s="929"/>
      <c r="DF113" s="930"/>
      <c r="DG113" s="964">
        <v>241572</v>
      </c>
      <c r="DH113" s="965"/>
      <c r="DI113" s="965"/>
      <c r="DJ113" s="965"/>
      <c r="DK113" s="966"/>
      <c r="DL113" s="967">
        <v>120786</v>
      </c>
      <c r="DM113" s="965"/>
      <c r="DN113" s="965"/>
      <c r="DO113" s="965"/>
      <c r="DP113" s="966"/>
      <c r="DQ113" s="967" t="s">
        <v>456</v>
      </c>
      <c r="DR113" s="965"/>
      <c r="DS113" s="965"/>
      <c r="DT113" s="965"/>
      <c r="DU113" s="966"/>
      <c r="DV113" s="968" t="s">
        <v>126</v>
      </c>
      <c r="DW113" s="969"/>
      <c r="DX113" s="969"/>
      <c r="DY113" s="969"/>
      <c r="DZ113" s="970"/>
    </row>
    <row r="114" spans="1:130" s="231" customFormat="1" ht="26.25" customHeight="1">
      <c r="A114" s="960"/>
      <c r="B114" s="961"/>
      <c r="C114" s="929" t="s">
        <v>457</v>
      </c>
      <c r="D114" s="929"/>
      <c r="E114" s="929"/>
      <c r="F114" s="929"/>
      <c r="G114" s="929"/>
      <c r="H114" s="929"/>
      <c r="I114" s="929"/>
      <c r="J114" s="929"/>
      <c r="K114" s="929"/>
      <c r="L114" s="929"/>
      <c r="M114" s="929"/>
      <c r="N114" s="929"/>
      <c r="O114" s="929"/>
      <c r="P114" s="929"/>
      <c r="Q114" s="929"/>
      <c r="R114" s="929"/>
      <c r="S114" s="929"/>
      <c r="T114" s="929"/>
      <c r="U114" s="929"/>
      <c r="V114" s="929"/>
      <c r="W114" s="929"/>
      <c r="X114" s="929"/>
      <c r="Y114" s="929"/>
      <c r="Z114" s="930"/>
      <c r="AA114" s="964">
        <v>42952</v>
      </c>
      <c r="AB114" s="965"/>
      <c r="AC114" s="965"/>
      <c r="AD114" s="965"/>
      <c r="AE114" s="966"/>
      <c r="AF114" s="967">
        <v>34038</v>
      </c>
      <c r="AG114" s="965"/>
      <c r="AH114" s="965"/>
      <c r="AI114" s="965"/>
      <c r="AJ114" s="966"/>
      <c r="AK114" s="967">
        <v>34674</v>
      </c>
      <c r="AL114" s="965"/>
      <c r="AM114" s="965"/>
      <c r="AN114" s="965"/>
      <c r="AO114" s="966"/>
      <c r="AP114" s="968">
        <v>0.2</v>
      </c>
      <c r="AQ114" s="969"/>
      <c r="AR114" s="969"/>
      <c r="AS114" s="969"/>
      <c r="AT114" s="970"/>
      <c r="AU114" s="914"/>
      <c r="AV114" s="915"/>
      <c r="AW114" s="915"/>
      <c r="AX114" s="915"/>
      <c r="AY114" s="915"/>
      <c r="AZ114" s="928" t="s">
        <v>458</v>
      </c>
      <c r="BA114" s="929"/>
      <c r="BB114" s="929"/>
      <c r="BC114" s="929"/>
      <c r="BD114" s="929"/>
      <c r="BE114" s="929"/>
      <c r="BF114" s="929"/>
      <c r="BG114" s="929"/>
      <c r="BH114" s="929"/>
      <c r="BI114" s="929"/>
      <c r="BJ114" s="929"/>
      <c r="BK114" s="929"/>
      <c r="BL114" s="929"/>
      <c r="BM114" s="929"/>
      <c r="BN114" s="929"/>
      <c r="BO114" s="929"/>
      <c r="BP114" s="930"/>
      <c r="BQ114" s="931">
        <v>4214633</v>
      </c>
      <c r="BR114" s="932"/>
      <c r="BS114" s="932"/>
      <c r="BT114" s="932"/>
      <c r="BU114" s="932"/>
      <c r="BV114" s="932">
        <v>4171170</v>
      </c>
      <c r="BW114" s="932"/>
      <c r="BX114" s="932"/>
      <c r="BY114" s="932"/>
      <c r="BZ114" s="932"/>
      <c r="CA114" s="932">
        <v>4282033</v>
      </c>
      <c r="CB114" s="932"/>
      <c r="CC114" s="932"/>
      <c r="CD114" s="932"/>
      <c r="CE114" s="932"/>
      <c r="CF114" s="926">
        <v>27.3</v>
      </c>
      <c r="CG114" s="927"/>
      <c r="CH114" s="927"/>
      <c r="CI114" s="927"/>
      <c r="CJ114" s="927"/>
      <c r="CK114" s="954"/>
      <c r="CL114" s="955"/>
      <c r="CM114" s="928" t="s">
        <v>459</v>
      </c>
      <c r="CN114" s="929"/>
      <c r="CO114" s="929"/>
      <c r="CP114" s="929"/>
      <c r="CQ114" s="929"/>
      <c r="CR114" s="929"/>
      <c r="CS114" s="929"/>
      <c r="CT114" s="929"/>
      <c r="CU114" s="929"/>
      <c r="CV114" s="929"/>
      <c r="CW114" s="929"/>
      <c r="CX114" s="929"/>
      <c r="CY114" s="929"/>
      <c r="CZ114" s="929"/>
      <c r="DA114" s="929"/>
      <c r="DB114" s="929"/>
      <c r="DC114" s="929"/>
      <c r="DD114" s="929"/>
      <c r="DE114" s="929"/>
      <c r="DF114" s="930"/>
      <c r="DG114" s="964" t="s">
        <v>126</v>
      </c>
      <c r="DH114" s="965"/>
      <c r="DI114" s="965"/>
      <c r="DJ114" s="965"/>
      <c r="DK114" s="966"/>
      <c r="DL114" s="967" t="s">
        <v>126</v>
      </c>
      <c r="DM114" s="965"/>
      <c r="DN114" s="965"/>
      <c r="DO114" s="965"/>
      <c r="DP114" s="966"/>
      <c r="DQ114" s="967" t="s">
        <v>126</v>
      </c>
      <c r="DR114" s="965"/>
      <c r="DS114" s="965"/>
      <c r="DT114" s="965"/>
      <c r="DU114" s="966"/>
      <c r="DV114" s="968" t="s">
        <v>126</v>
      </c>
      <c r="DW114" s="969"/>
      <c r="DX114" s="969"/>
      <c r="DY114" s="969"/>
      <c r="DZ114" s="970"/>
    </row>
    <row r="115" spans="1:130" s="231" customFormat="1" ht="26.25" customHeight="1">
      <c r="A115" s="960"/>
      <c r="B115" s="961"/>
      <c r="C115" s="929" t="s">
        <v>460</v>
      </c>
      <c r="D115" s="929"/>
      <c r="E115" s="929"/>
      <c r="F115" s="929"/>
      <c r="G115" s="929"/>
      <c r="H115" s="929"/>
      <c r="I115" s="929"/>
      <c r="J115" s="929"/>
      <c r="K115" s="929"/>
      <c r="L115" s="929"/>
      <c r="M115" s="929"/>
      <c r="N115" s="929"/>
      <c r="O115" s="929"/>
      <c r="P115" s="929"/>
      <c r="Q115" s="929"/>
      <c r="R115" s="929"/>
      <c r="S115" s="929"/>
      <c r="T115" s="929"/>
      <c r="U115" s="929"/>
      <c r="V115" s="929"/>
      <c r="W115" s="929"/>
      <c r="X115" s="929"/>
      <c r="Y115" s="929"/>
      <c r="Z115" s="930"/>
      <c r="AA115" s="943">
        <v>158749</v>
      </c>
      <c r="AB115" s="944"/>
      <c r="AC115" s="944"/>
      <c r="AD115" s="944"/>
      <c r="AE115" s="945"/>
      <c r="AF115" s="946">
        <v>156549</v>
      </c>
      <c r="AG115" s="944"/>
      <c r="AH115" s="944"/>
      <c r="AI115" s="944"/>
      <c r="AJ115" s="945"/>
      <c r="AK115" s="946">
        <v>130606</v>
      </c>
      <c r="AL115" s="944"/>
      <c r="AM115" s="944"/>
      <c r="AN115" s="944"/>
      <c r="AO115" s="945"/>
      <c r="AP115" s="947">
        <v>0.8</v>
      </c>
      <c r="AQ115" s="948"/>
      <c r="AR115" s="948"/>
      <c r="AS115" s="948"/>
      <c r="AT115" s="949"/>
      <c r="AU115" s="914"/>
      <c r="AV115" s="915"/>
      <c r="AW115" s="915"/>
      <c r="AX115" s="915"/>
      <c r="AY115" s="915"/>
      <c r="AZ115" s="928" t="s">
        <v>461</v>
      </c>
      <c r="BA115" s="929"/>
      <c r="BB115" s="929"/>
      <c r="BC115" s="929"/>
      <c r="BD115" s="929"/>
      <c r="BE115" s="929"/>
      <c r="BF115" s="929"/>
      <c r="BG115" s="929"/>
      <c r="BH115" s="929"/>
      <c r="BI115" s="929"/>
      <c r="BJ115" s="929"/>
      <c r="BK115" s="929"/>
      <c r="BL115" s="929"/>
      <c r="BM115" s="929"/>
      <c r="BN115" s="929"/>
      <c r="BO115" s="929"/>
      <c r="BP115" s="930"/>
      <c r="BQ115" s="931">
        <v>83973</v>
      </c>
      <c r="BR115" s="932"/>
      <c r="BS115" s="932"/>
      <c r="BT115" s="932"/>
      <c r="BU115" s="932"/>
      <c r="BV115" s="932">
        <v>72825</v>
      </c>
      <c r="BW115" s="932"/>
      <c r="BX115" s="932"/>
      <c r="BY115" s="932"/>
      <c r="BZ115" s="932"/>
      <c r="CA115" s="932">
        <v>118533</v>
      </c>
      <c r="CB115" s="932"/>
      <c r="CC115" s="932"/>
      <c r="CD115" s="932"/>
      <c r="CE115" s="932"/>
      <c r="CF115" s="926">
        <v>0.8</v>
      </c>
      <c r="CG115" s="927"/>
      <c r="CH115" s="927"/>
      <c r="CI115" s="927"/>
      <c r="CJ115" s="927"/>
      <c r="CK115" s="954"/>
      <c r="CL115" s="955"/>
      <c r="CM115" s="928" t="s">
        <v>462</v>
      </c>
      <c r="CN115" s="929"/>
      <c r="CO115" s="929"/>
      <c r="CP115" s="929"/>
      <c r="CQ115" s="929"/>
      <c r="CR115" s="929"/>
      <c r="CS115" s="929"/>
      <c r="CT115" s="929"/>
      <c r="CU115" s="929"/>
      <c r="CV115" s="929"/>
      <c r="CW115" s="929"/>
      <c r="CX115" s="929"/>
      <c r="CY115" s="929"/>
      <c r="CZ115" s="929"/>
      <c r="DA115" s="929"/>
      <c r="DB115" s="929"/>
      <c r="DC115" s="929"/>
      <c r="DD115" s="929"/>
      <c r="DE115" s="929"/>
      <c r="DF115" s="930"/>
      <c r="DG115" s="964" t="s">
        <v>445</v>
      </c>
      <c r="DH115" s="965"/>
      <c r="DI115" s="965"/>
      <c r="DJ115" s="965"/>
      <c r="DK115" s="966"/>
      <c r="DL115" s="967" t="s">
        <v>445</v>
      </c>
      <c r="DM115" s="965"/>
      <c r="DN115" s="965"/>
      <c r="DO115" s="965"/>
      <c r="DP115" s="966"/>
      <c r="DQ115" s="967" t="s">
        <v>126</v>
      </c>
      <c r="DR115" s="965"/>
      <c r="DS115" s="965"/>
      <c r="DT115" s="965"/>
      <c r="DU115" s="966"/>
      <c r="DV115" s="968" t="s">
        <v>456</v>
      </c>
      <c r="DW115" s="969"/>
      <c r="DX115" s="969"/>
      <c r="DY115" s="969"/>
      <c r="DZ115" s="970"/>
    </row>
    <row r="116" spans="1:130" s="231" customFormat="1" ht="26.25" customHeight="1">
      <c r="A116" s="962"/>
      <c r="B116" s="963"/>
      <c r="C116" s="971" t="s">
        <v>463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64">
        <v>739</v>
      </c>
      <c r="AB116" s="965"/>
      <c r="AC116" s="965"/>
      <c r="AD116" s="965"/>
      <c r="AE116" s="966"/>
      <c r="AF116" s="967">
        <v>569</v>
      </c>
      <c r="AG116" s="965"/>
      <c r="AH116" s="965"/>
      <c r="AI116" s="965"/>
      <c r="AJ116" s="966"/>
      <c r="AK116" s="967">
        <v>220</v>
      </c>
      <c r="AL116" s="965"/>
      <c r="AM116" s="965"/>
      <c r="AN116" s="965"/>
      <c r="AO116" s="966"/>
      <c r="AP116" s="968">
        <v>0</v>
      </c>
      <c r="AQ116" s="969"/>
      <c r="AR116" s="969"/>
      <c r="AS116" s="969"/>
      <c r="AT116" s="970"/>
      <c r="AU116" s="914"/>
      <c r="AV116" s="915"/>
      <c r="AW116" s="915"/>
      <c r="AX116" s="915"/>
      <c r="AY116" s="915"/>
      <c r="AZ116" s="973" t="s">
        <v>464</v>
      </c>
      <c r="BA116" s="974"/>
      <c r="BB116" s="974"/>
      <c r="BC116" s="974"/>
      <c r="BD116" s="974"/>
      <c r="BE116" s="974"/>
      <c r="BF116" s="974"/>
      <c r="BG116" s="974"/>
      <c r="BH116" s="974"/>
      <c r="BI116" s="974"/>
      <c r="BJ116" s="974"/>
      <c r="BK116" s="974"/>
      <c r="BL116" s="974"/>
      <c r="BM116" s="974"/>
      <c r="BN116" s="974"/>
      <c r="BO116" s="974"/>
      <c r="BP116" s="975"/>
      <c r="BQ116" s="931" t="s">
        <v>126</v>
      </c>
      <c r="BR116" s="932"/>
      <c r="BS116" s="932"/>
      <c r="BT116" s="932"/>
      <c r="BU116" s="932"/>
      <c r="BV116" s="932" t="s">
        <v>126</v>
      </c>
      <c r="BW116" s="932"/>
      <c r="BX116" s="932"/>
      <c r="BY116" s="932"/>
      <c r="BZ116" s="932"/>
      <c r="CA116" s="932" t="s">
        <v>126</v>
      </c>
      <c r="CB116" s="932"/>
      <c r="CC116" s="932"/>
      <c r="CD116" s="932"/>
      <c r="CE116" s="932"/>
      <c r="CF116" s="926" t="s">
        <v>126</v>
      </c>
      <c r="CG116" s="927"/>
      <c r="CH116" s="927"/>
      <c r="CI116" s="927"/>
      <c r="CJ116" s="927"/>
      <c r="CK116" s="954"/>
      <c r="CL116" s="955"/>
      <c r="CM116" s="928" t="s">
        <v>465</v>
      </c>
      <c r="CN116" s="929"/>
      <c r="CO116" s="929"/>
      <c r="CP116" s="929"/>
      <c r="CQ116" s="929"/>
      <c r="CR116" s="929"/>
      <c r="CS116" s="929"/>
      <c r="CT116" s="929"/>
      <c r="CU116" s="929"/>
      <c r="CV116" s="929"/>
      <c r="CW116" s="929"/>
      <c r="CX116" s="929"/>
      <c r="CY116" s="929"/>
      <c r="CZ116" s="929"/>
      <c r="DA116" s="929"/>
      <c r="DB116" s="929"/>
      <c r="DC116" s="929"/>
      <c r="DD116" s="929"/>
      <c r="DE116" s="929"/>
      <c r="DF116" s="930"/>
      <c r="DG116" s="964">
        <v>15000</v>
      </c>
      <c r="DH116" s="965"/>
      <c r="DI116" s="965"/>
      <c r="DJ116" s="965"/>
      <c r="DK116" s="966"/>
      <c r="DL116" s="967" t="s">
        <v>126</v>
      </c>
      <c r="DM116" s="965"/>
      <c r="DN116" s="965"/>
      <c r="DO116" s="965"/>
      <c r="DP116" s="966"/>
      <c r="DQ116" s="967" t="s">
        <v>126</v>
      </c>
      <c r="DR116" s="965"/>
      <c r="DS116" s="965"/>
      <c r="DT116" s="965"/>
      <c r="DU116" s="966"/>
      <c r="DV116" s="968" t="s">
        <v>126</v>
      </c>
      <c r="DW116" s="969"/>
      <c r="DX116" s="969"/>
      <c r="DY116" s="969"/>
      <c r="DZ116" s="970"/>
    </row>
    <row r="117" spans="1:130" s="231" customFormat="1" ht="26.25" customHeight="1">
      <c r="A117" s="918" t="s">
        <v>185</v>
      </c>
      <c r="B117" s="899"/>
      <c r="C117" s="899"/>
      <c r="D117" s="899"/>
      <c r="E117" s="899"/>
      <c r="F117" s="899"/>
      <c r="G117" s="899"/>
      <c r="H117" s="899"/>
      <c r="I117" s="899"/>
      <c r="J117" s="899"/>
      <c r="K117" s="899"/>
      <c r="L117" s="899"/>
      <c r="M117" s="899"/>
      <c r="N117" s="899"/>
      <c r="O117" s="899"/>
      <c r="P117" s="899"/>
      <c r="Q117" s="899"/>
      <c r="R117" s="899"/>
      <c r="S117" s="899"/>
      <c r="T117" s="899"/>
      <c r="U117" s="899"/>
      <c r="V117" s="899"/>
      <c r="W117" s="899"/>
      <c r="X117" s="899"/>
      <c r="Y117" s="980" t="s">
        <v>466</v>
      </c>
      <c r="Z117" s="900"/>
      <c r="AA117" s="981">
        <v>4386673</v>
      </c>
      <c r="AB117" s="982"/>
      <c r="AC117" s="982"/>
      <c r="AD117" s="982"/>
      <c r="AE117" s="983"/>
      <c r="AF117" s="984">
        <v>4116722</v>
      </c>
      <c r="AG117" s="982"/>
      <c r="AH117" s="982"/>
      <c r="AI117" s="982"/>
      <c r="AJ117" s="983"/>
      <c r="AK117" s="984">
        <v>4405070</v>
      </c>
      <c r="AL117" s="982"/>
      <c r="AM117" s="982"/>
      <c r="AN117" s="982"/>
      <c r="AO117" s="983"/>
      <c r="AP117" s="985"/>
      <c r="AQ117" s="986"/>
      <c r="AR117" s="986"/>
      <c r="AS117" s="986"/>
      <c r="AT117" s="987"/>
      <c r="AU117" s="914"/>
      <c r="AV117" s="915"/>
      <c r="AW117" s="915"/>
      <c r="AX117" s="915"/>
      <c r="AY117" s="915"/>
      <c r="AZ117" s="973" t="s">
        <v>467</v>
      </c>
      <c r="BA117" s="974"/>
      <c r="BB117" s="974"/>
      <c r="BC117" s="974"/>
      <c r="BD117" s="974"/>
      <c r="BE117" s="974"/>
      <c r="BF117" s="974"/>
      <c r="BG117" s="974"/>
      <c r="BH117" s="974"/>
      <c r="BI117" s="974"/>
      <c r="BJ117" s="974"/>
      <c r="BK117" s="974"/>
      <c r="BL117" s="974"/>
      <c r="BM117" s="974"/>
      <c r="BN117" s="974"/>
      <c r="BO117" s="974"/>
      <c r="BP117" s="975"/>
      <c r="BQ117" s="931" t="s">
        <v>126</v>
      </c>
      <c r="BR117" s="932"/>
      <c r="BS117" s="932"/>
      <c r="BT117" s="932"/>
      <c r="BU117" s="932"/>
      <c r="BV117" s="932" t="s">
        <v>126</v>
      </c>
      <c r="BW117" s="932"/>
      <c r="BX117" s="932"/>
      <c r="BY117" s="932"/>
      <c r="BZ117" s="932"/>
      <c r="CA117" s="932" t="s">
        <v>126</v>
      </c>
      <c r="CB117" s="932"/>
      <c r="CC117" s="932"/>
      <c r="CD117" s="932"/>
      <c r="CE117" s="932"/>
      <c r="CF117" s="926" t="s">
        <v>126</v>
      </c>
      <c r="CG117" s="927"/>
      <c r="CH117" s="927"/>
      <c r="CI117" s="927"/>
      <c r="CJ117" s="927"/>
      <c r="CK117" s="954"/>
      <c r="CL117" s="955"/>
      <c r="CM117" s="928" t="s">
        <v>468</v>
      </c>
      <c r="CN117" s="929"/>
      <c r="CO117" s="929"/>
      <c r="CP117" s="929"/>
      <c r="CQ117" s="929"/>
      <c r="CR117" s="929"/>
      <c r="CS117" s="929"/>
      <c r="CT117" s="929"/>
      <c r="CU117" s="929"/>
      <c r="CV117" s="929"/>
      <c r="CW117" s="929"/>
      <c r="CX117" s="929"/>
      <c r="CY117" s="929"/>
      <c r="CZ117" s="929"/>
      <c r="DA117" s="929"/>
      <c r="DB117" s="929"/>
      <c r="DC117" s="929"/>
      <c r="DD117" s="929"/>
      <c r="DE117" s="929"/>
      <c r="DF117" s="930"/>
      <c r="DG117" s="964" t="s">
        <v>126</v>
      </c>
      <c r="DH117" s="965"/>
      <c r="DI117" s="965"/>
      <c r="DJ117" s="965"/>
      <c r="DK117" s="966"/>
      <c r="DL117" s="967" t="s">
        <v>445</v>
      </c>
      <c r="DM117" s="965"/>
      <c r="DN117" s="965"/>
      <c r="DO117" s="965"/>
      <c r="DP117" s="966"/>
      <c r="DQ117" s="967" t="s">
        <v>445</v>
      </c>
      <c r="DR117" s="965"/>
      <c r="DS117" s="965"/>
      <c r="DT117" s="965"/>
      <c r="DU117" s="966"/>
      <c r="DV117" s="968" t="s">
        <v>126</v>
      </c>
      <c r="DW117" s="969"/>
      <c r="DX117" s="969"/>
      <c r="DY117" s="969"/>
      <c r="DZ117" s="970"/>
    </row>
    <row r="118" spans="1:130" s="231" customFormat="1" ht="26.25" customHeight="1">
      <c r="A118" s="918" t="s">
        <v>440</v>
      </c>
      <c r="B118" s="899"/>
      <c r="C118" s="899"/>
      <c r="D118" s="899"/>
      <c r="E118" s="899"/>
      <c r="F118" s="899"/>
      <c r="G118" s="899"/>
      <c r="H118" s="899"/>
      <c r="I118" s="899"/>
      <c r="J118" s="899"/>
      <c r="K118" s="899"/>
      <c r="L118" s="899"/>
      <c r="M118" s="899"/>
      <c r="N118" s="899"/>
      <c r="O118" s="899"/>
      <c r="P118" s="899"/>
      <c r="Q118" s="899"/>
      <c r="R118" s="899"/>
      <c r="S118" s="899"/>
      <c r="T118" s="899"/>
      <c r="U118" s="899"/>
      <c r="V118" s="899"/>
      <c r="W118" s="899"/>
      <c r="X118" s="899"/>
      <c r="Y118" s="899"/>
      <c r="Z118" s="900"/>
      <c r="AA118" s="898" t="s">
        <v>437</v>
      </c>
      <c r="AB118" s="899"/>
      <c r="AC118" s="899"/>
      <c r="AD118" s="899"/>
      <c r="AE118" s="900"/>
      <c r="AF118" s="898" t="s">
        <v>438</v>
      </c>
      <c r="AG118" s="899"/>
      <c r="AH118" s="899"/>
      <c r="AI118" s="899"/>
      <c r="AJ118" s="900"/>
      <c r="AK118" s="898" t="s">
        <v>307</v>
      </c>
      <c r="AL118" s="899"/>
      <c r="AM118" s="899"/>
      <c r="AN118" s="899"/>
      <c r="AO118" s="900"/>
      <c r="AP118" s="976" t="s">
        <v>439</v>
      </c>
      <c r="AQ118" s="977"/>
      <c r="AR118" s="977"/>
      <c r="AS118" s="977"/>
      <c r="AT118" s="978"/>
      <c r="AU118" s="914"/>
      <c r="AV118" s="915"/>
      <c r="AW118" s="915"/>
      <c r="AX118" s="915"/>
      <c r="AY118" s="915"/>
      <c r="AZ118" s="979" t="s">
        <v>469</v>
      </c>
      <c r="BA118" s="971"/>
      <c r="BB118" s="971"/>
      <c r="BC118" s="971"/>
      <c r="BD118" s="971"/>
      <c r="BE118" s="971"/>
      <c r="BF118" s="971"/>
      <c r="BG118" s="971"/>
      <c r="BH118" s="971"/>
      <c r="BI118" s="971"/>
      <c r="BJ118" s="971"/>
      <c r="BK118" s="971"/>
      <c r="BL118" s="971"/>
      <c r="BM118" s="971"/>
      <c r="BN118" s="971"/>
      <c r="BO118" s="971"/>
      <c r="BP118" s="972"/>
      <c r="BQ118" s="1002" t="s">
        <v>126</v>
      </c>
      <c r="BR118" s="1003"/>
      <c r="BS118" s="1003"/>
      <c r="BT118" s="1003"/>
      <c r="BU118" s="1003"/>
      <c r="BV118" s="1003" t="s">
        <v>126</v>
      </c>
      <c r="BW118" s="1003"/>
      <c r="BX118" s="1003"/>
      <c r="BY118" s="1003"/>
      <c r="BZ118" s="1003"/>
      <c r="CA118" s="1003" t="s">
        <v>126</v>
      </c>
      <c r="CB118" s="1003"/>
      <c r="CC118" s="1003"/>
      <c r="CD118" s="1003"/>
      <c r="CE118" s="1003"/>
      <c r="CF118" s="926" t="s">
        <v>126</v>
      </c>
      <c r="CG118" s="927"/>
      <c r="CH118" s="927"/>
      <c r="CI118" s="927"/>
      <c r="CJ118" s="927"/>
      <c r="CK118" s="954"/>
      <c r="CL118" s="955"/>
      <c r="CM118" s="928" t="s">
        <v>470</v>
      </c>
      <c r="CN118" s="929"/>
      <c r="CO118" s="929"/>
      <c r="CP118" s="929"/>
      <c r="CQ118" s="929"/>
      <c r="CR118" s="929"/>
      <c r="CS118" s="929"/>
      <c r="CT118" s="929"/>
      <c r="CU118" s="929"/>
      <c r="CV118" s="929"/>
      <c r="CW118" s="929"/>
      <c r="CX118" s="929"/>
      <c r="CY118" s="929"/>
      <c r="CZ118" s="929"/>
      <c r="DA118" s="929"/>
      <c r="DB118" s="929"/>
      <c r="DC118" s="929"/>
      <c r="DD118" s="929"/>
      <c r="DE118" s="929"/>
      <c r="DF118" s="930"/>
      <c r="DG118" s="964" t="s">
        <v>456</v>
      </c>
      <c r="DH118" s="965"/>
      <c r="DI118" s="965"/>
      <c r="DJ118" s="965"/>
      <c r="DK118" s="966"/>
      <c r="DL118" s="967" t="s">
        <v>126</v>
      </c>
      <c r="DM118" s="965"/>
      <c r="DN118" s="965"/>
      <c r="DO118" s="965"/>
      <c r="DP118" s="966"/>
      <c r="DQ118" s="967" t="s">
        <v>126</v>
      </c>
      <c r="DR118" s="965"/>
      <c r="DS118" s="965"/>
      <c r="DT118" s="965"/>
      <c r="DU118" s="966"/>
      <c r="DV118" s="968" t="s">
        <v>126</v>
      </c>
      <c r="DW118" s="969"/>
      <c r="DX118" s="969"/>
      <c r="DY118" s="969"/>
      <c r="DZ118" s="970"/>
    </row>
    <row r="119" spans="1:130" s="231" customFormat="1" ht="26.25" customHeight="1">
      <c r="A119" s="1060" t="s">
        <v>443</v>
      </c>
      <c r="B119" s="953"/>
      <c r="C119" s="935" t="s">
        <v>444</v>
      </c>
      <c r="D119" s="903"/>
      <c r="E119" s="903"/>
      <c r="F119" s="903"/>
      <c r="G119" s="903"/>
      <c r="H119" s="903"/>
      <c r="I119" s="903"/>
      <c r="J119" s="903"/>
      <c r="K119" s="903"/>
      <c r="L119" s="903"/>
      <c r="M119" s="903"/>
      <c r="N119" s="903"/>
      <c r="O119" s="903"/>
      <c r="P119" s="903"/>
      <c r="Q119" s="903"/>
      <c r="R119" s="903"/>
      <c r="S119" s="903"/>
      <c r="T119" s="903"/>
      <c r="U119" s="903"/>
      <c r="V119" s="903"/>
      <c r="W119" s="903"/>
      <c r="X119" s="903"/>
      <c r="Y119" s="903"/>
      <c r="Z119" s="904"/>
      <c r="AA119" s="905" t="s">
        <v>126</v>
      </c>
      <c r="AB119" s="906"/>
      <c r="AC119" s="906"/>
      <c r="AD119" s="906"/>
      <c r="AE119" s="907"/>
      <c r="AF119" s="908" t="s">
        <v>445</v>
      </c>
      <c r="AG119" s="906"/>
      <c r="AH119" s="906"/>
      <c r="AI119" s="906"/>
      <c r="AJ119" s="907"/>
      <c r="AK119" s="908" t="s">
        <v>126</v>
      </c>
      <c r="AL119" s="906"/>
      <c r="AM119" s="906"/>
      <c r="AN119" s="906"/>
      <c r="AO119" s="907"/>
      <c r="AP119" s="909" t="s">
        <v>126</v>
      </c>
      <c r="AQ119" s="910"/>
      <c r="AR119" s="910"/>
      <c r="AS119" s="910"/>
      <c r="AT119" s="911"/>
      <c r="AU119" s="916"/>
      <c r="AV119" s="917"/>
      <c r="AW119" s="917"/>
      <c r="AX119" s="917"/>
      <c r="AY119" s="917"/>
      <c r="AZ119" s="253" t="s">
        <v>185</v>
      </c>
      <c r="BA119" s="253"/>
      <c r="BB119" s="253"/>
      <c r="BC119" s="253"/>
      <c r="BD119" s="253"/>
      <c r="BE119" s="253"/>
      <c r="BF119" s="253"/>
      <c r="BG119" s="253"/>
      <c r="BH119" s="253"/>
      <c r="BI119" s="253"/>
      <c r="BJ119" s="253"/>
      <c r="BK119" s="253"/>
      <c r="BL119" s="253"/>
      <c r="BM119" s="253"/>
      <c r="BN119" s="253"/>
      <c r="BO119" s="980" t="s">
        <v>471</v>
      </c>
      <c r="BP119" s="1008"/>
      <c r="BQ119" s="1002">
        <v>60080021</v>
      </c>
      <c r="BR119" s="1003"/>
      <c r="BS119" s="1003"/>
      <c r="BT119" s="1003"/>
      <c r="BU119" s="1003"/>
      <c r="BV119" s="1003">
        <v>59737861</v>
      </c>
      <c r="BW119" s="1003"/>
      <c r="BX119" s="1003"/>
      <c r="BY119" s="1003"/>
      <c r="BZ119" s="1003"/>
      <c r="CA119" s="1003">
        <v>58526004</v>
      </c>
      <c r="CB119" s="1003"/>
      <c r="CC119" s="1003"/>
      <c r="CD119" s="1003"/>
      <c r="CE119" s="1003"/>
      <c r="CF119" s="1004"/>
      <c r="CG119" s="1005"/>
      <c r="CH119" s="1005"/>
      <c r="CI119" s="1005"/>
      <c r="CJ119" s="1006"/>
      <c r="CK119" s="956"/>
      <c r="CL119" s="957"/>
      <c r="CM119" s="979" t="s">
        <v>472</v>
      </c>
      <c r="CN119" s="971"/>
      <c r="CO119" s="971"/>
      <c r="CP119" s="971"/>
      <c r="CQ119" s="971"/>
      <c r="CR119" s="971"/>
      <c r="CS119" s="971"/>
      <c r="CT119" s="971"/>
      <c r="CU119" s="971"/>
      <c r="CV119" s="971"/>
      <c r="CW119" s="971"/>
      <c r="CX119" s="971"/>
      <c r="CY119" s="971"/>
      <c r="CZ119" s="971"/>
      <c r="DA119" s="971"/>
      <c r="DB119" s="971"/>
      <c r="DC119" s="971"/>
      <c r="DD119" s="971"/>
      <c r="DE119" s="971"/>
      <c r="DF119" s="972"/>
      <c r="DG119" s="1007">
        <v>24369</v>
      </c>
      <c r="DH119" s="989"/>
      <c r="DI119" s="989"/>
      <c r="DJ119" s="989"/>
      <c r="DK119" s="990"/>
      <c r="DL119" s="988">
        <v>10847</v>
      </c>
      <c r="DM119" s="989"/>
      <c r="DN119" s="989"/>
      <c r="DO119" s="989"/>
      <c r="DP119" s="990"/>
      <c r="DQ119" s="988">
        <v>4075</v>
      </c>
      <c r="DR119" s="989"/>
      <c r="DS119" s="989"/>
      <c r="DT119" s="989"/>
      <c r="DU119" s="990"/>
      <c r="DV119" s="991">
        <v>0</v>
      </c>
      <c r="DW119" s="992"/>
      <c r="DX119" s="992"/>
      <c r="DY119" s="992"/>
      <c r="DZ119" s="993"/>
    </row>
    <row r="120" spans="1:130" s="231" customFormat="1" ht="26.25" customHeight="1">
      <c r="A120" s="1061"/>
      <c r="B120" s="955"/>
      <c r="C120" s="928" t="s">
        <v>448</v>
      </c>
      <c r="D120" s="929"/>
      <c r="E120" s="929"/>
      <c r="F120" s="929"/>
      <c r="G120" s="929"/>
      <c r="H120" s="929"/>
      <c r="I120" s="929"/>
      <c r="J120" s="929"/>
      <c r="K120" s="929"/>
      <c r="L120" s="929"/>
      <c r="M120" s="929"/>
      <c r="N120" s="929"/>
      <c r="O120" s="929"/>
      <c r="P120" s="929"/>
      <c r="Q120" s="929"/>
      <c r="R120" s="929"/>
      <c r="S120" s="929"/>
      <c r="T120" s="929"/>
      <c r="U120" s="929"/>
      <c r="V120" s="929"/>
      <c r="W120" s="929"/>
      <c r="X120" s="929"/>
      <c r="Y120" s="929"/>
      <c r="Z120" s="930"/>
      <c r="AA120" s="964" t="s">
        <v>126</v>
      </c>
      <c r="AB120" s="965"/>
      <c r="AC120" s="965"/>
      <c r="AD120" s="965"/>
      <c r="AE120" s="966"/>
      <c r="AF120" s="967" t="s">
        <v>126</v>
      </c>
      <c r="AG120" s="965"/>
      <c r="AH120" s="965"/>
      <c r="AI120" s="965"/>
      <c r="AJ120" s="966"/>
      <c r="AK120" s="967" t="s">
        <v>126</v>
      </c>
      <c r="AL120" s="965"/>
      <c r="AM120" s="965"/>
      <c r="AN120" s="965"/>
      <c r="AO120" s="966"/>
      <c r="AP120" s="968" t="s">
        <v>126</v>
      </c>
      <c r="AQ120" s="969"/>
      <c r="AR120" s="969"/>
      <c r="AS120" s="969"/>
      <c r="AT120" s="970"/>
      <c r="AU120" s="994" t="s">
        <v>473</v>
      </c>
      <c r="AV120" s="995"/>
      <c r="AW120" s="995"/>
      <c r="AX120" s="995"/>
      <c r="AY120" s="996"/>
      <c r="AZ120" s="935" t="s">
        <v>474</v>
      </c>
      <c r="BA120" s="903"/>
      <c r="BB120" s="903"/>
      <c r="BC120" s="903"/>
      <c r="BD120" s="903"/>
      <c r="BE120" s="903"/>
      <c r="BF120" s="903"/>
      <c r="BG120" s="903"/>
      <c r="BH120" s="903"/>
      <c r="BI120" s="903"/>
      <c r="BJ120" s="903"/>
      <c r="BK120" s="903"/>
      <c r="BL120" s="903"/>
      <c r="BM120" s="903"/>
      <c r="BN120" s="903"/>
      <c r="BO120" s="903"/>
      <c r="BP120" s="904"/>
      <c r="BQ120" s="936">
        <v>8990981</v>
      </c>
      <c r="BR120" s="937"/>
      <c r="BS120" s="937"/>
      <c r="BT120" s="937"/>
      <c r="BU120" s="937"/>
      <c r="BV120" s="937">
        <v>9365410</v>
      </c>
      <c r="BW120" s="937"/>
      <c r="BX120" s="937"/>
      <c r="BY120" s="937"/>
      <c r="BZ120" s="937"/>
      <c r="CA120" s="937">
        <v>9790884</v>
      </c>
      <c r="CB120" s="937"/>
      <c r="CC120" s="937"/>
      <c r="CD120" s="937"/>
      <c r="CE120" s="937"/>
      <c r="CF120" s="950">
        <v>62.4</v>
      </c>
      <c r="CG120" s="951"/>
      <c r="CH120" s="951"/>
      <c r="CI120" s="951"/>
      <c r="CJ120" s="951"/>
      <c r="CK120" s="1009" t="s">
        <v>475</v>
      </c>
      <c r="CL120" s="1010"/>
      <c r="CM120" s="1010"/>
      <c r="CN120" s="1010"/>
      <c r="CO120" s="1011"/>
      <c r="CP120" s="1017" t="s">
        <v>476</v>
      </c>
      <c r="CQ120" s="1018"/>
      <c r="CR120" s="1018"/>
      <c r="CS120" s="1018"/>
      <c r="CT120" s="1018"/>
      <c r="CU120" s="1018"/>
      <c r="CV120" s="1018"/>
      <c r="CW120" s="1018"/>
      <c r="CX120" s="1018"/>
      <c r="CY120" s="1018"/>
      <c r="CZ120" s="1018"/>
      <c r="DA120" s="1018"/>
      <c r="DB120" s="1018"/>
      <c r="DC120" s="1018"/>
      <c r="DD120" s="1018"/>
      <c r="DE120" s="1018"/>
      <c r="DF120" s="1019"/>
      <c r="DG120" s="936" t="s">
        <v>126</v>
      </c>
      <c r="DH120" s="937"/>
      <c r="DI120" s="937"/>
      <c r="DJ120" s="937"/>
      <c r="DK120" s="937"/>
      <c r="DL120" s="937">
        <v>12206503</v>
      </c>
      <c r="DM120" s="937"/>
      <c r="DN120" s="937"/>
      <c r="DO120" s="937"/>
      <c r="DP120" s="937"/>
      <c r="DQ120" s="937">
        <v>11275965</v>
      </c>
      <c r="DR120" s="937"/>
      <c r="DS120" s="937"/>
      <c r="DT120" s="937"/>
      <c r="DU120" s="937"/>
      <c r="DV120" s="938">
        <v>71.900000000000006</v>
      </c>
      <c r="DW120" s="938"/>
      <c r="DX120" s="938"/>
      <c r="DY120" s="938"/>
      <c r="DZ120" s="939"/>
    </row>
    <row r="121" spans="1:130" s="231" customFormat="1" ht="26.25" customHeight="1">
      <c r="A121" s="1061"/>
      <c r="B121" s="955"/>
      <c r="C121" s="973" t="s">
        <v>477</v>
      </c>
      <c r="D121" s="974"/>
      <c r="E121" s="974"/>
      <c r="F121" s="974"/>
      <c r="G121" s="974"/>
      <c r="H121" s="974"/>
      <c r="I121" s="974"/>
      <c r="J121" s="974"/>
      <c r="K121" s="974"/>
      <c r="L121" s="974"/>
      <c r="M121" s="974"/>
      <c r="N121" s="974"/>
      <c r="O121" s="974"/>
      <c r="P121" s="974"/>
      <c r="Q121" s="974"/>
      <c r="R121" s="974"/>
      <c r="S121" s="974"/>
      <c r="T121" s="974"/>
      <c r="U121" s="974"/>
      <c r="V121" s="974"/>
      <c r="W121" s="974"/>
      <c r="X121" s="974"/>
      <c r="Y121" s="974"/>
      <c r="Z121" s="975"/>
      <c r="AA121" s="964">
        <v>130297</v>
      </c>
      <c r="AB121" s="965"/>
      <c r="AC121" s="965"/>
      <c r="AD121" s="965"/>
      <c r="AE121" s="966"/>
      <c r="AF121" s="967">
        <v>126839</v>
      </c>
      <c r="AG121" s="965"/>
      <c r="AH121" s="965"/>
      <c r="AI121" s="965"/>
      <c r="AJ121" s="966"/>
      <c r="AK121" s="967">
        <v>123380</v>
      </c>
      <c r="AL121" s="965"/>
      <c r="AM121" s="965"/>
      <c r="AN121" s="965"/>
      <c r="AO121" s="966"/>
      <c r="AP121" s="968">
        <v>0.8</v>
      </c>
      <c r="AQ121" s="969"/>
      <c r="AR121" s="969"/>
      <c r="AS121" s="969"/>
      <c r="AT121" s="970"/>
      <c r="AU121" s="997"/>
      <c r="AV121" s="998"/>
      <c r="AW121" s="998"/>
      <c r="AX121" s="998"/>
      <c r="AY121" s="999"/>
      <c r="AZ121" s="928" t="s">
        <v>478</v>
      </c>
      <c r="BA121" s="929"/>
      <c r="BB121" s="929"/>
      <c r="BC121" s="929"/>
      <c r="BD121" s="929"/>
      <c r="BE121" s="929"/>
      <c r="BF121" s="929"/>
      <c r="BG121" s="929"/>
      <c r="BH121" s="929"/>
      <c r="BI121" s="929"/>
      <c r="BJ121" s="929"/>
      <c r="BK121" s="929"/>
      <c r="BL121" s="929"/>
      <c r="BM121" s="929"/>
      <c r="BN121" s="929"/>
      <c r="BO121" s="929"/>
      <c r="BP121" s="930"/>
      <c r="BQ121" s="931">
        <v>6100480</v>
      </c>
      <c r="BR121" s="932"/>
      <c r="BS121" s="932"/>
      <c r="BT121" s="932"/>
      <c r="BU121" s="932"/>
      <c r="BV121" s="932">
        <v>5491230</v>
      </c>
      <c r="BW121" s="932"/>
      <c r="BX121" s="932"/>
      <c r="BY121" s="932"/>
      <c r="BZ121" s="932"/>
      <c r="CA121" s="932">
        <v>5222774</v>
      </c>
      <c r="CB121" s="932"/>
      <c r="CC121" s="932"/>
      <c r="CD121" s="932"/>
      <c r="CE121" s="932"/>
      <c r="CF121" s="926">
        <v>33.299999999999997</v>
      </c>
      <c r="CG121" s="927"/>
      <c r="CH121" s="927"/>
      <c r="CI121" s="927"/>
      <c r="CJ121" s="927"/>
      <c r="CK121" s="1012"/>
      <c r="CL121" s="1013"/>
      <c r="CM121" s="1013"/>
      <c r="CN121" s="1013"/>
      <c r="CO121" s="1014"/>
      <c r="CP121" s="1022" t="s">
        <v>479</v>
      </c>
      <c r="CQ121" s="1023"/>
      <c r="CR121" s="1023"/>
      <c r="CS121" s="1023"/>
      <c r="CT121" s="1023"/>
      <c r="CU121" s="1023"/>
      <c r="CV121" s="1023"/>
      <c r="CW121" s="1023"/>
      <c r="CX121" s="1023"/>
      <c r="CY121" s="1023"/>
      <c r="CZ121" s="1023"/>
      <c r="DA121" s="1023"/>
      <c r="DB121" s="1023"/>
      <c r="DC121" s="1023"/>
      <c r="DD121" s="1023"/>
      <c r="DE121" s="1023"/>
      <c r="DF121" s="1024"/>
      <c r="DG121" s="931">
        <v>2439732</v>
      </c>
      <c r="DH121" s="932"/>
      <c r="DI121" s="932"/>
      <c r="DJ121" s="932"/>
      <c r="DK121" s="932"/>
      <c r="DL121" s="932">
        <v>2217447</v>
      </c>
      <c r="DM121" s="932"/>
      <c r="DN121" s="932"/>
      <c r="DO121" s="932"/>
      <c r="DP121" s="932"/>
      <c r="DQ121" s="932">
        <v>2127213</v>
      </c>
      <c r="DR121" s="932"/>
      <c r="DS121" s="932"/>
      <c r="DT121" s="932"/>
      <c r="DU121" s="932"/>
      <c r="DV121" s="933">
        <v>13.6</v>
      </c>
      <c r="DW121" s="933"/>
      <c r="DX121" s="933"/>
      <c r="DY121" s="933"/>
      <c r="DZ121" s="934"/>
    </row>
    <row r="122" spans="1:130" s="231" customFormat="1" ht="26.25" customHeight="1">
      <c r="A122" s="1061"/>
      <c r="B122" s="955"/>
      <c r="C122" s="928" t="s">
        <v>459</v>
      </c>
      <c r="D122" s="929"/>
      <c r="E122" s="929"/>
      <c r="F122" s="929"/>
      <c r="G122" s="929"/>
      <c r="H122" s="929"/>
      <c r="I122" s="929"/>
      <c r="J122" s="929"/>
      <c r="K122" s="929"/>
      <c r="L122" s="929"/>
      <c r="M122" s="929"/>
      <c r="N122" s="929"/>
      <c r="O122" s="929"/>
      <c r="P122" s="929"/>
      <c r="Q122" s="929"/>
      <c r="R122" s="929"/>
      <c r="S122" s="929"/>
      <c r="T122" s="929"/>
      <c r="U122" s="929"/>
      <c r="V122" s="929"/>
      <c r="W122" s="929"/>
      <c r="X122" s="929"/>
      <c r="Y122" s="929"/>
      <c r="Z122" s="930"/>
      <c r="AA122" s="964" t="s">
        <v>126</v>
      </c>
      <c r="AB122" s="965"/>
      <c r="AC122" s="965"/>
      <c r="AD122" s="965"/>
      <c r="AE122" s="966"/>
      <c r="AF122" s="967" t="s">
        <v>456</v>
      </c>
      <c r="AG122" s="965"/>
      <c r="AH122" s="965"/>
      <c r="AI122" s="965"/>
      <c r="AJ122" s="966"/>
      <c r="AK122" s="967" t="s">
        <v>445</v>
      </c>
      <c r="AL122" s="965"/>
      <c r="AM122" s="965"/>
      <c r="AN122" s="965"/>
      <c r="AO122" s="966"/>
      <c r="AP122" s="968" t="s">
        <v>126</v>
      </c>
      <c r="AQ122" s="969"/>
      <c r="AR122" s="969"/>
      <c r="AS122" s="969"/>
      <c r="AT122" s="970"/>
      <c r="AU122" s="997"/>
      <c r="AV122" s="998"/>
      <c r="AW122" s="998"/>
      <c r="AX122" s="998"/>
      <c r="AY122" s="999"/>
      <c r="AZ122" s="979" t="s">
        <v>480</v>
      </c>
      <c r="BA122" s="971"/>
      <c r="BB122" s="971"/>
      <c r="BC122" s="971"/>
      <c r="BD122" s="971"/>
      <c r="BE122" s="971"/>
      <c r="BF122" s="971"/>
      <c r="BG122" s="971"/>
      <c r="BH122" s="971"/>
      <c r="BI122" s="971"/>
      <c r="BJ122" s="971"/>
      <c r="BK122" s="971"/>
      <c r="BL122" s="971"/>
      <c r="BM122" s="971"/>
      <c r="BN122" s="971"/>
      <c r="BO122" s="971"/>
      <c r="BP122" s="972"/>
      <c r="BQ122" s="1002">
        <v>33979238</v>
      </c>
      <c r="BR122" s="1003"/>
      <c r="BS122" s="1003"/>
      <c r="BT122" s="1003"/>
      <c r="BU122" s="1003"/>
      <c r="BV122" s="1003">
        <v>34511419</v>
      </c>
      <c r="BW122" s="1003"/>
      <c r="BX122" s="1003"/>
      <c r="BY122" s="1003"/>
      <c r="BZ122" s="1003"/>
      <c r="CA122" s="1003">
        <v>34303303</v>
      </c>
      <c r="CB122" s="1003"/>
      <c r="CC122" s="1003"/>
      <c r="CD122" s="1003"/>
      <c r="CE122" s="1003"/>
      <c r="CF122" s="1020">
        <v>218.6</v>
      </c>
      <c r="CG122" s="1021"/>
      <c r="CH122" s="1021"/>
      <c r="CI122" s="1021"/>
      <c r="CJ122" s="1021"/>
      <c r="CK122" s="1012"/>
      <c r="CL122" s="1013"/>
      <c r="CM122" s="1013"/>
      <c r="CN122" s="1013"/>
      <c r="CO122" s="1014"/>
      <c r="CP122" s="1022" t="s">
        <v>408</v>
      </c>
      <c r="CQ122" s="1023"/>
      <c r="CR122" s="1023"/>
      <c r="CS122" s="1023"/>
      <c r="CT122" s="1023"/>
      <c r="CU122" s="1023"/>
      <c r="CV122" s="1023"/>
      <c r="CW122" s="1023"/>
      <c r="CX122" s="1023"/>
      <c r="CY122" s="1023"/>
      <c r="CZ122" s="1023"/>
      <c r="DA122" s="1023"/>
      <c r="DB122" s="1023"/>
      <c r="DC122" s="1023"/>
      <c r="DD122" s="1023"/>
      <c r="DE122" s="1023"/>
      <c r="DF122" s="1024"/>
      <c r="DG122" s="931">
        <v>70662</v>
      </c>
      <c r="DH122" s="932"/>
      <c r="DI122" s="932"/>
      <c r="DJ122" s="932"/>
      <c r="DK122" s="932"/>
      <c r="DL122" s="932">
        <v>67836</v>
      </c>
      <c r="DM122" s="932"/>
      <c r="DN122" s="932"/>
      <c r="DO122" s="932"/>
      <c r="DP122" s="932"/>
      <c r="DQ122" s="932">
        <v>62642</v>
      </c>
      <c r="DR122" s="932"/>
      <c r="DS122" s="932"/>
      <c r="DT122" s="932"/>
      <c r="DU122" s="932"/>
      <c r="DV122" s="933">
        <v>0.4</v>
      </c>
      <c r="DW122" s="933"/>
      <c r="DX122" s="933"/>
      <c r="DY122" s="933"/>
      <c r="DZ122" s="934"/>
    </row>
    <row r="123" spans="1:130" s="231" customFormat="1" ht="26.25" customHeight="1">
      <c r="A123" s="1061"/>
      <c r="B123" s="955"/>
      <c r="C123" s="928" t="s">
        <v>465</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30"/>
      <c r="AA123" s="964" t="s">
        <v>445</v>
      </c>
      <c r="AB123" s="965"/>
      <c r="AC123" s="965"/>
      <c r="AD123" s="965"/>
      <c r="AE123" s="966"/>
      <c r="AF123" s="967" t="s">
        <v>126</v>
      </c>
      <c r="AG123" s="965"/>
      <c r="AH123" s="965"/>
      <c r="AI123" s="965"/>
      <c r="AJ123" s="966"/>
      <c r="AK123" s="967" t="s">
        <v>126</v>
      </c>
      <c r="AL123" s="965"/>
      <c r="AM123" s="965"/>
      <c r="AN123" s="965"/>
      <c r="AO123" s="966"/>
      <c r="AP123" s="968" t="s">
        <v>126</v>
      </c>
      <c r="AQ123" s="969"/>
      <c r="AR123" s="969"/>
      <c r="AS123" s="969"/>
      <c r="AT123" s="970"/>
      <c r="AU123" s="1000"/>
      <c r="AV123" s="1001"/>
      <c r="AW123" s="1001"/>
      <c r="AX123" s="1001"/>
      <c r="AY123" s="1001"/>
      <c r="AZ123" s="253" t="s">
        <v>185</v>
      </c>
      <c r="BA123" s="253"/>
      <c r="BB123" s="253"/>
      <c r="BC123" s="253"/>
      <c r="BD123" s="253"/>
      <c r="BE123" s="253"/>
      <c r="BF123" s="253"/>
      <c r="BG123" s="253"/>
      <c r="BH123" s="253"/>
      <c r="BI123" s="253"/>
      <c r="BJ123" s="253"/>
      <c r="BK123" s="253"/>
      <c r="BL123" s="253"/>
      <c r="BM123" s="253"/>
      <c r="BN123" s="253"/>
      <c r="BO123" s="980" t="s">
        <v>481</v>
      </c>
      <c r="BP123" s="1008"/>
      <c r="BQ123" s="1067">
        <v>49070699</v>
      </c>
      <c r="BR123" s="1068"/>
      <c r="BS123" s="1068"/>
      <c r="BT123" s="1068"/>
      <c r="BU123" s="1068"/>
      <c r="BV123" s="1068">
        <v>49368059</v>
      </c>
      <c r="BW123" s="1068"/>
      <c r="BX123" s="1068"/>
      <c r="BY123" s="1068"/>
      <c r="BZ123" s="1068"/>
      <c r="CA123" s="1068">
        <v>49316961</v>
      </c>
      <c r="CB123" s="1068"/>
      <c r="CC123" s="1068"/>
      <c r="CD123" s="1068"/>
      <c r="CE123" s="1068"/>
      <c r="CF123" s="1004"/>
      <c r="CG123" s="1005"/>
      <c r="CH123" s="1005"/>
      <c r="CI123" s="1005"/>
      <c r="CJ123" s="1006"/>
      <c r="CK123" s="1012"/>
      <c r="CL123" s="1013"/>
      <c r="CM123" s="1013"/>
      <c r="CN123" s="1013"/>
      <c r="CO123" s="1014"/>
      <c r="CP123" s="1022" t="s">
        <v>404</v>
      </c>
      <c r="CQ123" s="1023"/>
      <c r="CR123" s="1023"/>
      <c r="CS123" s="1023"/>
      <c r="CT123" s="1023"/>
      <c r="CU123" s="1023"/>
      <c r="CV123" s="1023"/>
      <c r="CW123" s="1023"/>
      <c r="CX123" s="1023"/>
      <c r="CY123" s="1023"/>
      <c r="CZ123" s="1023"/>
      <c r="DA123" s="1023"/>
      <c r="DB123" s="1023"/>
      <c r="DC123" s="1023"/>
      <c r="DD123" s="1023"/>
      <c r="DE123" s="1023"/>
      <c r="DF123" s="1024"/>
      <c r="DG123" s="964" t="s">
        <v>126</v>
      </c>
      <c r="DH123" s="965"/>
      <c r="DI123" s="965"/>
      <c r="DJ123" s="965"/>
      <c r="DK123" s="966"/>
      <c r="DL123" s="967" t="s">
        <v>126</v>
      </c>
      <c r="DM123" s="965"/>
      <c r="DN123" s="965"/>
      <c r="DO123" s="965"/>
      <c r="DP123" s="966"/>
      <c r="DQ123" s="967" t="s">
        <v>126</v>
      </c>
      <c r="DR123" s="965"/>
      <c r="DS123" s="965"/>
      <c r="DT123" s="965"/>
      <c r="DU123" s="966"/>
      <c r="DV123" s="968" t="s">
        <v>126</v>
      </c>
      <c r="DW123" s="969"/>
      <c r="DX123" s="969"/>
      <c r="DY123" s="969"/>
      <c r="DZ123" s="970"/>
    </row>
    <row r="124" spans="1:130" s="231" customFormat="1" ht="26.25" customHeight="1" thickBot="1">
      <c r="A124" s="1061"/>
      <c r="B124" s="955"/>
      <c r="C124" s="928" t="s">
        <v>468</v>
      </c>
      <c r="D124" s="929"/>
      <c r="E124" s="929"/>
      <c r="F124" s="929"/>
      <c r="G124" s="929"/>
      <c r="H124" s="929"/>
      <c r="I124" s="929"/>
      <c r="J124" s="929"/>
      <c r="K124" s="929"/>
      <c r="L124" s="929"/>
      <c r="M124" s="929"/>
      <c r="N124" s="929"/>
      <c r="O124" s="929"/>
      <c r="P124" s="929"/>
      <c r="Q124" s="929"/>
      <c r="R124" s="929"/>
      <c r="S124" s="929"/>
      <c r="T124" s="929"/>
      <c r="U124" s="929"/>
      <c r="V124" s="929"/>
      <c r="W124" s="929"/>
      <c r="X124" s="929"/>
      <c r="Y124" s="929"/>
      <c r="Z124" s="930"/>
      <c r="AA124" s="964" t="s">
        <v>126</v>
      </c>
      <c r="AB124" s="965"/>
      <c r="AC124" s="965"/>
      <c r="AD124" s="965"/>
      <c r="AE124" s="966"/>
      <c r="AF124" s="967" t="s">
        <v>126</v>
      </c>
      <c r="AG124" s="965"/>
      <c r="AH124" s="965"/>
      <c r="AI124" s="965"/>
      <c r="AJ124" s="966"/>
      <c r="AK124" s="967" t="s">
        <v>126</v>
      </c>
      <c r="AL124" s="965"/>
      <c r="AM124" s="965"/>
      <c r="AN124" s="965"/>
      <c r="AO124" s="966"/>
      <c r="AP124" s="968" t="s">
        <v>126</v>
      </c>
      <c r="AQ124" s="969"/>
      <c r="AR124" s="969"/>
      <c r="AS124" s="969"/>
      <c r="AT124" s="970"/>
      <c r="AU124" s="1063" t="s">
        <v>482</v>
      </c>
      <c r="AV124" s="1064"/>
      <c r="AW124" s="1064"/>
      <c r="AX124" s="1064"/>
      <c r="AY124" s="1064"/>
      <c r="AZ124" s="1064"/>
      <c r="BA124" s="1064"/>
      <c r="BB124" s="1064"/>
      <c r="BC124" s="1064"/>
      <c r="BD124" s="1064"/>
      <c r="BE124" s="1064"/>
      <c r="BF124" s="1064"/>
      <c r="BG124" s="1064"/>
      <c r="BH124" s="1064"/>
      <c r="BI124" s="1064"/>
      <c r="BJ124" s="1064"/>
      <c r="BK124" s="1064"/>
      <c r="BL124" s="1064"/>
      <c r="BM124" s="1064"/>
      <c r="BN124" s="1064"/>
      <c r="BO124" s="1064"/>
      <c r="BP124" s="1065"/>
      <c r="BQ124" s="1066">
        <v>74</v>
      </c>
      <c r="BR124" s="1030"/>
      <c r="BS124" s="1030"/>
      <c r="BT124" s="1030"/>
      <c r="BU124" s="1030"/>
      <c r="BV124" s="1030">
        <v>69.099999999999994</v>
      </c>
      <c r="BW124" s="1030"/>
      <c r="BX124" s="1030"/>
      <c r="BY124" s="1030"/>
      <c r="BZ124" s="1030"/>
      <c r="CA124" s="1030">
        <v>58.6</v>
      </c>
      <c r="CB124" s="1030"/>
      <c r="CC124" s="1030"/>
      <c r="CD124" s="1030"/>
      <c r="CE124" s="1030"/>
      <c r="CF124" s="1031"/>
      <c r="CG124" s="1032"/>
      <c r="CH124" s="1032"/>
      <c r="CI124" s="1032"/>
      <c r="CJ124" s="1033"/>
      <c r="CK124" s="1015"/>
      <c r="CL124" s="1015"/>
      <c r="CM124" s="1015"/>
      <c r="CN124" s="1015"/>
      <c r="CO124" s="1016"/>
      <c r="CP124" s="1022" t="s">
        <v>483</v>
      </c>
      <c r="CQ124" s="1023"/>
      <c r="CR124" s="1023"/>
      <c r="CS124" s="1023"/>
      <c r="CT124" s="1023"/>
      <c r="CU124" s="1023"/>
      <c r="CV124" s="1023"/>
      <c r="CW124" s="1023"/>
      <c r="CX124" s="1023"/>
      <c r="CY124" s="1023"/>
      <c r="CZ124" s="1023"/>
      <c r="DA124" s="1023"/>
      <c r="DB124" s="1023"/>
      <c r="DC124" s="1023"/>
      <c r="DD124" s="1023"/>
      <c r="DE124" s="1023"/>
      <c r="DF124" s="1024"/>
      <c r="DG124" s="1007">
        <v>13923717</v>
      </c>
      <c r="DH124" s="989"/>
      <c r="DI124" s="989"/>
      <c r="DJ124" s="989"/>
      <c r="DK124" s="990"/>
      <c r="DL124" s="988" t="s">
        <v>126</v>
      </c>
      <c r="DM124" s="989"/>
      <c r="DN124" s="989"/>
      <c r="DO124" s="989"/>
      <c r="DP124" s="990"/>
      <c r="DQ124" s="988" t="s">
        <v>445</v>
      </c>
      <c r="DR124" s="989"/>
      <c r="DS124" s="989"/>
      <c r="DT124" s="989"/>
      <c r="DU124" s="990"/>
      <c r="DV124" s="991" t="s">
        <v>126</v>
      </c>
      <c r="DW124" s="992"/>
      <c r="DX124" s="992"/>
      <c r="DY124" s="992"/>
      <c r="DZ124" s="993"/>
    </row>
    <row r="125" spans="1:130" s="231" customFormat="1" ht="26.25" customHeight="1">
      <c r="A125" s="1061"/>
      <c r="B125" s="955"/>
      <c r="C125" s="928" t="s">
        <v>470</v>
      </c>
      <c r="D125" s="929"/>
      <c r="E125" s="929"/>
      <c r="F125" s="929"/>
      <c r="G125" s="929"/>
      <c r="H125" s="929"/>
      <c r="I125" s="929"/>
      <c r="J125" s="929"/>
      <c r="K125" s="929"/>
      <c r="L125" s="929"/>
      <c r="M125" s="929"/>
      <c r="N125" s="929"/>
      <c r="O125" s="929"/>
      <c r="P125" s="929"/>
      <c r="Q125" s="929"/>
      <c r="R125" s="929"/>
      <c r="S125" s="929"/>
      <c r="T125" s="929"/>
      <c r="U125" s="929"/>
      <c r="V125" s="929"/>
      <c r="W125" s="929"/>
      <c r="X125" s="929"/>
      <c r="Y125" s="929"/>
      <c r="Z125" s="930"/>
      <c r="AA125" s="964" t="s">
        <v>126</v>
      </c>
      <c r="AB125" s="965"/>
      <c r="AC125" s="965"/>
      <c r="AD125" s="965"/>
      <c r="AE125" s="966"/>
      <c r="AF125" s="967" t="s">
        <v>126</v>
      </c>
      <c r="AG125" s="965"/>
      <c r="AH125" s="965"/>
      <c r="AI125" s="965"/>
      <c r="AJ125" s="966"/>
      <c r="AK125" s="967" t="s">
        <v>126</v>
      </c>
      <c r="AL125" s="965"/>
      <c r="AM125" s="965"/>
      <c r="AN125" s="965"/>
      <c r="AO125" s="966"/>
      <c r="AP125" s="968" t="s">
        <v>445</v>
      </c>
      <c r="AQ125" s="969"/>
      <c r="AR125" s="969"/>
      <c r="AS125" s="969"/>
      <c r="AT125" s="970"/>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34"/>
      <c r="BR125" s="234"/>
      <c r="BS125" s="234"/>
      <c r="BT125" s="234"/>
      <c r="BU125" s="234"/>
      <c r="BV125" s="234"/>
      <c r="BW125" s="234"/>
      <c r="BX125" s="234"/>
      <c r="BY125" s="234"/>
      <c r="BZ125" s="234"/>
      <c r="CA125" s="234"/>
      <c r="CB125" s="234"/>
      <c r="CC125" s="234"/>
      <c r="CD125" s="234"/>
      <c r="CE125" s="234"/>
      <c r="CF125" s="234"/>
      <c r="CG125" s="234"/>
      <c r="CH125" s="234"/>
      <c r="CI125" s="234"/>
      <c r="CJ125" s="256"/>
      <c r="CK125" s="1025" t="s">
        <v>484</v>
      </c>
      <c r="CL125" s="1010"/>
      <c r="CM125" s="1010"/>
      <c r="CN125" s="1010"/>
      <c r="CO125" s="1011"/>
      <c r="CP125" s="935" t="s">
        <v>485</v>
      </c>
      <c r="CQ125" s="903"/>
      <c r="CR125" s="903"/>
      <c r="CS125" s="903"/>
      <c r="CT125" s="903"/>
      <c r="CU125" s="903"/>
      <c r="CV125" s="903"/>
      <c r="CW125" s="903"/>
      <c r="CX125" s="903"/>
      <c r="CY125" s="903"/>
      <c r="CZ125" s="903"/>
      <c r="DA125" s="903"/>
      <c r="DB125" s="903"/>
      <c r="DC125" s="903"/>
      <c r="DD125" s="903"/>
      <c r="DE125" s="903"/>
      <c r="DF125" s="904"/>
      <c r="DG125" s="936" t="s">
        <v>126</v>
      </c>
      <c r="DH125" s="937"/>
      <c r="DI125" s="937"/>
      <c r="DJ125" s="937"/>
      <c r="DK125" s="937"/>
      <c r="DL125" s="937" t="s">
        <v>445</v>
      </c>
      <c r="DM125" s="937"/>
      <c r="DN125" s="937"/>
      <c r="DO125" s="937"/>
      <c r="DP125" s="937"/>
      <c r="DQ125" s="937" t="s">
        <v>126</v>
      </c>
      <c r="DR125" s="937"/>
      <c r="DS125" s="937"/>
      <c r="DT125" s="937"/>
      <c r="DU125" s="937"/>
      <c r="DV125" s="938" t="s">
        <v>126</v>
      </c>
      <c r="DW125" s="938"/>
      <c r="DX125" s="938"/>
      <c r="DY125" s="938"/>
      <c r="DZ125" s="939"/>
    </row>
    <row r="126" spans="1:130" s="231" customFormat="1" ht="26.25" customHeight="1" thickBot="1">
      <c r="A126" s="1061"/>
      <c r="B126" s="955"/>
      <c r="C126" s="928" t="s">
        <v>472</v>
      </c>
      <c r="D126" s="929"/>
      <c r="E126" s="929"/>
      <c r="F126" s="929"/>
      <c r="G126" s="929"/>
      <c r="H126" s="929"/>
      <c r="I126" s="929"/>
      <c r="J126" s="929"/>
      <c r="K126" s="929"/>
      <c r="L126" s="929"/>
      <c r="M126" s="929"/>
      <c r="N126" s="929"/>
      <c r="O126" s="929"/>
      <c r="P126" s="929"/>
      <c r="Q126" s="929"/>
      <c r="R126" s="929"/>
      <c r="S126" s="929"/>
      <c r="T126" s="929"/>
      <c r="U126" s="929"/>
      <c r="V126" s="929"/>
      <c r="W126" s="929"/>
      <c r="X126" s="929"/>
      <c r="Y126" s="929"/>
      <c r="Z126" s="930"/>
      <c r="AA126" s="964">
        <v>26886</v>
      </c>
      <c r="AB126" s="965"/>
      <c r="AC126" s="965"/>
      <c r="AD126" s="965"/>
      <c r="AE126" s="966"/>
      <c r="AF126" s="967">
        <v>28522</v>
      </c>
      <c r="AG126" s="965"/>
      <c r="AH126" s="965"/>
      <c r="AI126" s="965"/>
      <c r="AJ126" s="966"/>
      <c r="AK126" s="967">
        <v>6772</v>
      </c>
      <c r="AL126" s="965"/>
      <c r="AM126" s="965"/>
      <c r="AN126" s="965"/>
      <c r="AO126" s="966"/>
      <c r="AP126" s="968">
        <v>0</v>
      </c>
      <c r="AQ126" s="969"/>
      <c r="AR126" s="969"/>
      <c r="AS126" s="969"/>
      <c r="AT126" s="970"/>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57"/>
      <c r="CE126" s="257"/>
      <c r="CF126" s="257"/>
      <c r="CG126" s="234"/>
      <c r="CH126" s="234"/>
      <c r="CI126" s="234"/>
      <c r="CJ126" s="256"/>
      <c r="CK126" s="1026"/>
      <c r="CL126" s="1013"/>
      <c r="CM126" s="1013"/>
      <c r="CN126" s="1013"/>
      <c r="CO126" s="1014"/>
      <c r="CP126" s="928" t="s">
        <v>486</v>
      </c>
      <c r="CQ126" s="929"/>
      <c r="CR126" s="929"/>
      <c r="CS126" s="929"/>
      <c r="CT126" s="929"/>
      <c r="CU126" s="929"/>
      <c r="CV126" s="929"/>
      <c r="CW126" s="929"/>
      <c r="CX126" s="929"/>
      <c r="CY126" s="929"/>
      <c r="CZ126" s="929"/>
      <c r="DA126" s="929"/>
      <c r="DB126" s="929"/>
      <c r="DC126" s="929"/>
      <c r="DD126" s="929"/>
      <c r="DE126" s="929"/>
      <c r="DF126" s="930"/>
      <c r="DG126" s="931">
        <v>83736</v>
      </c>
      <c r="DH126" s="932"/>
      <c r="DI126" s="932"/>
      <c r="DJ126" s="932"/>
      <c r="DK126" s="932"/>
      <c r="DL126" s="932">
        <v>72644</v>
      </c>
      <c r="DM126" s="932"/>
      <c r="DN126" s="932"/>
      <c r="DO126" s="932"/>
      <c r="DP126" s="932"/>
      <c r="DQ126" s="932">
        <v>118443</v>
      </c>
      <c r="DR126" s="932"/>
      <c r="DS126" s="932"/>
      <c r="DT126" s="932"/>
      <c r="DU126" s="932"/>
      <c r="DV126" s="933">
        <v>0.8</v>
      </c>
      <c r="DW126" s="933"/>
      <c r="DX126" s="933"/>
      <c r="DY126" s="933"/>
      <c r="DZ126" s="934"/>
    </row>
    <row r="127" spans="1:130" s="231" customFormat="1" ht="26.25" customHeight="1">
      <c r="A127" s="1062"/>
      <c r="B127" s="957"/>
      <c r="C127" s="979" t="s">
        <v>487</v>
      </c>
      <c r="D127" s="971"/>
      <c r="E127" s="971"/>
      <c r="F127" s="971"/>
      <c r="G127" s="971"/>
      <c r="H127" s="971"/>
      <c r="I127" s="971"/>
      <c r="J127" s="971"/>
      <c r="K127" s="971"/>
      <c r="L127" s="971"/>
      <c r="M127" s="971"/>
      <c r="N127" s="971"/>
      <c r="O127" s="971"/>
      <c r="P127" s="971"/>
      <c r="Q127" s="971"/>
      <c r="R127" s="971"/>
      <c r="S127" s="971"/>
      <c r="T127" s="971"/>
      <c r="U127" s="971"/>
      <c r="V127" s="971"/>
      <c r="W127" s="971"/>
      <c r="X127" s="971"/>
      <c r="Y127" s="971"/>
      <c r="Z127" s="972"/>
      <c r="AA127" s="964">
        <v>1566</v>
      </c>
      <c r="AB127" s="965"/>
      <c r="AC127" s="965"/>
      <c r="AD127" s="965"/>
      <c r="AE127" s="966"/>
      <c r="AF127" s="967">
        <v>1188</v>
      </c>
      <c r="AG127" s="965"/>
      <c r="AH127" s="965"/>
      <c r="AI127" s="965"/>
      <c r="AJ127" s="966"/>
      <c r="AK127" s="967">
        <v>454</v>
      </c>
      <c r="AL127" s="965"/>
      <c r="AM127" s="965"/>
      <c r="AN127" s="965"/>
      <c r="AO127" s="966"/>
      <c r="AP127" s="968">
        <v>0</v>
      </c>
      <c r="AQ127" s="969"/>
      <c r="AR127" s="969"/>
      <c r="AS127" s="969"/>
      <c r="AT127" s="970"/>
      <c r="AU127" s="234"/>
      <c r="AV127" s="234"/>
      <c r="AW127" s="234"/>
      <c r="AX127" s="1034" t="s">
        <v>488</v>
      </c>
      <c r="AY127" s="1035"/>
      <c r="AZ127" s="1035"/>
      <c r="BA127" s="1035"/>
      <c r="BB127" s="1035"/>
      <c r="BC127" s="1035"/>
      <c r="BD127" s="1035"/>
      <c r="BE127" s="1036"/>
      <c r="BF127" s="1037" t="s">
        <v>489</v>
      </c>
      <c r="BG127" s="1035"/>
      <c r="BH127" s="1035"/>
      <c r="BI127" s="1035"/>
      <c r="BJ127" s="1035"/>
      <c r="BK127" s="1035"/>
      <c r="BL127" s="1036"/>
      <c r="BM127" s="1037" t="s">
        <v>490</v>
      </c>
      <c r="BN127" s="1035"/>
      <c r="BO127" s="1035"/>
      <c r="BP127" s="1035"/>
      <c r="BQ127" s="1035"/>
      <c r="BR127" s="1035"/>
      <c r="BS127" s="1036"/>
      <c r="BT127" s="1037" t="s">
        <v>491</v>
      </c>
      <c r="BU127" s="1035"/>
      <c r="BV127" s="1035"/>
      <c r="BW127" s="1035"/>
      <c r="BX127" s="1035"/>
      <c r="BY127" s="1035"/>
      <c r="BZ127" s="1059"/>
      <c r="CA127" s="234"/>
      <c r="CB127" s="234"/>
      <c r="CC127" s="234"/>
      <c r="CD127" s="257"/>
      <c r="CE127" s="257"/>
      <c r="CF127" s="257"/>
      <c r="CG127" s="234"/>
      <c r="CH127" s="234"/>
      <c r="CI127" s="234"/>
      <c r="CJ127" s="256"/>
      <c r="CK127" s="1026"/>
      <c r="CL127" s="1013"/>
      <c r="CM127" s="1013"/>
      <c r="CN127" s="1013"/>
      <c r="CO127" s="1014"/>
      <c r="CP127" s="928" t="s">
        <v>492</v>
      </c>
      <c r="CQ127" s="929"/>
      <c r="CR127" s="929"/>
      <c r="CS127" s="929"/>
      <c r="CT127" s="929"/>
      <c r="CU127" s="929"/>
      <c r="CV127" s="929"/>
      <c r="CW127" s="929"/>
      <c r="CX127" s="929"/>
      <c r="CY127" s="929"/>
      <c r="CZ127" s="929"/>
      <c r="DA127" s="929"/>
      <c r="DB127" s="929"/>
      <c r="DC127" s="929"/>
      <c r="DD127" s="929"/>
      <c r="DE127" s="929"/>
      <c r="DF127" s="930"/>
      <c r="DG127" s="931" t="s">
        <v>126</v>
      </c>
      <c r="DH127" s="932"/>
      <c r="DI127" s="932"/>
      <c r="DJ127" s="932"/>
      <c r="DK127" s="932"/>
      <c r="DL127" s="932" t="s">
        <v>126</v>
      </c>
      <c r="DM127" s="932"/>
      <c r="DN127" s="932"/>
      <c r="DO127" s="932"/>
      <c r="DP127" s="932"/>
      <c r="DQ127" s="932" t="s">
        <v>126</v>
      </c>
      <c r="DR127" s="932"/>
      <c r="DS127" s="932"/>
      <c r="DT127" s="932"/>
      <c r="DU127" s="932"/>
      <c r="DV127" s="933" t="s">
        <v>126</v>
      </c>
      <c r="DW127" s="933"/>
      <c r="DX127" s="933"/>
      <c r="DY127" s="933"/>
      <c r="DZ127" s="934"/>
    </row>
    <row r="128" spans="1:130" s="231" customFormat="1" ht="26.25" customHeight="1" thickBot="1">
      <c r="A128" s="1045" t="s">
        <v>493</v>
      </c>
      <c r="B128" s="1046"/>
      <c r="C128" s="1046"/>
      <c r="D128" s="1046"/>
      <c r="E128" s="1046"/>
      <c r="F128" s="1046"/>
      <c r="G128" s="1046"/>
      <c r="H128" s="1046"/>
      <c r="I128" s="1046"/>
      <c r="J128" s="1046"/>
      <c r="K128" s="1046"/>
      <c r="L128" s="1046"/>
      <c r="M128" s="1046"/>
      <c r="N128" s="1046"/>
      <c r="O128" s="1046"/>
      <c r="P128" s="1046"/>
      <c r="Q128" s="1046"/>
      <c r="R128" s="1046"/>
      <c r="S128" s="1046"/>
      <c r="T128" s="1046"/>
      <c r="U128" s="1046"/>
      <c r="V128" s="1046"/>
      <c r="W128" s="1047" t="s">
        <v>494</v>
      </c>
      <c r="X128" s="1047"/>
      <c r="Y128" s="1047"/>
      <c r="Z128" s="1048"/>
      <c r="AA128" s="1049">
        <v>579199</v>
      </c>
      <c r="AB128" s="1050"/>
      <c r="AC128" s="1050"/>
      <c r="AD128" s="1050"/>
      <c r="AE128" s="1051"/>
      <c r="AF128" s="1052">
        <v>515219</v>
      </c>
      <c r="AG128" s="1050"/>
      <c r="AH128" s="1050"/>
      <c r="AI128" s="1050"/>
      <c r="AJ128" s="1051"/>
      <c r="AK128" s="1052">
        <v>488333</v>
      </c>
      <c r="AL128" s="1050"/>
      <c r="AM128" s="1050"/>
      <c r="AN128" s="1050"/>
      <c r="AO128" s="1051"/>
      <c r="AP128" s="1053"/>
      <c r="AQ128" s="1054"/>
      <c r="AR128" s="1054"/>
      <c r="AS128" s="1054"/>
      <c r="AT128" s="1055"/>
      <c r="AU128" s="234"/>
      <c r="AV128" s="234"/>
      <c r="AW128" s="234"/>
      <c r="AX128" s="902" t="s">
        <v>495</v>
      </c>
      <c r="AY128" s="903"/>
      <c r="AZ128" s="903"/>
      <c r="BA128" s="903"/>
      <c r="BB128" s="903"/>
      <c r="BC128" s="903"/>
      <c r="BD128" s="903"/>
      <c r="BE128" s="904"/>
      <c r="BF128" s="1056" t="s">
        <v>126</v>
      </c>
      <c r="BG128" s="1057"/>
      <c r="BH128" s="1057"/>
      <c r="BI128" s="1057"/>
      <c r="BJ128" s="1057"/>
      <c r="BK128" s="1057"/>
      <c r="BL128" s="1058"/>
      <c r="BM128" s="1056">
        <v>12.58</v>
      </c>
      <c r="BN128" s="1057"/>
      <c r="BO128" s="1057"/>
      <c r="BP128" s="1057"/>
      <c r="BQ128" s="1057"/>
      <c r="BR128" s="1057"/>
      <c r="BS128" s="1058"/>
      <c r="BT128" s="1056">
        <v>20</v>
      </c>
      <c r="BU128" s="1057"/>
      <c r="BV128" s="1057"/>
      <c r="BW128" s="1057"/>
      <c r="BX128" s="1057"/>
      <c r="BY128" s="1057"/>
      <c r="BZ128" s="1080"/>
      <c r="CA128" s="257"/>
      <c r="CB128" s="257"/>
      <c r="CC128" s="257"/>
      <c r="CD128" s="257"/>
      <c r="CE128" s="257"/>
      <c r="CF128" s="257"/>
      <c r="CG128" s="234"/>
      <c r="CH128" s="234"/>
      <c r="CI128" s="234"/>
      <c r="CJ128" s="256"/>
      <c r="CK128" s="1027"/>
      <c r="CL128" s="1028"/>
      <c r="CM128" s="1028"/>
      <c r="CN128" s="1028"/>
      <c r="CO128" s="1029"/>
      <c r="CP128" s="1038" t="s">
        <v>496</v>
      </c>
      <c r="CQ128" s="1039"/>
      <c r="CR128" s="1039"/>
      <c r="CS128" s="1039"/>
      <c r="CT128" s="1039"/>
      <c r="CU128" s="1039"/>
      <c r="CV128" s="1039"/>
      <c r="CW128" s="1039"/>
      <c r="CX128" s="1039"/>
      <c r="CY128" s="1039"/>
      <c r="CZ128" s="1039"/>
      <c r="DA128" s="1039"/>
      <c r="DB128" s="1039"/>
      <c r="DC128" s="1039"/>
      <c r="DD128" s="1039"/>
      <c r="DE128" s="1039"/>
      <c r="DF128" s="1040"/>
      <c r="DG128" s="1041">
        <v>237</v>
      </c>
      <c r="DH128" s="1042"/>
      <c r="DI128" s="1042"/>
      <c r="DJ128" s="1042"/>
      <c r="DK128" s="1042"/>
      <c r="DL128" s="1042">
        <v>181</v>
      </c>
      <c r="DM128" s="1042"/>
      <c r="DN128" s="1042"/>
      <c r="DO128" s="1042"/>
      <c r="DP128" s="1042"/>
      <c r="DQ128" s="1042">
        <v>90</v>
      </c>
      <c r="DR128" s="1042"/>
      <c r="DS128" s="1042"/>
      <c r="DT128" s="1042"/>
      <c r="DU128" s="1042"/>
      <c r="DV128" s="1043">
        <v>0</v>
      </c>
      <c r="DW128" s="1043"/>
      <c r="DX128" s="1043"/>
      <c r="DY128" s="1043"/>
      <c r="DZ128" s="1044"/>
    </row>
    <row r="129" spans="1:131" s="231" customFormat="1" ht="26.25" customHeight="1">
      <c r="A129" s="940" t="s">
        <v>107</v>
      </c>
      <c r="B129" s="941"/>
      <c r="C129" s="941"/>
      <c r="D129" s="941"/>
      <c r="E129" s="941"/>
      <c r="F129" s="941"/>
      <c r="G129" s="941"/>
      <c r="H129" s="941"/>
      <c r="I129" s="941"/>
      <c r="J129" s="941"/>
      <c r="K129" s="941"/>
      <c r="L129" s="941"/>
      <c r="M129" s="941"/>
      <c r="N129" s="941"/>
      <c r="O129" s="941"/>
      <c r="P129" s="941"/>
      <c r="Q129" s="941"/>
      <c r="R129" s="941"/>
      <c r="S129" s="941"/>
      <c r="T129" s="941"/>
      <c r="U129" s="941"/>
      <c r="V129" s="941"/>
      <c r="W129" s="1074" t="s">
        <v>497</v>
      </c>
      <c r="X129" s="1075"/>
      <c r="Y129" s="1075"/>
      <c r="Z129" s="1076"/>
      <c r="AA129" s="964">
        <v>17442589</v>
      </c>
      <c r="AB129" s="965"/>
      <c r="AC129" s="965"/>
      <c r="AD129" s="965"/>
      <c r="AE129" s="966"/>
      <c r="AF129" s="967">
        <v>17546058</v>
      </c>
      <c r="AG129" s="965"/>
      <c r="AH129" s="965"/>
      <c r="AI129" s="965"/>
      <c r="AJ129" s="966"/>
      <c r="AK129" s="967">
        <v>18300829</v>
      </c>
      <c r="AL129" s="965"/>
      <c r="AM129" s="965"/>
      <c r="AN129" s="965"/>
      <c r="AO129" s="966"/>
      <c r="AP129" s="1077"/>
      <c r="AQ129" s="1078"/>
      <c r="AR129" s="1078"/>
      <c r="AS129" s="1078"/>
      <c r="AT129" s="1079"/>
      <c r="AU129" s="235"/>
      <c r="AV129" s="235"/>
      <c r="AW129" s="235"/>
      <c r="AX129" s="1069" t="s">
        <v>498</v>
      </c>
      <c r="AY129" s="929"/>
      <c r="AZ129" s="929"/>
      <c r="BA129" s="929"/>
      <c r="BB129" s="929"/>
      <c r="BC129" s="929"/>
      <c r="BD129" s="929"/>
      <c r="BE129" s="930"/>
      <c r="BF129" s="1070" t="s">
        <v>126</v>
      </c>
      <c r="BG129" s="1071"/>
      <c r="BH129" s="1071"/>
      <c r="BI129" s="1071"/>
      <c r="BJ129" s="1071"/>
      <c r="BK129" s="1071"/>
      <c r="BL129" s="1072"/>
      <c r="BM129" s="1070">
        <v>17.579999999999998</v>
      </c>
      <c r="BN129" s="1071"/>
      <c r="BO129" s="1071"/>
      <c r="BP129" s="1071"/>
      <c r="BQ129" s="1071"/>
      <c r="BR129" s="1071"/>
      <c r="BS129" s="1072"/>
      <c r="BT129" s="1070">
        <v>30</v>
      </c>
      <c r="BU129" s="1071"/>
      <c r="BV129" s="1071"/>
      <c r="BW129" s="1071"/>
      <c r="BX129" s="1071"/>
      <c r="BY129" s="1071"/>
      <c r="BZ129" s="1073"/>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1" customFormat="1" ht="26.25" customHeight="1">
      <c r="A130" s="940" t="s">
        <v>499</v>
      </c>
      <c r="B130" s="941"/>
      <c r="C130" s="941"/>
      <c r="D130" s="941"/>
      <c r="E130" s="941"/>
      <c r="F130" s="941"/>
      <c r="G130" s="941"/>
      <c r="H130" s="941"/>
      <c r="I130" s="941"/>
      <c r="J130" s="941"/>
      <c r="K130" s="941"/>
      <c r="L130" s="941"/>
      <c r="M130" s="941"/>
      <c r="N130" s="941"/>
      <c r="O130" s="941"/>
      <c r="P130" s="941"/>
      <c r="Q130" s="941"/>
      <c r="R130" s="941"/>
      <c r="S130" s="941"/>
      <c r="T130" s="941"/>
      <c r="U130" s="941"/>
      <c r="V130" s="941"/>
      <c r="W130" s="1074" t="s">
        <v>500</v>
      </c>
      <c r="X130" s="1075"/>
      <c r="Y130" s="1075"/>
      <c r="Z130" s="1076"/>
      <c r="AA130" s="964">
        <v>2571726</v>
      </c>
      <c r="AB130" s="965"/>
      <c r="AC130" s="965"/>
      <c r="AD130" s="965"/>
      <c r="AE130" s="966"/>
      <c r="AF130" s="967">
        <v>2540606</v>
      </c>
      <c r="AG130" s="965"/>
      <c r="AH130" s="965"/>
      <c r="AI130" s="965"/>
      <c r="AJ130" s="966"/>
      <c r="AK130" s="967">
        <v>2609276</v>
      </c>
      <c r="AL130" s="965"/>
      <c r="AM130" s="965"/>
      <c r="AN130" s="965"/>
      <c r="AO130" s="966"/>
      <c r="AP130" s="1077"/>
      <c r="AQ130" s="1078"/>
      <c r="AR130" s="1078"/>
      <c r="AS130" s="1078"/>
      <c r="AT130" s="1079"/>
      <c r="AU130" s="235"/>
      <c r="AV130" s="235"/>
      <c r="AW130" s="235"/>
      <c r="AX130" s="1069" t="s">
        <v>501</v>
      </c>
      <c r="AY130" s="929"/>
      <c r="AZ130" s="929"/>
      <c r="BA130" s="929"/>
      <c r="BB130" s="929"/>
      <c r="BC130" s="929"/>
      <c r="BD130" s="929"/>
      <c r="BE130" s="930"/>
      <c r="BF130" s="1105">
        <v>7.9</v>
      </c>
      <c r="BG130" s="1106"/>
      <c r="BH130" s="1106"/>
      <c r="BI130" s="1106"/>
      <c r="BJ130" s="1106"/>
      <c r="BK130" s="1106"/>
      <c r="BL130" s="1107"/>
      <c r="BM130" s="1105">
        <v>25</v>
      </c>
      <c r="BN130" s="1106"/>
      <c r="BO130" s="1106"/>
      <c r="BP130" s="1106"/>
      <c r="BQ130" s="1106"/>
      <c r="BR130" s="1106"/>
      <c r="BS130" s="1107"/>
      <c r="BT130" s="1105">
        <v>35</v>
      </c>
      <c r="BU130" s="1106"/>
      <c r="BV130" s="1106"/>
      <c r="BW130" s="1106"/>
      <c r="BX130" s="1106"/>
      <c r="BY130" s="1106"/>
      <c r="BZ130" s="1108"/>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1"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502</v>
      </c>
      <c r="X131" s="1112"/>
      <c r="Y131" s="1112"/>
      <c r="Z131" s="1113"/>
      <c r="AA131" s="1007">
        <v>14870863</v>
      </c>
      <c r="AB131" s="989"/>
      <c r="AC131" s="989"/>
      <c r="AD131" s="989"/>
      <c r="AE131" s="990"/>
      <c r="AF131" s="988">
        <v>15005452</v>
      </c>
      <c r="AG131" s="989"/>
      <c r="AH131" s="989"/>
      <c r="AI131" s="989"/>
      <c r="AJ131" s="990"/>
      <c r="AK131" s="988">
        <v>15691553</v>
      </c>
      <c r="AL131" s="989"/>
      <c r="AM131" s="989"/>
      <c r="AN131" s="989"/>
      <c r="AO131" s="990"/>
      <c r="AP131" s="1114"/>
      <c r="AQ131" s="1115"/>
      <c r="AR131" s="1115"/>
      <c r="AS131" s="1115"/>
      <c r="AT131" s="1116"/>
      <c r="AU131" s="235"/>
      <c r="AV131" s="235"/>
      <c r="AW131" s="235"/>
      <c r="AX131" s="1087" t="s">
        <v>503</v>
      </c>
      <c r="AY131" s="1039"/>
      <c r="AZ131" s="1039"/>
      <c r="BA131" s="1039"/>
      <c r="BB131" s="1039"/>
      <c r="BC131" s="1039"/>
      <c r="BD131" s="1039"/>
      <c r="BE131" s="1040"/>
      <c r="BF131" s="1088">
        <v>58.6</v>
      </c>
      <c r="BG131" s="1089"/>
      <c r="BH131" s="1089"/>
      <c r="BI131" s="1089"/>
      <c r="BJ131" s="1089"/>
      <c r="BK131" s="1089"/>
      <c r="BL131" s="1090"/>
      <c r="BM131" s="1088">
        <v>350</v>
      </c>
      <c r="BN131" s="1089"/>
      <c r="BO131" s="1089"/>
      <c r="BP131" s="1089"/>
      <c r="BQ131" s="1089"/>
      <c r="BR131" s="1089"/>
      <c r="BS131" s="1090"/>
      <c r="BT131" s="1091"/>
      <c r="BU131" s="1092"/>
      <c r="BV131" s="1092"/>
      <c r="BW131" s="1092"/>
      <c r="BX131" s="1092"/>
      <c r="BY131" s="1092"/>
      <c r="BZ131" s="1093"/>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1" customFormat="1" ht="26.25" customHeight="1">
      <c r="A132" s="1094" t="s">
        <v>504</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505</v>
      </c>
      <c r="W132" s="1098"/>
      <c r="X132" s="1098"/>
      <c r="Y132" s="1098"/>
      <c r="Z132" s="1099"/>
      <c r="AA132" s="1100">
        <v>8.3098580339999994</v>
      </c>
      <c r="AB132" s="1101"/>
      <c r="AC132" s="1101"/>
      <c r="AD132" s="1101"/>
      <c r="AE132" s="1102"/>
      <c r="AF132" s="1103">
        <v>7.0700769289999998</v>
      </c>
      <c r="AG132" s="1101"/>
      <c r="AH132" s="1101"/>
      <c r="AI132" s="1101"/>
      <c r="AJ132" s="1102"/>
      <c r="AK132" s="1103">
        <v>8.3322600379999994</v>
      </c>
      <c r="AL132" s="1101"/>
      <c r="AM132" s="1101"/>
      <c r="AN132" s="1101"/>
      <c r="AO132" s="1102"/>
      <c r="AP132" s="1004"/>
      <c r="AQ132" s="1005"/>
      <c r="AR132" s="1005"/>
      <c r="AS132" s="1005"/>
      <c r="AT132" s="1104"/>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1" customFormat="1" ht="26.25" customHeight="1" thickBot="1">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081" t="s">
        <v>506</v>
      </c>
      <c r="W133" s="1081"/>
      <c r="X133" s="1081"/>
      <c r="Y133" s="1081"/>
      <c r="Z133" s="1082"/>
      <c r="AA133" s="1083">
        <v>8.9</v>
      </c>
      <c r="AB133" s="1084"/>
      <c r="AC133" s="1084"/>
      <c r="AD133" s="1084"/>
      <c r="AE133" s="1085"/>
      <c r="AF133" s="1083">
        <v>8.1</v>
      </c>
      <c r="AG133" s="1084"/>
      <c r="AH133" s="1084"/>
      <c r="AI133" s="1084"/>
      <c r="AJ133" s="1085"/>
      <c r="AK133" s="1083">
        <v>7.9</v>
      </c>
      <c r="AL133" s="1084"/>
      <c r="AM133" s="1084"/>
      <c r="AN133" s="1084"/>
      <c r="AO133" s="1085"/>
      <c r="AP133" s="1031"/>
      <c r="AQ133" s="1032"/>
      <c r="AR133" s="1032"/>
      <c r="AS133" s="1032"/>
      <c r="AT133" s="1086"/>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1"/>
    </row>
    <row r="135" spans="1:131" ht="14.25" hidden="1">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row>
  </sheetData>
  <sheetProtection algorithmName="SHA-512" hashValue="QmzefEC/4vjOj6mMf1yQJUlcbMgDIUhRumnu8VwDaCwON1/scIVh5o/2Q76ozrcIVGhZcE3qTxqeVMAil1bPXA==" saltValue="NRm4RllxBndwAfjpNj73i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2" customWidth="1"/>
    <col min="121" max="121" width="0" style="261" hidden="1" customWidth="1"/>
    <col min="122" max="16384" width="9" style="261" hidden="1"/>
  </cols>
  <sheetData>
    <row r="1" spans="1:120">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row>
    <row r="2" spans="1:120"/>
    <row r="3" spans="1:120"/>
    <row r="4" spans="1:120"/>
    <row r="5" spans="1:120"/>
    <row r="6" spans="1:120"/>
    <row r="7" spans="1:120"/>
    <row r="8" spans="1:120"/>
    <row r="9" spans="1:120"/>
    <row r="10" spans="1:120"/>
    <row r="11" spans="1:120"/>
    <row r="12" spans="1:120"/>
    <row r="13" spans="1:120"/>
    <row r="14" spans="1:120"/>
    <row r="15" spans="1:120"/>
    <row r="16" spans="1:120">
      <c r="DP16" s="261"/>
    </row>
    <row r="17" spans="119:120">
      <c r="DP17" s="261"/>
    </row>
    <row r="18" spans="119:120"/>
    <row r="19" spans="119:120"/>
    <row r="20" spans="119:120">
      <c r="DO20" s="261"/>
      <c r="DP20" s="261"/>
    </row>
    <row r="21" spans="119:120">
      <c r="DP21" s="261"/>
    </row>
    <row r="22" spans="119:120"/>
    <row r="23" spans="119:120">
      <c r="DO23" s="261"/>
      <c r="DP23" s="261"/>
    </row>
    <row r="24" spans="119:120">
      <c r="DP24" s="261"/>
    </row>
    <row r="25" spans="119:120">
      <c r="DP25" s="261"/>
    </row>
    <row r="26" spans="119:120">
      <c r="DO26" s="261"/>
      <c r="DP26" s="261"/>
    </row>
    <row r="27" spans="119:120"/>
    <row r="28" spans="119:120">
      <c r="DO28" s="261"/>
      <c r="DP28" s="261"/>
    </row>
    <row r="29" spans="119:120">
      <c r="DP29" s="261"/>
    </row>
    <row r="30" spans="119:120"/>
    <row r="31" spans="119:120">
      <c r="DO31" s="261"/>
      <c r="DP31" s="261"/>
    </row>
    <row r="32" spans="119:120"/>
    <row r="33" spans="98:120">
      <c r="DO33" s="261"/>
      <c r="DP33" s="261"/>
    </row>
    <row r="34" spans="98:120">
      <c r="DM34" s="261"/>
    </row>
    <row r="35" spans="98:120">
      <c r="CT35" s="261"/>
      <c r="CU35" s="261"/>
      <c r="CV35" s="261"/>
      <c r="CY35" s="261"/>
      <c r="CZ35" s="261"/>
      <c r="DA35" s="261"/>
      <c r="DD35" s="261"/>
      <c r="DE35" s="261"/>
      <c r="DF35" s="261"/>
      <c r="DI35" s="261"/>
      <c r="DJ35" s="261"/>
      <c r="DK35" s="261"/>
      <c r="DM35" s="261"/>
      <c r="DN35" s="261"/>
      <c r="DO35" s="261"/>
      <c r="DP35" s="261"/>
    </row>
    <row r="36" spans="98:120"/>
    <row r="37" spans="98:120">
      <c r="CW37" s="261"/>
      <c r="DB37" s="261"/>
      <c r="DG37" s="261"/>
      <c r="DL37" s="261"/>
      <c r="DP37" s="261"/>
    </row>
    <row r="38" spans="98:120">
      <c r="CT38" s="261"/>
      <c r="CU38" s="261"/>
      <c r="CV38" s="261"/>
      <c r="CW38" s="261"/>
      <c r="CY38" s="261"/>
      <c r="CZ38" s="261"/>
      <c r="DA38" s="261"/>
      <c r="DB38" s="261"/>
      <c r="DD38" s="261"/>
      <c r="DE38" s="261"/>
      <c r="DF38" s="261"/>
      <c r="DG38" s="261"/>
      <c r="DI38" s="261"/>
      <c r="DJ38" s="261"/>
      <c r="DK38" s="261"/>
      <c r="DL38" s="261"/>
      <c r="DN38" s="261"/>
      <c r="DO38" s="261"/>
      <c r="DP38" s="261"/>
    </row>
    <row r="39" spans="98:120"/>
    <row r="40" spans="98:120"/>
    <row r="41" spans="98:120"/>
    <row r="42" spans="98:120"/>
    <row r="43" spans="98:120"/>
    <row r="44" spans="98:120"/>
    <row r="45" spans="98:120"/>
    <row r="46" spans="98:120"/>
    <row r="47" spans="98:120"/>
    <row r="48" spans="98:120"/>
    <row r="49" spans="22:120">
      <c r="DN49" s="261"/>
      <c r="DO49" s="261"/>
      <c r="DP49" s="26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1"/>
      <c r="CS63" s="261"/>
      <c r="CX63" s="261"/>
      <c r="DC63" s="261"/>
      <c r="DH63" s="261"/>
    </row>
    <row r="64" spans="22:120">
      <c r="V64" s="261"/>
    </row>
    <row r="65" spans="15:120">
      <c r="X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U65" s="261"/>
      <c r="CZ65" s="261"/>
      <c r="DE65" s="261"/>
      <c r="DJ65" s="261"/>
    </row>
    <row r="66" spans="15:120">
      <c r="Q66" s="261"/>
      <c r="S66" s="261"/>
      <c r="U66" s="261"/>
      <c r="DM66" s="261"/>
    </row>
    <row r="67" spans="15:120">
      <c r="O67" s="261"/>
      <c r="P67" s="261"/>
      <c r="R67" s="261"/>
      <c r="T67" s="261"/>
      <c r="Y67" s="261"/>
      <c r="CT67" s="261"/>
      <c r="CV67" s="261"/>
      <c r="CW67" s="261"/>
      <c r="CY67" s="261"/>
      <c r="DA67" s="261"/>
      <c r="DB67" s="261"/>
      <c r="DD67" s="261"/>
      <c r="DF67" s="261"/>
      <c r="DG67" s="261"/>
      <c r="DI67" s="261"/>
      <c r="DK67" s="261"/>
      <c r="DL67" s="261"/>
      <c r="DN67" s="261"/>
      <c r="DO67" s="261"/>
      <c r="DP67" s="261"/>
    </row>
    <row r="68" spans="15:120"/>
    <row r="69" spans="15:120"/>
    <row r="70" spans="15:120"/>
    <row r="71" spans="15:120"/>
    <row r="72" spans="15:120">
      <c r="DP72" s="261"/>
    </row>
    <row r="73" spans="15:120">
      <c r="DP73" s="26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1"/>
      <c r="CX96" s="261"/>
      <c r="DC96" s="261"/>
      <c r="DH96" s="261"/>
    </row>
    <row r="97" spans="24:120">
      <c r="CS97" s="261"/>
      <c r="CX97" s="261"/>
      <c r="DC97" s="261"/>
      <c r="DH97" s="261"/>
      <c r="DP97" s="262" t="s">
        <v>507</v>
      </c>
    </row>
    <row r="98" spans="24:120" hidden="1">
      <c r="CS98" s="261"/>
      <c r="CX98" s="261"/>
      <c r="DC98" s="261"/>
      <c r="DH98" s="261"/>
    </row>
    <row r="99" spans="24:120" hidden="1">
      <c r="CS99" s="261"/>
      <c r="CX99" s="261"/>
      <c r="DC99" s="261"/>
      <c r="DH99" s="261"/>
    </row>
    <row r="101" spans="24:120" ht="12" hidden="1" customHeight="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U101" s="261"/>
      <c r="CZ101" s="261"/>
      <c r="DE101" s="261"/>
      <c r="DJ101" s="261"/>
    </row>
    <row r="102" spans="24:120" ht="1.5" hidden="1" customHeight="1">
      <c r="CU102" s="261"/>
      <c r="CZ102" s="261"/>
      <c r="DE102" s="261"/>
      <c r="DJ102" s="261"/>
      <c r="DM102" s="261"/>
    </row>
    <row r="103" spans="24:120" hidden="1">
      <c r="CT103" s="261"/>
      <c r="CV103" s="261"/>
      <c r="CW103" s="261"/>
      <c r="CY103" s="261"/>
      <c r="DA103" s="261"/>
      <c r="DB103" s="261"/>
      <c r="DD103" s="261"/>
      <c r="DF103" s="261"/>
      <c r="DG103" s="261"/>
      <c r="DI103" s="261"/>
      <c r="DK103" s="261"/>
      <c r="DL103" s="261"/>
      <c r="DM103" s="261"/>
      <c r="DN103" s="261"/>
      <c r="DO103" s="261"/>
      <c r="DP103" s="261"/>
    </row>
    <row r="104" spans="24:120" hidden="1">
      <c r="CV104" s="261"/>
      <c r="CW104" s="261"/>
      <c r="DA104" s="261"/>
      <c r="DB104" s="261"/>
      <c r="DF104" s="261"/>
      <c r="DG104" s="261"/>
      <c r="DK104" s="261"/>
      <c r="DL104" s="261"/>
      <c r="DN104" s="261"/>
      <c r="DO104" s="261"/>
      <c r="DP104" s="261"/>
    </row>
    <row r="105" spans="24:120" ht="12.75" hidden="1" customHeight="1"/>
  </sheetData>
  <sheetProtection algorithmName="SHA-512" hashValue="yIi/48Q73PAY3diR8PSe8p0211kEo9OVJBTDAPQKt/6c1C73Pi1mgsYHBEiAYxzDtSPUe8IrKHbppKTOL+5OQA==" saltValue="8TcFeSmu7ksg8++uGOU0p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2" customWidth="1"/>
    <col min="117" max="16384" width="9" style="261" hidden="1"/>
  </cols>
  <sheetData>
    <row r="1" spans="2:116">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row>
    <row r="2" spans="2:116"/>
    <row r="3" spans="2:116"/>
    <row r="4" spans="2:116">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row>
    <row r="5" spans="2:116">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row>
    <row r="6" spans="2:116"/>
    <row r="7" spans="2:116"/>
    <row r="8" spans="2:116"/>
    <row r="9" spans="2:116"/>
    <row r="10" spans="2:116"/>
    <row r="11" spans="2:116"/>
    <row r="12" spans="2:116"/>
    <row r="13" spans="2:116"/>
    <row r="14" spans="2:116"/>
    <row r="15" spans="2:116"/>
    <row r="16" spans="2:116"/>
    <row r="17" spans="9:116"/>
    <row r="18" spans="9:116">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row>
    <row r="19" spans="9:116"/>
    <row r="20" spans="9:116"/>
    <row r="21" spans="9:116">
      <c r="DL21" s="261"/>
    </row>
    <row r="22" spans="9:116">
      <c r="DI22" s="261"/>
      <c r="DJ22" s="261"/>
      <c r="DK22" s="261"/>
      <c r="DL22" s="261"/>
    </row>
    <row r="23" spans="9:116">
      <c r="CY23" s="261"/>
      <c r="CZ23" s="261"/>
      <c r="DA23" s="261"/>
      <c r="DB23" s="261"/>
      <c r="DC23" s="261"/>
      <c r="DD23" s="261"/>
      <c r="DE23" s="261"/>
      <c r="DF23" s="261"/>
      <c r="DG23" s="261"/>
      <c r="DH23" s="261"/>
      <c r="DI23" s="261"/>
      <c r="DJ23" s="261"/>
      <c r="DK23" s="261"/>
      <c r="DL23" s="261"/>
    </row>
    <row r="24" spans="9:116"/>
    <row r="25" spans="9:116"/>
    <row r="26" spans="9:116"/>
    <row r="27" spans="9:116"/>
    <row r="28" spans="9:116"/>
    <row r="29" spans="9:116"/>
    <row r="30" spans="9:116"/>
    <row r="31" spans="9:116"/>
    <row r="32" spans="9:116"/>
    <row r="33" spans="15:116"/>
    <row r="34" spans="15:116"/>
    <row r="35" spans="15:116">
      <c r="CZ35" s="261"/>
      <c r="DA35" s="261"/>
      <c r="DB35" s="261"/>
      <c r="DC35" s="261"/>
      <c r="DD35" s="261"/>
      <c r="DE35" s="261"/>
      <c r="DF35" s="261"/>
      <c r="DG35" s="261"/>
      <c r="DH35" s="261"/>
      <c r="DI35" s="261"/>
      <c r="DJ35" s="261"/>
      <c r="DK35" s="261"/>
      <c r="DL35" s="261"/>
    </row>
    <row r="36" spans="15:116"/>
    <row r="37" spans="15:116">
      <c r="DL37" s="261"/>
    </row>
    <row r="38" spans="15:116">
      <c r="DI38" s="261"/>
      <c r="DJ38" s="261"/>
      <c r="DK38" s="261"/>
      <c r="DL38" s="261"/>
    </row>
    <row r="39" spans="15:116"/>
    <row r="40" spans="15:116"/>
    <row r="41" spans="15:116"/>
    <row r="42" spans="15:116"/>
    <row r="43" spans="15:116">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row>
    <row r="44" spans="15:116">
      <c r="DL44" s="261"/>
    </row>
    <row r="45" spans="15:116"/>
    <row r="46" spans="15:116">
      <c r="DA46" s="261"/>
      <c r="DB46" s="261"/>
      <c r="DC46" s="261"/>
      <c r="DD46" s="261"/>
      <c r="DE46" s="261"/>
      <c r="DF46" s="261"/>
      <c r="DG46" s="261"/>
      <c r="DH46" s="261"/>
      <c r="DI46" s="261"/>
      <c r="DJ46" s="261"/>
      <c r="DK46" s="261"/>
      <c r="DL46" s="261"/>
    </row>
    <row r="47" spans="15:116"/>
    <row r="48" spans="15:116"/>
    <row r="49" spans="104:116"/>
    <row r="50" spans="104:116">
      <c r="CZ50" s="261"/>
      <c r="DA50" s="261"/>
      <c r="DB50" s="261"/>
      <c r="DC50" s="261"/>
      <c r="DD50" s="261"/>
      <c r="DE50" s="261"/>
      <c r="DF50" s="261"/>
      <c r="DG50" s="261"/>
      <c r="DH50" s="261"/>
      <c r="DI50" s="261"/>
      <c r="DJ50" s="261"/>
      <c r="DK50" s="261"/>
      <c r="DL50" s="261"/>
    </row>
    <row r="51" spans="104:116"/>
    <row r="52" spans="104:116"/>
    <row r="53" spans="104:116">
      <c r="DL53" s="26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1"/>
      <c r="DD67" s="261"/>
      <c r="DE67" s="261"/>
      <c r="DF67" s="261"/>
      <c r="DG67" s="261"/>
      <c r="DH67" s="261"/>
      <c r="DI67" s="261"/>
      <c r="DJ67" s="261"/>
      <c r="DK67" s="261"/>
      <c r="DL67" s="26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hZW5Z4dt2VJbS9UB46lggCRWKIxUHCqoltc7GRhJn410cWN4I8jLWPvceHUYNZHDiuH3zaOIDVB6KblE2B1lnA==" saltValue="8jWI4k8dXzCgxExCDXCXm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3" customWidth="1"/>
    <col min="37" max="44" width="17" style="263" customWidth="1"/>
    <col min="45" max="45" width="6.125" style="269" customWidth="1"/>
    <col min="46" max="46" width="3" style="267" customWidth="1"/>
    <col min="47" max="47" width="19.125" style="263" hidden="1" customWidth="1"/>
    <col min="48" max="52" width="12.625" style="263" hidden="1" customWidth="1"/>
    <col min="53" max="16384" width="8.625" style="263" hidden="1"/>
  </cols>
  <sheetData>
    <row r="1" spans="1:46">
      <c r="AS1" s="263"/>
      <c r="AT1" s="263"/>
    </row>
    <row r="2" spans="1:46">
      <c r="AS2" s="263"/>
      <c r="AT2" s="263"/>
    </row>
    <row r="3" spans="1:46">
      <c r="AS3" s="263"/>
      <c r="AT3" s="263"/>
    </row>
    <row r="4" spans="1:46">
      <c r="AS4" s="263"/>
      <c r="AT4" s="263"/>
    </row>
    <row r="5" spans="1:46" ht="17.25">
      <c r="A5" s="264" t="s">
        <v>508</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c r="A6" s="267"/>
      <c r="AK6" s="268" t="s">
        <v>509</v>
      </c>
      <c r="AL6" s="268"/>
      <c r="AM6" s="268"/>
      <c r="AN6" s="268"/>
    </row>
    <row r="7" spans="1:46" ht="13.5" customHeight="1">
      <c r="A7" s="267"/>
      <c r="AK7" s="270"/>
      <c r="AL7" s="271"/>
      <c r="AM7" s="271"/>
      <c r="AN7" s="272"/>
      <c r="AO7" s="1117" t="s">
        <v>510</v>
      </c>
      <c r="AP7" s="273"/>
      <c r="AQ7" s="274" t="s">
        <v>511</v>
      </c>
      <c r="AR7" s="275"/>
    </row>
    <row r="8" spans="1:46">
      <c r="A8" s="267"/>
      <c r="AK8" s="276"/>
      <c r="AL8" s="277"/>
      <c r="AM8" s="277"/>
      <c r="AN8" s="278"/>
      <c r="AO8" s="1118"/>
      <c r="AP8" s="279" t="s">
        <v>512</v>
      </c>
      <c r="AQ8" s="280" t="s">
        <v>513</v>
      </c>
      <c r="AR8" s="281" t="s">
        <v>514</v>
      </c>
    </row>
    <row r="9" spans="1:46">
      <c r="A9" s="267"/>
      <c r="AK9" s="1119" t="s">
        <v>515</v>
      </c>
      <c r="AL9" s="1120"/>
      <c r="AM9" s="1120"/>
      <c r="AN9" s="1121"/>
      <c r="AO9" s="282">
        <v>4176703</v>
      </c>
      <c r="AP9" s="282">
        <v>67842</v>
      </c>
      <c r="AQ9" s="283">
        <v>70597</v>
      </c>
      <c r="AR9" s="284">
        <v>-3.9</v>
      </c>
    </row>
    <row r="10" spans="1:46" ht="13.5" customHeight="1">
      <c r="A10" s="267"/>
      <c r="AK10" s="1119" t="s">
        <v>516</v>
      </c>
      <c r="AL10" s="1120"/>
      <c r="AM10" s="1120"/>
      <c r="AN10" s="1121"/>
      <c r="AO10" s="285">
        <v>787569</v>
      </c>
      <c r="AP10" s="285">
        <v>12792</v>
      </c>
      <c r="AQ10" s="286">
        <v>6273</v>
      </c>
      <c r="AR10" s="287">
        <v>103.9</v>
      </c>
    </row>
    <row r="11" spans="1:46" ht="13.5" customHeight="1">
      <c r="A11" s="267"/>
      <c r="AK11" s="1119" t="s">
        <v>517</v>
      </c>
      <c r="AL11" s="1120"/>
      <c r="AM11" s="1120"/>
      <c r="AN11" s="1121"/>
      <c r="AO11" s="285">
        <v>93215</v>
      </c>
      <c r="AP11" s="285">
        <v>1514</v>
      </c>
      <c r="AQ11" s="286">
        <v>1314</v>
      </c>
      <c r="AR11" s="287">
        <v>15.2</v>
      </c>
    </row>
    <row r="12" spans="1:46" ht="13.5" customHeight="1">
      <c r="A12" s="267"/>
      <c r="AK12" s="1119" t="s">
        <v>518</v>
      </c>
      <c r="AL12" s="1120"/>
      <c r="AM12" s="1120"/>
      <c r="AN12" s="1121"/>
      <c r="AO12" s="285" t="s">
        <v>519</v>
      </c>
      <c r="AP12" s="285" t="s">
        <v>519</v>
      </c>
      <c r="AQ12" s="286">
        <v>3</v>
      </c>
      <c r="AR12" s="287" t="s">
        <v>519</v>
      </c>
    </row>
    <row r="13" spans="1:46" ht="13.5" customHeight="1">
      <c r="A13" s="267"/>
      <c r="AK13" s="1119" t="s">
        <v>520</v>
      </c>
      <c r="AL13" s="1120"/>
      <c r="AM13" s="1120"/>
      <c r="AN13" s="1121"/>
      <c r="AO13" s="285">
        <v>222154</v>
      </c>
      <c r="AP13" s="285">
        <v>3608</v>
      </c>
      <c r="AQ13" s="286">
        <v>2424</v>
      </c>
      <c r="AR13" s="287">
        <v>48.8</v>
      </c>
    </row>
    <row r="14" spans="1:46" ht="13.5" customHeight="1">
      <c r="A14" s="267"/>
      <c r="AK14" s="1119" t="s">
        <v>521</v>
      </c>
      <c r="AL14" s="1120"/>
      <c r="AM14" s="1120"/>
      <c r="AN14" s="1121"/>
      <c r="AO14" s="285">
        <v>65988</v>
      </c>
      <c r="AP14" s="285">
        <v>1072</v>
      </c>
      <c r="AQ14" s="286">
        <v>1774</v>
      </c>
      <c r="AR14" s="287">
        <v>-39.6</v>
      </c>
    </row>
    <row r="15" spans="1:46" ht="13.5" customHeight="1">
      <c r="A15" s="267"/>
      <c r="AK15" s="1125" t="s">
        <v>522</v>
      </c>
      <c r="AL15" s="1126"/>
      <c r="AM15" s="1126"/>
      <c r="AN15" s="1127"/>
      <c r="AO15" s="285">
        <v>-167376</v>
      </c>
      <c r="AP15" s="285">
        <v>-2719</v>
      </c>
      <c r="AQ15" s="286">
        <v>-4858</v>
      </c>
      <c r="AR15" s="287">
        <v>-44</v>
      </c>
    </row>
    <row r="16" spans="1:46">
      <c r="A16" s="267"/>
      <c r="AK16" s="1125" t="s">
        <v>185</v>
      </c>
      <c r="AL16" s="1126"/>
      <c r="AM16" s="1126"/>
      <c r="AN16" s="1127"/>
      <c r="AO16" s="285">
        <v>5178253</v>
      </c>
      <c r="AP16" s="285">
        <v>84110</v>
      </c>
      <c r="AQ16" s="286">
        <v>77526</v>
      </c>
      <c r="AR16" s="287">
        <v>8.5</v>
      </c>
    </row>
    <row r="17" spans="1:46">
      <c r="A17" s="267"/>
    </row>
    <row r="18" spans="1:46">
      <c r="A18" s="267"/>
      <c r="AQ18" s="288"/>
      <c r="AR18" s="288"/>
    </row>
    <row r="19" spans="1:46">
      <c r="A19" s="267"/>
      <c r="AK19" s="263" t="s">
        <v>523</v>
      </c>
    </row>
    <row r="20" spans="1:46">
      <c r="A20" s="267"/>
      <c r="AK20" s="289"/>
      <c r="AL20" s="290"/>
      <c r="AM20" s="290"/>
      <c r="AN20" s="291"/>
      <c r="AO20" s="292" t="s">
        <v>524</v>
      </c>
      <c r="AP20" s="293" t="s">
        <v>525</v>
      </c>
      <c r="AQ20" s="294" t="s">
        <v>526</v>
      </c>
      <c r="AR20" s="295"/>
    </row>
    <row r="21" spans="1:46" s="268" customFormat="1">
      <c r="A21" s="296"/>
      <c r="AK21" s="1128" t="s">
        <v>527</v>
      </c>
      <c r="AL21" s="1129"/>
      <c r="AM21" s="1129"/>
      <c r="AN21" s="1130"/>
      <c r="AO21" s="297">
        <v>7.16</v>
      </c>
      <c r="AP21" s="298">
        <v>7.31</v>
      </c>
      <c r="AQ21" s="299">
        <v>-0.15</v>
      </c>
      <c r="AS21" s="300"/>
      <c r="AT21" s="296"/>
    </row>
    <row r="22" spans="1:46" s="268" customFormat="1">
      <c r="A22" s="296"/>
      <c r="AK22" s="1128" t="s">
        <v>528</v>
      </c>
      <c r="AL22" s="1129"/>
      <c r="AM22" s="1129"/>
      <c r="AN22" s="1130"/>
      <c r="AO22" s="301">
        <v>100.2</v>
      </c>
      <c r="AP22" s="302">
        <v>98.5</v>
      </c>
      <c r="AQ22" s="303">
        <v>1.7</v>
      </c>
      <c r="AR22" s="288"/>
      <c r="AS22" s="300"/>
      <c r="AT22" s="296"/>
    </row>
    <row r="23" spans="1:46" s="268" customFormat="1">
      <c r="A23" s="296"/>
      <c r="AP23" s="288"/>
      <c r="AQ23" s="288"/>
      <c r="AR23" s="288"/>
      <c r="AS23" s="300"/>
      <c r="AT23" s="296"/>
    </row>
    <row r="24" spans="1:46" s="268" customFormat="1">
      <c r="A24" s="296"/>
      <c r="AP24" s="288"/>
      <c r="AQ24" s="288"/>
      <c r="AR24" s="288"/>
      <c r="AS24" s="300"/>
      <c r="AT24" s="296"/>
    </row>
    <row r="25" spans="1:46" s="268" customFormat="1">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6"/>
    </row>
    <row r="26" spans="1:46" s="268" customFormat="1">
      <c r="A26" s="268" t="s">
        <v>529</v>
      </c>
      <c r="AP26" s="288"/>
      <c r="AQ26" s="288"/>
      <c r="AR26" s="288"/>
    </row>
    <row r="27" spans="1:46">
      <c r="A27" s="308"/>
      <c r="AS27" s="263"/>
      <c r="AT27" s="263"/>
    </row>
    <row r="28" spans="1:46" ht="17.25">
      <c r="A28" s="264" t="s">
        <v>530</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09"/>
    </row>
    <row r="29" spans="1:46">
      <c r="A29" s="267"/>
      <c r="AK29" s="268" t="s">
        <v>531</v>
      </c>
      <c r="AL29" s="268"/>
      <c r="AM29" s="268"/>
      <c r="AN29" s="268"/>
      <c r="AS29" s="310"/>
    </row>
    <row r="30" spans="1:46" ht="13.5" customHeight="1">
      <c r="A30" s="267"/>
      <c r="AK30" s="270"/>
      <c r="AL30" s="271"/>
      <c r="AM30" s="271"/>
      <c r="AN30" s="272"/>
      <c r="AO30" s="1117" t="s">
        <v>510</v>
      </c>
      <c r="AP30" s="273"/>
      <c r="AQ30" s="274" t="s">
        <v>511</v>
      </c>
      <c r="AR30" s="275"/>
    </row>
    <row r="31" spans="1:46">
      <c r="A31" s="267"/>
      <c r="AK31" s="276"/>
      <c r="AL31" s="277"/>
      <c r="AM31" s="277"/>
      <c r="AN31" s="278"/>
      <c r="AO31" s="1118"/>
      <c r="AP31" s="279" t="s">
        <v>512</v>
      </c>
      <c r="AQ31" s="280" t="s">
        <v>513</v>
      </c>
      <c r="AR31" s="281" t="s">
        <v>514</v>
      </c>
    </row>
    <row r="32" spans="1:46" ht="27" customHeight="1">
      <c r="A32" s="267"/>
      <c r="AK32" s="1122" t="s">
        <v>532</v>
      </c>
      <c r="AL32" s="1123"/>
      <c r="AM32" s="1123"/>
      <c r="AN32" s="1124"/>
      <c r="AO32" s="311">
        <v>3156231</v>
      </c>
      <c r="AP32" s="311">
        <v>51267</v>
      </c>
      <c r="AQ32" s="312">
        <v>38968</v>
      </c>
      <c r="AR32" s="313">
        <v>31.6</v>
      </c>
    </row>
    <row r="33" spans="1:46" ht="13.5" customHeight="1">
      <c r="A33" s="267"/>
      <c r="AK33" s="1122" t="s">
        <v>533</v>
      </c>
      <c r="AL33" s="1123"/>
      <c r="AM33" s="1123"/>
      <c r="AN33" s="1124"/>
      <c r="AO33" s="311" t="s">
        <v>519</v>
      </c>
      <c r="AP33" s="311" t="s">
        <v>519</v>
      </c>
      <c r="AQ33" s="312" t="s">
        <v>519</v>
      </c>
      <c r="AR33" s="313" t="s">
        <v>519</v>
      </c>
    </row>
    <row r="34" spans="1:46" ht="27" customHeight="1">
      <c r="A34" s="267"/>
      <c r="AK34" s="1122" t="s">
        <v>534</v>
      </c>
      <c r="AL34" s="1123"/>
      <c r="AM34" s="1123"/>
      <c r="AN34" s="1124"/>
      <c r="AO34" s="311" t="s">
        <v>519</v>
      </c>
      <c r="AP34" s="311" t="s">
        <v>519</v>
      </c>
      <c r="AQ34" s="312">
        <v>58</v>
      </c>
      <c r="AR34" s="313" t="s">
        <v>519</v>
      </c>
    </row>
    <row r="35" spans="1:46" ht="27" customHeight="1">
      <c r="A35" s="267"/>
      <c r="AK35" s="1122" t="s">
        <v>535</v>
      </c>
      <c r="AL35" s="1123"/>
      <c r="AM35" s="1123"/>
      <c r="AN35" s="1124"/>
      <c r="AO35" s="311">
        <v>1083339</v>
      </c>
      <c r="AP35" s="311">
        <v>17597</v>
      </c>
      <c r="AQ35" s="312">
        <v>12321</v>
      </c>
      <c r="AR35" s="313">
        <v>42.8</v>
      </c>
    </row>
    <row r="36" spans="1:46" ht="27" customHeight="1">
      <c r="A36" s="267"/>
      <c r="AK36" s="1122" t="s">
        <v>536</v>
      </c>
      <c r="AL36" s="1123"/>
      <c r="AM36" s="1123"/>
      <c r="AN36" s="1124"/>
      <c r="AO36" s="311">
        <v>34674</v>
      </c>
      <c r="AP36" s="311">
        <v>563</v>
      </c>
      <c r="AQ36" s="312">
        <v>1771</v>
      </c>
      <c r="AR36" s="313">
        <v>-68.2</v>
      </c>
    </row>
    <row r="37" spans="1:46" ht="13.5" customHeight="1">
      <c r="A37" s="267"/>
      <c r="AK37" s="1122" t="s">
        <v>537</v>
      </c>
      <c r="AL37" s="1123"/>
      <c r="AM37" s="1123"/>
      <c r="AN37" s="1124"/>
      <c r="AO37" s="311">
        <v>130606</v>
      </c>
      <c r="AP37" s="311">
        <v>2121</v>
      </c>
      <c r="AQ37" s="312">
        <v>588</v>
      </c>
      <c r="AR37" s="313">
        <v>260.7</v>
      </c>
    </row>
    <row r="38" spans="1:46" ht="27" customHeight="1">
      <c r="A38" s="267"/>
      <c r="AK38" s="1131" t="s">
        <v>538</v>
      </c>
      <c r="AL38" s="1132"/>
      <c r="AM38" s="1132"/>
      <c r="AN38" s="1133"/>
      <c r="AO38" s="314">
        <v>220</v>
      </c>
      <c r="AP38" s="314">
        <v>4</v>
      </c>
      <c r="AQ38" s="315">
        <v>1</v>
      </c>
      <c r="AR38" s="303">
        <v>300</v>
      </c>
      <c r="AS38" s="310"/>
    </row>
    <row r="39" spans="1:46">
      <c r="A39" s="267"/>
      <c r="AK39" s="1131" t="s">
        <v>539</v>
      </c>
      <c r="AL39" s="1132"/>
      <c r="AM39" s="1132"/>
      <c r="AN39" s="1133"/>
      <c r="AO39" s="311">
        <v>-488333</v>
      </c>
      <c r="AP39" s="311">
        <v>-7932</v>
      </c>
      <c r="AQ39" s="312">
        <v>-5205</v>
      </c>
      <c r="AR39" s="313">
        <v>52.4</v>
      </c>
      <c r="AS39" s="310"/>
    </row>
    <row r="40" spans="1:46" ht="27" customHeight="1">
      <c r="A40" s="267"/>
      <c r="AK40" s="1122" t="s">
        <v>540</v>
      </c>
      <c r="AL40" s="1123"/>
      <c r="AM40" s="1123"/>
      <c r="AN40" s="1124"/>
      <c r="AO40" s="311">
        <v>-2609276</v>
      </c>
      <c r="AP40" s="311">
        <v>-42382</v>
      </c>
      <c r="AQ40" s="312">
        <v>-35431</v>
      </c>
      <c r="AR40" s="313">
        <v>19.600000000000001</v>
      </c>
      <c r="AS40" s="310"/>
    </row>
    <row r="41" spans="1:46">
      <c r="A41" s="267"/>
      <c r="AK41" s="1134" t="s">
        <v>300</v>
      </c>
      <c r="AL41" s="1135"/>
      <c r="AM41" s="1135"/>
      <c r="AN41" s="1136"/>
      <c r="AO41" s="311">
        <v>1307461</v>
      </c>
      <c r="AP41" s="311">
        <v>21237</v>
      </c>
      <c r="AQ41" s="312">
        <v>13072</v>
      </c>
      <c r="AR41" s="313">
        <v>62.5</v>
      </c>
      <c r="AS41" s="310"/>
    </row>
    <row r="42" spans="1:46">
      <c r="A42" s="267"/>
      <c r="AK42" s="316" t="s">
        <v>541</v>
      </c>
      <c r="AQ42" s="288"/>
      <c r="AR42" s="288"/>
      <c r="AS42" s="310"/>
    </row>
    <row r="43" spans="1:46">
      <c r="A43" s="267"/>
      <c r="AP43" s="317"/>
      <c r="AQ43" s="288"/>
      <c r="AS43" s="310"/>
    </row>
    <row r="44" spans="1:46">
      <c r="A44" s="267"/>
      <c r="AQ44" s="288"/>
    </row>
    <row r="45" spans="1:46">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18"/>
      <c r="AR45" s="265"/>
      <c r="AS45" s="265"/>
      <c r="AT45" s="263"/>
    </row>
    <row r="46" spans="1:46">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3"/>
    </row>
    <row r="47" spans="1:46" ht="17.25" customHeight="1">
      <c r="A47" s="320" t="s">
        <v>542</v>
      </c>
    </row>
    <row r="48" spans="1:46">
      <c r="A48" s="267"/>
      <c r="AK48" s="321" t="s">
        <v>543</v>
      </c>
      <c r="AL48" s="321"/>
      <c r="AM48" s="321"/>
      <c r="AN48" s="321"/>
      <c r="AO48" s="321"/>
      <c r="AP48" s="321"/>
      <c r="AQ48" s="322"/>
      <c r="AR48" s="321"/>
    </row>
    <row r="49" spans="1:44" ht="13.5" customHeight="1">
      <c r="A49" s="267"/>
      <c r="AK49" s="323"/>
      <c r="AL49" s="324"/>
      <c r="AM49" s="1137" t="s">
        <v>510</v>
      </c>
      <c r="AN49" s="1139" t="s">
        <v>544</v>
      </c>
      <c r="AO49" s="1140"/>
      <c r="AP49" s="1140"/>
      <c r="AQ49" s="1140"/>
      <c r="AR49" s="1141"/>
    </row>
    <row r="50" spans="1:44">
      <c r="A50" s="267"/>
      <c r="AK50" s="325"/>
      <c r="AL50" s="326"/>
      <c r="AM50" s="1138"/>
      <c r="AN50" s="327" t="s">
        <v>545</v>
      </c>
      <c r="AO50" s="328" t="s">
        <v>546</v>
      </c>
      <c r="AP50" s="329" t="s">
        <v>547</v>
      </c>
      <c r="AQ50" s="330" t="s">
        <v>548</v>
      </c>
      <c r="AR50" s="331" t="s">
        <v>549</v>
      </c>
    </row>
    <row r="51" spans="1:44">
      <c r="A51" s="267"/>
      <c r="AK51" s="323" t="s">
        <v>550</v>
      </c>
      <c r="AL51" s="324"/>
      <c r="AM51" s="332">
        <v>5340508</v>
      </c>
      <c r="AN51" s="333">
        <v>83419</v>
      </c>
      <c r="AO51" s="334">
        <v>210.5</v>
      </c>
      <c r="AP51" s="335">
        <v>57295</v>
      </c>
      <c r="AQ51" s="336">
        <v>5.7</v>
      </c>
      <c r="AR51" s="337">
        <v>204.8</v>
      </c>
    </row>
    <row r="52" spans="1:44">
      <c r="A52" s="267"/>
      <c r="AK52" s="338"/>
      <c r="AL52" s="339" t="s">
        <v>551</v>
      </c>
      <c r="AM52" s="340">
        <v>4673789</v>
      </c>
      <c r="AN52" s="341">
        <v>73005</v>
      </c>
      <c r="AO52" s="342">
        <v>295.39999999999998</v>
      </c>
      <c r="AP52" s="343">
        <v>32771</v>
      </c>
      <c r="AQ52" s="344">
        <v>10.4</v>
      </c>
      <c r="AR52" s="345">
        <v>285</v>
      </c>
    </row>
    <row r="53" spans="1:44">
      <c r="A53" s="267"/>
      <c r="AK53" s="323" t="s">
        <v>552</v>
      </c>
      <c r="AL53" s="324"/>
      <c r="AM53" s="332">
        <v>7068859</v>
      </c>
      <c r="AN53" s="333">
        <v>111105</v>
      </c>
      <c r="AO53" s="334">
        <v>33.200000000000003</v>
      </c>
      <c r="AP53" s="335">
        <v>54110</v>
      </c>
      <c r="AQ53" s="336">
        <v>-5.6</v>
      </c>
      <c r="AR53" s="337">
        <v>38.799999999999997</v>
      </c>
    </row>
    <row r="54" spans="1:44">
      <c r="A54" s="267"/>
      <c r="AK54" s="338"/>
      <c r="AL54" s="339" t="s">
        <v>551</v>
      </c>
      <c r="AM54" s="340">
        <v>5991164</v>
      </c>
      <c r="AN54" s="341">
        <v>94167</v>
      </c>
      <c r="AO54" s="342">
        <v>29</v>
      </c>
      <c r="AP54" s="343">
        <v>30620</v>
      </c>
      <c r="AQ54" s="344">
        <v>-6.6</v>
      </c>
      <c r="AR54" s="345">
        <v>35.6</v>
      </c>
    </row>
    <row r="55" spans="1:44">
      <c r="A55" s="267"/>
      <c r="AK55" s="323" t="s">
        <v>553</v>
      </c>
      <c r="AL55" s="324"/>
      <c r="AM55" s="332">
        <v>6735523</v>
      </c>
      <c r="AN55" s="333">
        <v>106629</v>
      </c>
      <c r="AO55" s="334">
        <v>-4</v>
      </c>
      <c r="AP55" s="335">
        <v>54684</v>
      </c>
      <c r="AQ55" s="336">
        <v>1.1000000000000001</v>
      </c>
      <c r="AR55" s="337">
        <v>-5.0999999999999996</v>
      </c>
    </row>
    <row r="56" spans="1:44">
      <c r="A56" s="267"/>
      <c r="AK56" s="338"/>
      <c r="AL56" s="339" t="s">
        <v>551</v>
      </c>
      <c r="AM56" s="340">
        <v>5798101</v>
      </c>
      <c r="AN56" s="341">
        <v>91789</v>
      </c>
      <c r="AO56" s="342">
        <v>-2.5</v>
      </c>
      <c r="AP56" s="343">
        <v>32829</v>
      </c>
      <c r="AQ56" s="344">
        <v>7.2</v>
      </c>
      <c r="AR56" s="345">
        <v>-9.6999999999999993</v>
      </c>
    </row>
    <row r="57" spans="1:44">
      <c r="A57" s="267"/>
      <c r="AK57" s="323" t="s">
        <v>554</v>
      </c>
      <c r="AL57" s="324"/>
      <c r="AM57" s="332">
        <v>4728370</v>
      </c>
      <c r="AN57" s="333">
        <v>75790</v>
      </c>
      <c r="AO57" s="334">
        <v>-28.9</v>
      </c>
      <c r="AP57" s="335">
        <v>62383</v>
      </c>
      <c r="AQ57" s="336">
        <v>14.1</v>
      </c>
      <c r="AR57" s="337">
        <v>-43</v>
      </c>
    </row>
    <row r="58" spans="1:44">
      <c r="A58" s="267"/>
      <c r="AK58" s="338"/>
      <c r="AL58" s="339" t="s">
        <v>551</v>
      </c>
      <c r="AM58" s="340">
        <v>3576665</v>
      </c>
      <c r="AN58" s="341">
        <v>57329</v>
      </c>
      <c r="AO58" s="342">
        <v>-37.5</v>
      </c>
      <c r="AP58" s="343">
        <v>35325</v>
      </c>
      <c r="AQ58" s="344">
        <v>7.6</v>
      </c>
      <c r="AR58" s="345">
        <v>-45.1</v>
      </c>
    </row>
    <row r="59" spans="1:44">
      <c r="A59" s="267"/>
      <c r="AK59" s="323" t="s">
        <v>555</v>
      </c>
      <c r="AL59" s="324"/>
      <c r="AM59" s="332">
        <v>2401526</v>
      </c>
      <c r="AN59" s="333">
        <v>39008</v>
      </c>
      <c r="AO59" s="334">
        <v>-48.5</v>
      </c>
      <c r="AP59" s="335">
        <v>63812</v>
      </c>
      <c r="AQ59" s="336">
        <v>2.2999999999999998</v>
      </c>
      <c r="AR59" s="337">
        <v>-50.8</v>
      </c>
    </row>
    <row r="60" spans="1:44">
      <c r="A60" s="267"/>
      <c r="AK60" s="338"/>
      <c r="AL60" s="339" t="s">
        <v>551</v>
      </c>
      <c r="AM60" s="340">
        <v>1845299</v>
      </c>
      <c r="AN60" s="341">
        <v>29973</v>
      </c>
      <c r="AO60" s="342">
        <v>-47.7</v>
      </c>
      <c r="AP60" s="343">
        <v>33848</v>
      </c>
      <c r="AQ60" s="344">
        <v>-4.2</v>
      </c>
      <c r="AR60" s="345">
        <v>-43.5</v>
      </c>
    </row>
    <row r="61" spans="1:44">
      <c r="A61" s="267"/>
      <c r="AK61" s="323" t="s">
        <v>556</v>
      </c>
      <c r="AL61" s="346"/>
      <c r="AM61" s="332">
        <v>5254957</v>
      </c>
      <c r="AN61" s="333">
        <v>83190</v>
      </c>
      <c r="AO61" s="334">
        <v>32.5</v>
      </c>
      <c r="AP61" s="335">
        <v>58457</v>
      </c>
      <c r="AQ61" s="347">
        <v>3.5</v>
      </c>
      <c r="AR61" s="337">
        <v>29</v>
      </c>
    </row>
    <row r="62" spans="1:44">
      <c r="A62" s="267"/>
      <c r="AK62" s="338"/>
      <c r="AL62" s="339" t="s">
        <v>551</v>
      </c>
      <c r="AM62" s="340">
        <v>4377004</v>
      </c>
      <c r="AN62" s="341">
        <v>69253</v>
      </c>
      <c r="AO62" s="342">
        <v>47.3</v>
      </c>
      <c r="AP62" s="343">
        <v>33079</v>
      </c>
      <c r="AQ62" s="344">
        <v>2.9</v>
      </c>
      <c r="AR62" s="345">
        <v>44.4</v>
      </c>
    </row>
    <row r="63" spans="1:44">
      <c r="A63" s="267"/>
    </row>
    <row r="64" spans="1:44">
      <c r="A64" s="267"/>
    </row>
    <row r="65" spans="1:46">
      <c r="A65" s="267"/>
    </row>
    <row r="66" spans="1:46">
      <c r="A66" s="348"/>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49"/>
    </row>
    <row r="67" spans="1:46" ht="13.5" hidden="1" customHeight="1">
      <c r="AS67" s="263"/>
      <c r="AT67" s="263"/>
    </row>
    <row r="70" spans="1:46" hidden="1"/>
    <row r="71" spans="1:46" hidden="1"/>
    <row r="72" spans="1:46" hidden="1"/>
    <row r="73" spans="1:46" hidden="1"/>
  </sheetData>
  <sheetProtection algorithmName="SHA-512" hashValue="LuWin716Fxcpt8d6FRoo2f1mv154wbnHm6Oj6tD9SjwCqD7XGx8840mOC+1tFAFOQhlWvo7rWD5rnnXJMbvqBg==" saltValue="9R65lM8lwUTNigU+RMMog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2" customWidth="1"/>
    <col min="126" max="16384" width="9" style="261" hidden="1"/>
  </cols>
  <sheetData>
    <row r="1" spans="2:125" ht="13.5" customHeight="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2:125">
      <c r="B2" s="261"/>
      <c r="DG2" s="261"/>
    </row>
    <row r="3" spans="2:12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H3" s="261"/>
      <c r="DI3" s="261"/>
      <c r="DJ3" s="261"/>
      <c r="DK3" s="261"/>
      <c r="DL3" s="261"/>
      <c r="DM3" s="261"/>
      <c r="DN3" s="261"/>
      <c r="DO3" s="261"/>
      <c r="DP3" s="261"/>
      <c r="DQ3" s="261"/>
      <c r="DR3" s="261"/>
      <c r="DS3" s="261"/>
      <c r="DT3" s="261"/>
      <c r="DU3" s="261"/>
    </row>
    <row r="4" spans="2:125"/>
    <row r="5" spans="2:125"/>
    <row r="6" spans="2:125"/>
    <row r="7" spans="2:125"/>
    <row r="8" spans="2:125"/>
    <row r="9" spans="2:125">
      <c r="DU9" s="261"/>
    </row>
    <row r="10" spans="2:125"/>
    <row r="11" spans="2:125"/>
    <row r="12" spans="2:125"/>
    <row r="13" spans="2:125"/>
    <row r="14" spans="2:125"/>
    <row r="15" spans="2:125"/>
    <row r="16" spans="2:125"/>
    <row r="17" spans="125:125">
      <c r="DU17" s="261"/>
    </row>
    <row r="18" spans="125:125"/>
    <row r="19" spans="125:125"/>
    <row r="20" spans="125:125">
      <c r="DU20" s="261"/>
    </row>
    <row r="21" spans="125:125">
      <c r="DU21" s="261"/>
    </row>
    <row r="22" spans="125:125"/>
    <row r="23" spans="125:125"/>
    <row r="24" spans="125:125"/>
    <row r="25" spans="125:125"/>
    <row r="26" spans="125:125"/>
    <row r="27" spans="125:125"/>
    <row r="28" spans="125:125">
      <c r="DU28" s="261"/>
    </row>
    <row r="29" spans="125:125"/>
    <row r="30" spans="125:125"/>
    <row r="31" spans="125:125"/>
    <row r="32" spans="125:125"/>
    <row r="33" spans="2:125">
      <c r="B33" s="261"/>
      <c r="G33" s="261"/>
      <c r="I33" s="261"/>
    </row>
    <row r="34" spans="2:125">
      <c r="C34" s="261"/>
      <c r="P34" s="261"/>
      <c r="DE34" s="261"/>
      <c r="DH34" s="261"/>
    </row>
    <row r="35" spans="2:125">
      <c r="D35" s="261"/>
      <c r="E35" s="261"/>
      <c r="DG35" s="261"/>
      <c r="DJ35" s="261"/>
      <c r="DP35" s="261"/>
      <c r="DQ35" s="261"/>
      <c r="DR35" s="261"/>
      <c r="DS35" s="261"/>
      <c r="DT35" s="261"/>
      <c r="DU35" s="261"/>
    </row>
    <row r="36" spans="2:125">
      <c r="F36" s="261"/>
      <c r="H36" s="261"/>
      <c r="J36" s="261"/>
      <c r="K36" s="261"/>
      <c r="L36" s="261"/>
      <c r="M36" s="261"/>
      <c r="N36" s="261"/>
      <c r="O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F36" s="261"/>
      <c r="DI36" s="261"/>
      <c r="DK36" s="261"/>
      <c r="DL36" s="261"/>
      <c r="DM36" s="261"/>
      <c r="DN36" s="261"/>
      <c r="DO36" s="261"/>
      <c r="DP36" s="261"/>
      <c r="DQ36" s="261"/>
      <c r="DR36" s="261"/>
      <c r="DS36" s="261"/>
      <c r="DT36" s="261"/>
      <c r="DU36" s="261"/>
    </row>
    <row r="37" spans="2:125">
      <c r="DU37" s="261"/>
    </row>
    <row r="38" spans="2:125">
      <c r="DT38" s="261"/>
      <c r="DU38" s="261"/>
    </row>
    <row r="39" spans="2:125"/>
    <row r="40" spans="2:125">
      <c r="DH40" s="261"/>
    </row>
    <row r="41" spans="2:125">
      <c r="DE41" s="261"/>
    </row>
    <row r="42" spans="2:125">
      <c r="DG42" s="261"/>
      <c r="DJ42" s="261"/>
    </row>
    <row r="43" spans="2:125">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F43" s="261"/>
      <c r="DI43" s="261"/>
      <c r="DK43" s="261"/>
      <c r="DL43" s="261"/>
      <c r="DM43" s="261"/>
      <c r="DN43" s="261"/>
      <c r="DO43" s="261"/>
      <c r="DP43" s="261"/>
      <c r="DQ43" s="261"/>
      <c r="DR43" s="261"/>
      <c r="DS43" s="261"/>
      <c r="DT43" s="261"/>
      <c r="DU43" s="261"/>
    </row>
    <row r="44" spans="2:125">
      <c r="DU44" s="261"/>
    </row>
    <row r="45" spans="2:125"/>
    <row r="46" spans="2:125"/>
    <row r="47" spans="2:125"/>
    <row r="48" spans="2:125">
      <c r="DT48" s="261"/>
      <c r="DU48" s="261"/>
    </row>
    <row r="49" spans="120:125">
      <c r="DU49" s="261"/>
    </row>
    <row r="50" spans="120:125">
      <c r="DU50" s="261"/>
    </row>
    <row r="51" spans="120:125">
      <c r="DP51" s="261"/>
      <c r="DQ51" s="261"/>
      <c r="DR51" s="261"/>
      <c r="DS51" s="261"/>
      <c r="DT51" s="261"/>
      <c r="DU51" s="261"/>
    </row>
    <row r="52" spans="120:125"/>
    <row r="53" spans="120:125"/>
    <row r="54" spans="120:125">
      <c r="DU54" s="261"/>
    </row>
    <row r="55" spans="120:125"/>
    <row r="56" spans="120:125"/>
    <row r="57" spans="120:125"/>
    <row r="58" spans="120:125">
      <c r="DU58" s="261"/>
    </row>
    <row r="59" spans="120:125"/>
    <row r="60" spans="120:125"/>
    <row r="61" spans="120:125"/>
    <row r="62" spans="120:125"/>
    <row r="63" spans="120:125">
      <c r="DU63" s="261"/>
    </row>
    <row r="64" spans="120:125">
      <c r="DT64" s="261"/>
      <c r="DU64" s="261"/>
    </row>
    <row r="65" spans="123:125"/>
    <row r="66" spans="123:125"/>
    <row r="67" spans="123:125"/>
    <row r="68" spans="123:125"/>
    <row r="69" spans="123:125">
      <c r="DS69" s="261"/>
      <c r="DT69" s="261"/>
      <c r="DU69" s="261"/>
    </row>
    <row r="70" spans="123:125"/>
    <row r="71" spans="123:125"/>
    <row r="72" spans="123:125"/>
    <row r="73" spans="123:125"/>
    <row r="74" spans="123:125"/>
    <row r="75" spans="123:125"/>
    <row r="76" spans="123:125"/>
    <row r="77" spans="123:125"/>
    <row r="78" spans="123:125"/>
    <row r="79" spans="123:125"/>
    <row r="80" spans="123:125"/>
    <row r="81" spans="116:125"/>
    <row r="82" spans="116:125">
      <c r="DL82" s="261"/>
    </row>
    <row r="83" spans="116:125">
      <c r="DM83" s="261"/>
      <c r="DN83" s="261"/>
      <c r="DO83" s="261"/>
      <c r="DP83" s="261"/>
      <c r="DQ83" s="261"/>
      <c r="DR83" s="261"/>
      <c r="DS83" s="261"/>
      <c r="DT83" s="261"/>
      <c r="DU83" s="261"/>
    </row>
    <row r="84" spans="116:125"/>
    <row r="85" spans="116:125"/>
    <row r="86" spans="116:125"/>
    <row r="87" spans="116:125"/>
    <row r="88" spans="116:125">
      <c r="DU88" s="261"/>
    </row>
    <row r="89" spans="116:125"/>
    <row r="90" spans="116:125"/>
    <row r="91" spans="116:125"/>
    <row r="92" spans="116:125" ht="13.5" customHeight="1"/>
    <row r="93" spans="116:125" ht="13.5" customHeight="1"/>
    <row r="94" spans="116:125" ht="13.5" customHeight="1">
      <c r="DS94" s="261"/>
      <c r="DT94" s="261"/>
      <c r="DU94" s="261"/>
    </row>
    <row r="95" spans="116:125" ht="13.5" customHeight="1">
      <c r="DU95" s="261"/>
    </row>
    <row r="96" spans="116:125" ht="13.5" customHeight="1"/>
    <row r="97" spans="124:125" ht="13.5" customHeight="1"/>
    <row r="98" spans="124:125" ht="13.5" customHeight="1"/>
    <row r="99" spans="124:125" ht="13.5" customHeight="1"/>
    <row r="100" spans="124:125" ht="13.5" customHeight="1"/>
    <row r="101" spans="124:125" ht="13.5" customHeight="1">
      <c r="DU101" s="261"/>
    </row>
    <row r="102" spans="124:125" ht="13.5" customHeight="1"/>
    <row r="103" spans="124:125" ht="13.5" customHeight="1"/>
    <row r="104" spans="124:125" ht="13.5" customHeight="1">
      <c r="DT104" s="261"/>
      <c r="DU104" s="26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1" t="s">
        <v>558</v>
      </c>
    </row>
    <row r="121" spans="125:125" ht="13.5" hidden="1" customHeight="1">
      <c r="DU121" s="261"/>
    </row>
  </sheetData>
  <sheetProtection algorithmName="SHA-512" hashValue="Hf1/9L475LtlEunepkioOwcQqubaMiw9wCqbd/rQbW2LAzvucwwgEkpyyXrTmWMTZru9QVIqT610hRk1/D4hwA==" saltValue="iLd15v+5BeGntSYdKr7A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2" customWidth="1"/>
    <col min="126" max="142" width="0" style="261" hidden="1" customWidth="1"/>
    <col min="143" max="16384" width="9" style="261" hidden="1"/>
  </cols>
  <sheetData>
    <row r="1" spans="1:125" ht="13.5" customHeight="1">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c r="B2" s="261"/>
      <c r="T2" s="261"/>
    </row>
    <row r="3" spans="1:12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1"/>
      <c r="G33" s="261"/>
      <c r="I33" s="261"/>
    </row>
    <row r="34" spans="2:125">
      <c r="C34" s="261"/>
      <c r="P34" s="261"/>
      <c r="R34" s="261"/>
      <c r="U34" s="261"/>
    </row>
    <row r="35" spans="2:125">
      <c r="D35" s="261"/>
      <c r="E35" s="261"/>
      <c r="T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row>
    <row r="36" spans="2:125">
      <c r="F36" s="261"/>
      <c r="H36" s="261"/>
      <c r="J36" s="261"/>
      <c r="K36" s="261"/>
      <c r="L36" s="261"/>
      <c r="M36" s="261"/>
      <c r="N36" s="261"/>
      <c r="O36" s="261"/>
      <c r="Q36" s="261"/>
      <c r="S36" s="261"/>
      <c r="V36" s="261"/>
    </row>
    <row r="37" spans="2:125"/>
    <row r="38" spans="2:125"/>
    <row r="39" spans="2:125"/>
    <row r="40" spans="2:125">
      <c r="U40" s="261"/>
    </row>
    <row r="41" spans="2:125">
      <c r="R41" s="261"/>
    </row>
    <row r="42" spans="2:125">
      <c r="T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row>
    <row r="43" spans="2:125">
      <c r="Q43" s="261"/>
      <c r="S43" s="261"/>
      <c r="V43" s="26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2" t="s">
        <v>559</v>
      </c>
    </row>
  </sheetData>
  <sheetProtection algorithmName="SHA-512" hashValue="CXofcKSgEXtKmCHl/ivdkesZEU07/82zzaA2bCLaqCKQ80Sq92UWv0/dp84XwvmudgYBjftJDIsD13FGLPJw5w==" saltValue="u+5X98NrQs8E6kA0JaIBf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142" t="s">
        <v>3</v>
      </c>
      <c r="D47" s="1142"/>
      <c r="E47" s="1143"/>
      <c r="F47" s="11">
        <v>24.3</v>
      </c>
      <c r="G47" s="12">
        <v>20.77</v>
      </c>
      <c r="H47" s="12">
        <v>23.39</v>
      </c>
      <c r="I47" s="12">
        <v>25.48</v>
      </c>
      <c r="J47" s="13">
        <v>24.05</v>
      </c>
    </row>
    <row r="48" spans="2:10" ht="57.75" customHeight="1">
      <c r="B48" s="14"/>
      <c r="C48" s="1144" t="s">
        <v>4</v>
      </c>
      <c r="D48" s="1144"/>
      <c r="E48" s="1145"/>
      <c r="F48" s="15">
        <v>2.35</v>
      </c>
      <c r="G48" s="16">
        <v>2.42</v>
      </c>
      <c r="H48" s="16">
        <v>6.52</v>
      </c>
      <c r="I48" s="16">
        <v>2.46</v>
      </c>
      <c r="J48" s="17">
        <v>2.4700000000000002</v>
      </c>
    </row>
    <row r="49" spans="2:10" ht="57.75" customHeight="1" thickBot="1">
      <c r="B49" s="18"/>
      <c r="C49" s="1146" t="s">
        <v>5</v>
      </c>
      <c r="D49" s="1146"/>
      <c r="E49" s="1147"/>
      <c r="F49" s="19">
        <v>0.12</v>
      </c>
      <c r="G49" s="20" t="s">
        <v>565</v>
      </c>
      <c r="H49" s="20">
        <v>7.01</v>
      </c>
      <c r="I49" s="20" t="s">
        <v>566</v>
      </c>
      <c r="J49" s="21" t="s">
        <v>567</v>
      </c>
    </row>
    <row r="50" spans="2:10" ht="13.5" customHeight="1"/>
  </sheetData>
  <sheetProtection algorithmName="SHA-512" hashValue="LuLbKLyaCXxWxDClG6zXAz3I03USP+8MS5yt3dUTRvLxRcpcnkZmzCE6V8gofaLTSPuMECjVn47OWhIEUWyt9w==" saltValue="NiDgLrD2nhSm2zD5WclZ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24129</cp:lastModifiedBy>
  <cp:lastPrinted>2022-03-14T02:52:24Z</cp:lastPrinted>
  <dcterms:created xsi:type="dcterms:W3CDTF">2022-02-02T06:36:29Z</dcterms:created>
  <dcterms:modified xsi:type="dcterms:W3CDTF">2022-10-04T02:01:38Z</dcterms:modified>
  <cp:category/>
</cp:coreProperties>
</file>