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 activeTab="8"/>
  </bookViews>
  <sheets>
    <sheet name="R2.4.1(3月末)" sheetId="1" r:id="rId1"/>
    <sheet name="本山" sheetId="2" r:id="rId2"/>
    <sheet name="赤崎" sheetId="3" r:id="rId3"/>
    <sheet name="須恵" sheetId="4" r:id="rId4"/>
    <sheet name="小野田" sheetId="5" r:id="rId5"/>
    <sheet name="高泊" sheetId="6" r:id="rId6"/>
    <sheet name="高千帆" sheetId="7" r:id="rId7"/>
    <sheet name="有帆" sheetId="8" r:id="rId8"/>
    <sheet name="厚狭①" sheetId="9" r:id="rId9"/>
    <sheet name="厚狭②" sheetId="10" r:id="rId10"/>
    <sheet name="厚狭③" sheetId="11" r:id="rId11"/>
    <sheet name="出合" sheetId="12" r:id="rId12"/>
    <sheet name="厚陽" sheetId="13" r:id="rId13"/>
    <sheet name="埴生" sheetId="14" r:id="rId14"/>
    <sheet name="津布田" sheetId="15" r:id="rId15"/>
    <sheet name="集計用" sheetId="16" r:id="rId1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0" i="16" l="1"/>
  <c r="D20" i="16"/>
  <c r="F20" i="16" s="1"/>
  <c r="C20" i="16"/>
  <c r="E19" i="16"/>
  <c r="E21" i="16" s="1"/>
  <c r="D19" i="16"/>
  <c r="F19" i="16" s="1"/>
  <c r="C19" i="16"/>
  <c r="C21" i="16" s="1"/>
  <c r="E10" i="16"/>
  <c r="D10" i="16"/>
  <c r="F10" i="16" s="1"/>
  <c r="C10" i="16"/>
  <c r="E6" i="16"/>
  <c r="E14" i="16" s="1"/>
  <c r="D6" i="16"/>
  <c r="F6" i="16" s="1"/>
  <c r="C6" i="16"/>
  <c r="C14" i="16" s="1"/>
  <c r="D1" i="16"/>
  <c r="E45" i="15"/>
  <c r="D45" i="15"/>
  <c r="C45" i="15"/>
  <c r="B45" i="15"/>
  <c r="E41" i="15"/>
  <c r="D41" i="15"/>
  <c r="C41" i="15"/>
  <c r="B41" i="15"/>
  <c r="B39" i="15" s="1"/>
  <c r="E39" i="15"/>
  <c r="D39" i="15"/>
  <c r="C39" i="15"/>
  <c r="C1" i="15"/>
  <c r="E41" i="14"/>
  <c r="D41" i="14"/>
  <c r="C41" i="14"/>
  <c r="C39" i="14" s="1"/>
  <c r="B41" i="14"/>
  <c r="E39" i="14"/>
  <c r="D39" i="14"/>
  <c r="B39" i="14"/>
  <c r="C1" i="14"/>
  <c r="E40" i="13"/>
  <c r="D40" i="13"/>
  <c r="D38" i="13" s="1"/>
  <c r="C40" i="13"/>
  <c r="B40" i="13"/>
  <c r="E38" i="13"/>
  <c r="C38" i="13"/>
  <c r="B38" i="13"/>
  <c r="C1" i="13"/>
  <c r="E41" i="12"/>
  <c r="E39" i="12" s="1"/>
  <c r="D41" i="12"/>
  <c r="C41" i="12"/>
  <c r="B41" i="12"/>
  <c r="D39" i="12"/>
  <c r="C39" i="12"/>
  <c r="B39" i="12"/>
  <c r="C1" i="12"/>
  <c r="E44" i="11"/>
  <c r="D44" i="11"/>
  <c r="C44" i="11"/>
  <c r="B44" i="11"/>
  <c r="B43" i="11"/>
  <c r="B41" i="11" s="1"/>
  <c r="C9" i="16" s="1"/>
  <c r="C11" i="16" s="1"/>
  <c r="C1" i="11"/>
  <c r="E41" i="10"/>
  <c r="D41" i="10"/>
  <c r="C41" i="10"/>
  <c r="C39" i="10" s="1"/>
  <c r="B41" i="10"/>
  <c r="E39" i="10"/>
  <c r="D39" i="10"/>
  <c r="B39" i="10"/>
  <c r="C1" i="10"/>
  <c r="E41" i="9"/>
  <c r="D41" i="9"/>
  <c r="D39" i="9" s="1"/>
  <c r="C41" i="9"/>
  <c r="C43" i="11" s="1"/>
  <c r="B41" i="9"/>
  <c r="E39" i="9"/>
  <c r="C39" i="9"/>
  <c r="B39" i="9"/>
  <c r="C1" i="9"/>
  <c r="E41" i="8"/>
  <c r="E39" i="8" s="1"/>
  <c r="D41" i="8"/>
  <c r="C41" i="8"/>
  <c r="B41" i="8"/>
  <c r="D39" i="8"/>
  <c r="C39" i="8"/>
  <c r="B39" i="8"/>
  <c r="C1" i="8"/>
  <c r="E42" i="7"/>
  <c r="D42" i="7"/>
  <c r="C42" i="7"/>
  <c r="B42" i="7"/>
  <c r="B40" i="7" s="1"/>
  <c r="E40" i="7"/>
  <c r="D40" i="7"/>
  <c r="C40" i="7"/>
  <c r="C1" i="7"/>
  <c r="E41" i="6"/>
  <c r="D41" i="6"/>
  <c r="C41" i="6"/>
  <c r="C39" i="6" s="1"/>
  <c r="B41" i="6"/>
  <c r="E39" i="6"/>
  <c r="D39" i="6"/>
  <c r="B39" i="6"/>
  <c r="C1" i="6"/>
  <c r="E41" i="5"/>
  <c r="D41" i="5"/>
  <c r="D39" i="5" s="1"/>
  <c r="C41" i="5"/>
  <c r="B41" i="5"/>
  <c r="E39" i="5"/>
  <c r="C39" i="5"/>
  <c r="B39" i="5"/>
  <c r="C1" i="5"/>
  <c r="E43" i="4"/>
  <c r="E41" i="4" s="1"/>
  <c r="D43" i="4"/>
  <c r="C43" i="4"/>
  <c r="B43" i="4"/>
  <c r="D41" i="4"/>
  <c r="C41" i="4"/>
  <c r="B41" i="4"/>
  <c r="C1" i="4"/>
  <c r="E41" i="3"/>
  <c r="D41" i="3"/>
  <c r="C41" i="3"/>
  <c r="B41" i="3"/>
  <c r="B39" i="3" s="1"/>
  <c r="B44" i="15" s="1"/>
  <c r="E39" i="3"/>
  <c r="D39" i="3"/>
  <c r="C39" i="3"/>
  <c r="C1" i="3"/>
  <c r="E41" i="2"/>
  <c r="D41" i="2"/>
  <c r="C41" i="2"/>
  <c r="C39" i="2" s="1"/>
  <c r="B41" i="2"/>
  <c r="E39" i="2"/>
  <c r="D39" i="2"/>
  <c r="E5" i="16" s="1"/>
  <c r="B39" i="2"/>
  <c r="C5" i="16" l="1"/>
  <c r="C41" i="11"/>
  <c r="D5" i="16"/>
  <c r="C44" i="15"/>
  <c r="E7" i="16"/>
  <c r="F21" i="16"/>
  <c r="B46" i="15"/>
  <c r="C46" i="15"/>
  <c r="D43" i="11"/>
  <c r="D41" i="11" s="1"/>
  <c r="E9" i="16" s="1"/>
  <c r="E11" i="16" s="1"/>
  <c r="D44" i="15"/>
  <c r="D14" i="16"/>
  <c r="F14" i="16" s="1"/>
  <c r="D21" i="16"/>
  <c r="E41" i="11" l="1"/>
  <c r="E44" i="15" s="1"/>
  <c r="D9" i="16"/>
  <c r="E13" i="16"/>
  <c r="E15" i="16" s="1"/>
  <c r="F5" i="16"/>
  <c r="F7" i="16" s="1"/>
  <c r="D13" i="16"/>
  <c r="D7" i="16"/>
  <c r="E43" i="11"/>
  <c r="E46" i="15" s="1"/>
  <c r="D46" i="15"/>
  <c r="C13" i="16"/>
  <c r="C15" i="16" s="1"/>
  <c r="C7" i="16"/>
  <c r="F9" i="16" l="1"/>
  <c r="F11" i="16" s="1"/>
  <c r="D11" i="16"/>
  <c r="F13" i="16"/>
  <c r="F15" i="16" s="1"/>
  <c r="D15" i="16"/>
</calcChain>
</file>

<file path=xl/sharedStrings.xml><?xml version="1.0" encoding="utf-8"?>
<sst xmlns="http://schemas.openxmlformats.org/spreadsheetml/2006/main" count="560" uniqueCount="413">
  <si>
    <r>
      <rPr>
        <sz val="18"/>
        <rFont val="DejaVu Sans"/>
        <family val="2"/>
      </rPr>
      <t>令和</t>
    </r>
    <r>
      <rPr>
        <sz val="18"/>
        <rFont val="ＭＳ 明朝"/>
        <family val="1"/>
      </rPr>
      <t>2</t>
    </r>
    <r>
      <rPr>
        <sz val="18"/>
        <rFont val="DejaVu Sans"/>
        <family val="2"/>
      </rPr>
      <t>年</t>
    </r>
    <r>
      <rPr>
        <sz val="18"/>
        <rFont val="ＭＳ 明朝"/>
        <family val="1"/>
      </rPr>
      <t>4</t>
    </r>
    <r>
      <rPr>
        <sz val="18"/>
        <rFont val="DejaVu Sans"/>
        <family val="2"/>
      </rPr>
      <t>月</t>
    </r>
    <r>
      <rPr>
        <sz val="18"/>
        <rFont val="ＭＳ 明朝"/>
        <family val="1"/>
      </rPr>
      <t>1</t>
    </r>
    <r>
      <rPr>
        <sz val="18"/>
        <rFont val="DejaVu Sans"/>
        <family val="2"/>
      </rPr>
      <t>日</t>
    </r>
    <r>
      <rPr>
        <sz val="18"/>
        <rFont val="ＭＳ 明朝"/>
        <family val="1"/>
      </rPr>
      <t>(3</t>
    </r>
    <r>
      <rPr>
        <sz val="18"/>
        <rFont val="DejaVu Sans"/>
        <family val="2"/>
      </rPr>
      <t>月末</t>
    </r>
    <r>
      <rPr>
        <sz val="18"/>
        <rFont val="ＭＳ 明朝"/>
        <family val="1"/>
      </rPr>
      <t>)</t>
    </r>
    <r>
      <rPr>
        <sz val="18"/>
        <rFont val="DejaVu Sans"/>
        <family val="2"/>
      </rPr>
      <t>人口調査表</t>
    </r>
  </si>
  <si>
    <t>山陽小野田市</t>
  </si>
  <si>
    <t>日本人　　　　　世帯数</t>
  </si>
  <si>
    <t>外国人　　　　　世帯数</t>
  </si>
  <si>
    <t>世帯数　　　　　　合計</t>
  </si>
  <si>
    <t>増 減</t>
  </si>
  <si>
    <t>日本人　　　　　男</t>
  </si>
  <si>
    <t>外国人　　　　　男</t>
  </si>
  <si>
    <t>男　　　　　　　合計</t>
  </si>
  <si>
    <t>日本人　　　　　女</t>
  </si>
  <si>
    <t>外国人　　　　　女</t>
  </si>
  <si>
    <t>女　　　　　　　合計</t>
  </si>
  <si>
    <t>日本人　　　　　</t>
  </si>
  <si>
    <t>外国人　　　　　</t>
  </si>
  <si>
    <t>合計</t>
  </si>
  <si>
    <t>本山</t>
  </si>
  <si>
    <t>赤崎</t>
  </si>
  <si>
    <t>須恵</t>
  </si>
  <si>
    <t>小野田</t>
  </si>
  <si>
    <t>高泊</t>
  </si>
  <si>
    <t>高千帆</t>
  </si>
  <si>
    <t>有帆</t>
  </si>
  <si>
    <t>厚狭</t>
  </si>
  <si>
    <t>出合</t>
  </si>
  <si>
    <t>厚陽</t>
  </si>
  <si>
    <t>埴生</t>
  </si>
  <si>
    <t>津布田</t>
  </si>
  <si>
    <t>計</t>
  </si>
  <si>
    <t>自治会別世帯数及び人口</t>
  </si>
  <si>
    <r>
      <rPr>
        <sz val="12"/>
        <rFont val="DejaVu Sans"/>
        <family val="2"/>
      </rPr>
      <t>令和</t>
    </r>
    <r>
      <rPr>
        <sz val="12"/>
        <rFont val="ＭＳ Ｐ明朝"/>
        <family val="1"/>
      </rPr>
      <t>2</t>
    </r>
    <r>
      <rPr>
        <sz val="12"/>
        <rFont val="DejaVu Sans"/>
        <family val="2"/>
      </rPr>
      <t>年</t>
    </r>
    <r>
      <rPr>
        <sz val="12"/>
        <rFont val="ＭＳ Ｐ明朝"/>
        <family val="1"/>
      </rPr>
      <t>4</t>
    </r>
    <r>
      <rPr>
        <sz val="12"/>
        <rFont val="DejaVu Sans"/>
        <family val="2"/>
      </rPr>
      <t>月</t>
    </r>
    <r>
      <rPr>
        <sz val="12"/>
        <rFont val="ＭＳ Ｐ明朝"/>
        <family val="1"/>
      </rPr>
      <t>1</t>
    </r>
    <r>
      <rPr>
        <sz val="12"/>
        <rFont val="DejaVu Sans"/>
        <family val="2"/>
      </rPr>
      <t>日現在</t>
    </r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</si>
  <si>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本山校区</t>
    </r>
    <r>
      <rPr>
        <sz val="12"/>
        <rFont val="ＭＳ Ｐ明朝"/>
        <family val="1"/>
      </rPr>
      <t>)</t>
    </r>
  </si>
  <si>
    <t>自治会名</t>
  </si>
  <si>
    <t>世帯</t>
  </si>
  <si>
    <t>男</t>
  </si>
  <si>
    <t>女</t>
  </si>
  <si>
    <t>本山町</t>
  </si>
  <si>
    <t>大須恵</t>
  </si>
  <si>
    <t>浜河内</t>
  </si>
  <si>
    <t>夏目</t>
  </si>
  <si>
    <t>松浜</t>
  </si>
  <si>
    <t>南松浜</t>
  </si>
  <si>
    <t>あさひが丘</t>
  </si>
  <si>
    <t>松浜団地</t>
  </si>
  <si>
    <t>本山団地</t>
  </si>
  <si>
    <t>田の尻</t>
  </si>
  <si>
    <t>自治会未加入本山</t>
  </si>
  <si>
    <t>日本人</t>
  </si>
  <si>
    <t>外国人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</si>
  <si>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赤崎校区</t>
    </r>
    <r>
      <rPr>
        <sz val="12"/>
        <rFont val="ＭＳ Ｐ明朝"/>
        <family val="1"/>
      </rPr>
      <t>)</t>
    </r>
  </si>
  <si>
    <t>刈屋西条</t>
  </si>
  <si>
    <t>刈屋中村</t>
  </si>
  <si>
    <t>刈屋上条</t>
  </si>
  <si>
    <t>木戸大鼻</t>
  </si>
  <si>
    <t>木戸中の町</t>
  </si>
  <si>
    <t>木戸新町</t>
  </si>
  <si>
    <t>波瀬の崎</t>
  </si>
  <si>
    <t>西が迫</t>
  </si>
  <si>
    <t>須恵西</t>
  </si>
  <si>
    <t>湯布田</t>
  </si>
  <si>
    <t>上の台</t>
  </si>
  <si>
    <t>松角</t>
  </si>
  <si>
    <t>須恵東</t>
  </si>
  <si>
    <t>須田の木</t>
  </si>
  <si>
    <t>東須田の木</t>
  </si>
  <si>
    <t>笹尾東</t>
  </si>
  <si>
    <t>笹尾西</t>
  </si>
  <si>
    <t>水神町</t>
  </si>
  <si>
    <t>西の浜第一</t>
  </si>
  <si>
    <t>西の浜第二</t>
  </si>
  <si>
    <t>西の浜東区</t>
  </si>
  <si>
    <t>新沖</t>
  </si>
  <si>
    <t>新沖東</t>
  </si>
  <si>
    <t>自治会未加入赤崎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</si>
  <si>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須恵校区</t>
    </r>
    <r>
      <rPr>
        <sz val="12"/>
        <rFont val="ＭＳ Ｐ明朝"/>
        <family val="1"/>
      </rPr>
      <t>)</t>
    </r>
  </si>
  <si>
    <t>野来見</t>
  </si>
  <si>
    <t>古開作</t>
  </si>
  <si>
    <t>南古開作</t>
  </si>
  <si>
    <t>古開作県住</t>
  </si>
  <si>
    <t>古開作団地</t>
  </si>
  <si>
    <t>第二古開作</t>
  </si>
  <si>
    <t>南竜王</t>
  </si>
  <si>
    <t>北竜王</t>
  </si>
  <si>
    <t>えびす町</t>
  </si>
  <si>
    <t>桜が丘</t>
  </si>
  <si>
    <t>叶松第一</t>
  </si>
  <si>
    <t>叶松第二</t>
  </si>
  <si>
    <t>叶松第三</t>
  </si>
  <si>
    <t>叶松第四</t>
  </si>
  <si>
    <t>南若山</t>
  </si>
  <si>
    <t>北若山</t>
  </si>
  <si>
    <t>奥若山</t>
  </si>
  <si>
    <t>老人ホーム</t>
  </si>
  <si>
    <t>丸河内第一</t>
  </si>
  <si>
    <t>丸河内第二</t>
  </si>
  <si>
    <t>丸河内第三</t>
  </si>
  <si>
    <t>心和園</t>
  </si>
  <si>
    <t>東公園通</t>
  </si>
  <si>
    <t>西公園通</t>
  </si>
  <si>
    <t>港町</t>
  </si>
  <si>
    <t>大正町</t>
  </si>
  <si>
    <t>セメント町第一</t>
  </si>
  <si>
    <t>セメント町第二</t>
  </si>
  <si>
    <t>セメント町第三</t>
  </si>
  <si>
    <t>幸町</t>
  </si>
  <si>
    <t>若生町</t>
  </si>
  <si>
    <t>西住吉町</t>
  </si>
  <si>
    <t>東住吉町</t>
  </si>
  <si>
    <t>昭和通</t>
  </si>
  <si>
    <t>小野山</t>
  </si>
  <si>
    <t>自治会未加入須恵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</si>
  <si>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小野田校区</t>
    </r>
    <r>
      <rPr>
        <sz val="12"/>
        <rFont val="ＭＳ Ｐ明朝"/>
        <family val="1"/>
      </rPr>
      <t>)</t>
    </r>
  </si>
  <si>
    <t>高砂町</t>
  </si>
  <si>
    <t>本町</t>
  </si>
  <si>
    <t>千代町</t>
  </si>
  <si>
    <t>稲荷町南</t>
  </si>
  <si>
    <t>稲荷町北</t>
  </si>
  <si>
    <t>労災病院</t>
  </si>
  <si>
    <t>長寿園</t>
  </si>
  <si>
    <t>光栄町</t>
  </si>
  <si>
    <t>高栄東</t>
  </si>
  <si>
    <t>南中川町</t>
  </si>
  <si>
    <t>望見ケ丘</t>
  </si>
  <si>
    <t>沖中川</t>
  </si>
  <si>
    <t>六十番</t>
  </si>
  <si>
    <t>桜山</t>
  </si>
  <si>
    <t>桜山団地</t>
  </si>
  <si>
    <t>北中川町一丁目</t>
  </si>
  <si>
    <t>北中川町</t>
  </si>
  <si>
    <t>南栄町</t>
  </si>
  <si>
    <t>北栄町</t>
  </si>
  <si>
    <t>硫酸町</t>
  </si>
  <si>
    <t>日産第一</t>
  </si>
  <si>
    <t>日産第二</t>
  </si>
  <si>
    <t>目出新町</t>
  </si>
  <si>
    <t>目出</t>
  </si>
  <si>
    <t>目出湖畔町</t>
  </si>
  <si>
    <t>目出文化町</t>
  </si>
  <si>
    <t>目出緑町</t>
  </si>
  <si>
    <t>目出幸町</t>
  </si>
  <si>
    <t>亀の甲</t>
  </si>
  <si>
    <t>旦西</t>
  </si>
  <si>
    <t>旦東</t>
  </si>
  <si>
    <t>自由ヶ丘</t>
  </si>
  <si>
    <t>自治会未加入小野田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</si>
  <si>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高泊校区</t>
    </r>
    <r>
      <rPr>
        <sz val="12"/>
        <rFont val="ＭＳ Ｐ明朝"/>
        <family val="1"/>
      </rPr>
      <t>)</t>
    </r>
  </si>
  <si>
    <t>浜</t>
  </si>
  <si>
    <t>郷</t>
  </si>
  <si>
    <t>西の郷</t>
  </si>
  <si>
    <t>上の郷</t>
  </si>
  <si>
    <t>南高泊</t>
  </si>
  <si>
    <t>高浜</t>
  </si>
  <si>
    <t>後潟上</t>
  </si>
  <si>
    <t>後潟下</t>
  </si>
  <si>
    <t>船越</t>
  </si>
  <si>
    <t>烏帽子岩</t>
  </si>
  <si>
    <t>烏帽子岩前</t>
  </si>
  <si>
    <t>大塚</t>
  </si>
  <si>
    <t>神帆町</t>
  </si>
  <si>
    <t>緑が丘</t>
  </si>
  <si>
    <t>青葉台</t>
  </si>
  <si>
    <t>自治会未加入高泊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</si>
  <si>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高千帆校区</t>
    </r>
    <r>
      <rPr>
        <sz val="12"/>
        <rFont val="ＭＳ Ｐ明朝"/>
        <family val="1"/>
      </rPr>
      <t>)</t>
    </r>
  </si>
  <si>
    <t>旭町</t>
  </si>
  <si>
    <t>横土手</t>
  </si>
  <si>
    <t>市立病院</t>
  </si>
  <si>
    <t>南平原</t>
  </si>
  <si>
    <t>ひばりが丘第一</t>
  </si>
  <si>
    <t>ひばりが丘第二</t>
  </si>
  <si>
    <t>東柿の木坂</t>
  </si>
  <si>
    <t>柿の木坂三丁目</t>
  </si>
  <si>
    <t>柿の木坂南</t>
  </si>
  <si>
    <t>柿の木坂団地</t>
  </si>
  <si>
    <t>平和町</t>
  </si>
  <si>
    <t>平生町</t>
  </si>
  <si>
    <t>高須</t>
  </si>
  <si>
    <t>高須南</t>
  </si>
  <si>
    <t>第一日の出</t>
  </si>
  <si>
    <t>第二日の出</t>
  </si>
  <si>
    <t>新生町第一</t>
  </si>
  <si>
    <t>新生町第二</t>
  </si>
  <si>
    <t>ココフレ紫苑</t>
  </si>
  <si>
    <t>下木屋</t>
  </si>
  <si>
    <t>上木屋</t>
  </si>
  <si>
    <t>石井手第一</t>
  </si>
  <si>
    <t>石井手第二</t>
  </si>
  <si>
    <t>浜田町</t>
  </si>
  <si>
    <t>楴山団地</t>
  </si>
  <si>
    <t>楴山東</t>
  </si>
  <si>
    <t>楴山中</t>
  </si>
  <si>
    <t>楴山西</t>
  </si>
  <si>
    <t>江の内団地</t>
  </si>
  <si>
    <t>高千帆台</t>
  </si>
  <si>
    <t>東高千帆台</t>
  </si>
  <si>
    <t>若草町</t>
  </si>
  <si>
    <t>千崎東</t>
  </si>
  <si>
    <t>千崎西</t>
  </si>
  <si>
    <t>自治会未加入　高千帆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</si>
  <si>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有帆校区</t>
    </r>
    <r>
      <rPr>
        <sz val="12"/>
        <rFont val="ＭＳ Ｐ明朝"/>
        <family val="1"/>
      </rPr>
      <t>)</t>
    </r>
  </si>
  <si>
    <t>共和町</t>
  </si>
  <si>
    <t>共和台</t>
  </si>
  <si>
    <t>杵築</t>
  </si>
  <si>
    <t>南平台</t>
  </si>
  <si>
    <t>有帆上町</t>
  </si>
  <si>
    <t>有帆新町</t>
  </si>
  <si>
    <t>片山</t>
  </si>
  <si>
    <t>南真土郷</t>
  </si>
  <si>
    <t>北真土郷</t>
  </si>
  <si>
    <t>彼岸田</t>
  </si>
  <si>
    <t>梅田</t>
  </si>
  <si>
    <t>東町</t>
  </si>
  <si>
    <t>中村</t>
  </si>
  <si>
    <t>仁保の上</t>
  </si>
  <si>
    <t>大休</t>
  </si>
  <si>
    <t>大休団地</t>
  </si>
  <si>
    <t>角石</t>
  </si>
  <si>
    <t>有帆団地</t>
  </si>
  <si>
    <t>萩森</t>
  </si>
  <si>
    <t>高千帆苑</t>
  </si>
  <si>
    <t>高畑</t>
  </si>
  <si>
    <t>湯泉台</t>
  </si>
  <si>
    <t>自治会未加入有帆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</si>
  <si>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厚狭校区①</t>
    </r>
    <r>
      <rPr>
        <sz val="12"/>
        <rFont val="ＭＳ Ｐ明朝"/>
        <family val="1"/>
      </rPr>
      <t>)</t>
    </r>
  </si>
  <si>
    <t>随光</t>
  </si>
  <si>
    <t>奥の浴</t>
  </si>
  <si>
    <t>宗末</t>
  </si>
  <si>
    <t>松ケ瀬</t>
  </si>
  <si>
    <t>平沼田</t>
  </si>
  <si>
    <t>籾の木</t>
  </si>
  <si>
    <t>高の巣</t>
  </si>
  <si>
    <t>森広</t>
  </si>
  <si>
    <t>湯の峠</t>
  </si>
  <si>
    <t>福正寺</t>
  </si>
  <si>
    <t>赤川</t>
  </si>
  <si>
    <t>柳瀬</t>
  </si>
  <si>
    <t>石束</t>
  </si>
  <si>
    <t>不動寺原東</t>
  </si>
  <si>
    <t>不動寺原西</t>
  </si>
  <si>
    <t>不動寺原南</t>
  </si>
  <si>
    <t>今市</t>
  </si>
  <si>
    <t>厚狭緑ケ丘</t>
  </si>
  <si>
    <t>緑ケ原団地</t>
  </si>
  <si>
    <t>成松一</t>
  </si>
  <si>
    <t>成松二</t>
  </si>
  <si>
    <t>沓山田</t>
  </si>
  <si>
    <t>鴨庄上</t>
  </si>
  <si>
    <t>鴨庄下</t>
  </si>
  <si>
    <t>鴨庄西</t>
  </si>
  <si>
    <t>西寄</t>
  </si>
  <si>
    <t>加藤北</t>
  </si>
  <si>
    <t>加藤中</t>
  </si>
  <si>
    <t>加藤上</t>
  </si>
  <si>
    <t>加藤南</t>
  </si>
  <si>
    <t>本町一</t>
  </si>
  <si>
    <t>本町二</t>
  </si>
  <si>
    <t>本町三</t>
  </si>
  <si>
    <t>本町四</t>
  </si>
  <si>
    <t>本町五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</si>
  <si>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厚狭校区②</t>
    </r>
    <r>
      <rPr>
        <sz val="12"/>
        <rFont val="ＭＳ Ｐ明朝"/>
        <family val="1"/>
      </rPr>
      <t>)</t>
    </r>
  </si>
  <si>
    <t>フクシア紫苑</t>
  </si>
  <si>
    <t>西善寺</t>
  </si>
  <si>
    <t>貴船町東</t>
  </si>
  <si>
    <t>貴船町西</t>
  </si>
  <si>
    <t>殿町一</t>
  </si>
  <si>
    <t>殿町二</t>
  </si>
  <si>
    <t>殿町三</t>
  </si>
  <si>
    <t>殿町四</t>
  </si>
  <si>
    <t>殿町五</t>
  </si>
  <si>
    <t>日化殿町社宅</t>
  </si>
  <si>
    <t>千町一東</t>
  </si>
  <si>
    <t>千町一西</t>
  </si>
  <si>
    <t>千町二</t>
  </si>
  <si>
    <t>千町三</t>
  </si>
  <si>
    <t>千町四</t>
  </si>
  <si>
    <t>千町五</t>
  </si>
  <si>
    <t>アーデント厚狭</t>
  </si>
  <si>
    <t>常盤町</t>
  </si>
  <si>
    <t>寝太郎町一</t>
  </si>
  <si>
    <t>寝太郎町二</t>
  </si>
  <si>
    <t>寝太郎町三</t>
  </si>
  <si>
    <t>寝太郎町四</t>
  </si>
  <si>
    <t>末益</t>
  </si>
  <si>
    <t>あさ紫苑</t>
  </si>
  <si>
    <t>天満町一</t>
  </si>
  <si>
    <t>天満町二</t>
  </si>
  <si>
    <t>天満町三</t>
  </si>
  <si>
    <t>広瀬一</t>
  </si>
  <si>
    <t>広瀬二</t>
  </si>
  <si>
    <t>西下津一</t>
  </si>
  <si>
    <t>西下津二</t>
  </si>
  <si>
    <t>東下津</t>
  </si>
  <si>
    <t>野中</t>
  </si>
  <si>
    <t>杣尻</t>
  </si>
  <si>
    <t>杣尻一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</si>
  <si>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厚狭校区③</t>
    </r>
    <r>
      <rPr>
        <sz val="12"/>
        <rFont val="ＭＳ Ｐ明朝"/>
        <family val="1"/>
      </rPr>
      <t>)</t>
    </r>
  </si>
  <si>
    <t>杣尻二</t>
  </si>
  <si>
    <t>杣尻県営住宅</t>
  </si>
  <si>
    <t>大谷</t>
  </si>
  <si>
    <t>迫山</t>
  </si>
  <si>
    <t>火薬町</t>
  </si>
  <si>
    <t>西山</t>
  </si>
  <si>
    <t>陽光台</t>
  </si>
  <si>
    <t>鋳物師屋</t>
  </si>
  <si>
    <t>野田</t>
  </si>
  <si>
    <t>自治会未加入厚狭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</si>
  <si>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出合校区</t>
    </r>
    <r>
      <rPr>
        <sz val="12"/>
        <rFont val="ＭＳ Ｐ明朝"/>
        <family val="1"/>
      </rPr>
      <t>)</t>
    </r>
  </si>
  <si>
    <t>別府</t>
  </si>
  <si>
    <t>松岳畑</t>
  </si>
  <si>
    <t>山川</t>
  </si>
  <si>
    <t>南山川</t>
  </si>
  <si>
    <t>下村東</t>
  </si>
  <si>
    <t>下村西</t>
  </si>
  <si>
    <t>一丁田</t>
  </si>
  <si>
    <t>浴一</t>
  </si>
  <si>
    <t>浴二</t>
  </si>
  <si>
    <t>石丸一</t>
  </si>
  <si>
    <t>石丸二</t>
  </si>
  <si>
    <t>七日町</t>
  </si>
  <si>
    <t>栗田</t>
  </si>
  <si>
    <t>柳町</t>
  </si>
  <si>
    <t>柏原</t>
  </si>
  <si>
    <t>厚狭平原</t>
  </si>
  <si>
    <t>保戸</t>
  </si>
  <si>
    <t>片尾畑上</t>
  </si>
  <si>
    <t>片尾畑下</t>
  </si>
  <si>
    <t>萩原住宅</t>
  </si>
  <si>
    <t>南萩原団地</t>
  </si>
  <si>
    <t>東萩原</t>
  </si>
  <si>
    <t>長友東</t>
  </si>
  <si>
    <t>長友中</t>
  </si>
  <si>
    <t>長友西</t>
  </si>
  <si>
    <t>山野井東</t>
  </si>
  <si>
    <t>山野井北</t>
  </si>
  <si>
    <t>山野井中</t>
  </si>
  <si>
    <t>山野井上</t>
  </si>
  <si>
    <t>山野井南</t>
  </si>
  <si>
    <t>大道畑</t>
  </si>
  <si>
    <t>自治会未加入出合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</si>
  <si>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厚陽校区</t>
    </r>
    <r>
      <rPr>
        <sz val="12"/>
        <rFont val="ＭＳ Ｐ明朝"/>
        <family val="1"/>
      </rPr>
      <t>)</t>
    </r>
  </si>
  <si>
    <t>石鞘</t>
  </si>
  <si>
    <t>鳥越一</t>
  </si>
  <si>
    <t>鳥越二</t>
  </si>
  <si>
    <t>渡場</t>
  </si>
  <si>
    <t>赤石</t>
  </si>
  <si>
    <t>吉部田</t>
  </si>
  <si>
    <t>沖部</t>
  </si>
  <si>
    <t>新沖部</t>
  </si>
  <si>
    <t>厚陽団地</t>
  </si>
  <si>
    <t>古開作東</t>
  </si>
  <si>
    <t>古開作上</t>
  </si>
  <si>
    <t>古開作下</t>
  </si>
  <si>
    <t>沖開作上</t>
  </si>
  <si>
    <t>沖開作下</t>
  </si>
  <si>
    <t>大河</t>
  </si>
  <si>
    <t>梶上</t>
  </si>
  <si>
    <t>梶中</t>
  </si>
  <si>
    <t>梶下</t>
  </si>
  <si>
    <t>自治会未加入厚陽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</si>
  <si>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埴生校区</t>
    </r>
    <r>
      <rPr>
        <sz val="12"/>
        <rFont val="ＭＳ Ｐ明朝"/>
        <family val="1"/>
      </rPr>
      <t>)</t>
    </r>
  </si>
  <si>
    <t>上市</t>
  </si>
  <si>
    <t>上中</t>
  </si>
  <si>
    <t>大喜園</t>
  </si>
  <si>
    <t>みゆき</t>
  </si>
  <si>
    <t>中市</t>
  </si>
  <si>
    <t>本町表</t>
  </si>
  <si>
    <t>本町裏</t>
  </si>
  <si>
    <t>下市</t>
  </si>
  <si>
    <t>東浜崎</t>
  </si>
  <si>
    <t>中浜崎</t>
  </si>
  <si>
    <t>西浜崎</t>
  </si>
  <si>
    <t>東側</t>
  </si>
  <si>
    <t>西側</t>
  </si>
  <si>
    <t>前場団地</t>
  </si>
  <si>
    <t>正寺</t>
  </si>
  <si>
    <t>畑田</t>
  </si>
  <si>
    <t>角野</t>
  </si>
  <si>
    <t>東糸根</t>
  </si>
  <si>
    <t>西糸根</t>
  </si>
  <si>
    <t>糸根ケ丘</t>
  </si>
  <si>
    <t>江尻</t>
  </si>
  <si>
    <t>江尻南</t>
  </si>
  <si>
    <t>大木</t>
  </si>
  <si>
    <t>小埴生</t>
  </si>
  <si>
    <t>大持</t>
  </si>
  <si>
    <t>吉田地</t>
  </si>
  <si>
    <t>西大木</t>
  </si>
  <si>
    <t>坂本</t>
  </si>
  <si>
    <t>福田</t>
  </si>
  <si>
    <t>長生園</t>
  </si>
  <si>
    <t>サンライフ山陽</t>
  </si>
  <si>
    <t>自治会未加入埴生</t>
  </si>
  <si>
    <r>
      <rPr>
        <sz val="12"/>
        <rFont val="ＭＳ Ｐ明朝"/>
        <family val="1"/>
      </rPr>
      <t>(</t>
    </r>
    <r>
      <rPr>
        <sz val="12"/>
        <rFont val="DejaVu Sans"/>
        <family val="2"/>
      </rPr>
      <t>津布田校区</t>
    </r>
    <r>
      <rPr>
        <sz val="12"/>
        <rFont val="ＭＳ Ｐ明朝"/>
        <family val="1"/>
      </rPr>
      <t>)</t>
    </r>
  </si>
  <si>
    <t>永安台</t>
  </si>
  <si>
    <t>平松小正寺</t>
  </si>
  <si>
    <t>生田</t>
  </si>
  <si>
    <t>植木</t>
  </si>
  <si>
    <t>宮の台団地</t>
  </si>
  <si>
    <t>五反口</t>
  </si>
  <si>
    <t>西生田</t>
  </si>
  <si>
    <t>東郷</t>
  </si>
  <si>
    <t>西里</t>
  </si>
  <si>
    <t>串</t>
  </si>
  <si>
    <t>旧沖部</t>
  </si>
  <si>
    <t>中塚</t>
  </si>
  <si>
    <t>森本</t>
  </si>
  <si>
    <t>大河内</t>
  </si>
  <si>
    <t>自治会未加入津布田</t>
  </si>
  <si>
    <t>地区別世帯数及び人口</t>
  </si>
  <si>
    <t>小野田地区</t>
  </si>
  <si>
    <t>小　計</t>
  </si>
  <si>
    <t>山陽地区</t>
  </si>
  <si>
    <t>全体</t>
  </si>
  <si>
    <t>うち自治会未加入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</si>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</sst>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"/>
  </numFmts>
  <fonts count="25">
    <font>
      <sz val="11"/>
      <color rgb="FF000000"/>
      <name val="ＭＳ Ｐゴシック"/>
      <family val="2"/>
    </font>
    <font>
      <sz val="11"/>
      <name val="ＭＳ Ｐゴシック"/>
      <family val="3"/>
    </font>
    <font>
      <sz val="12"/>
      <name val="ＭＳ 明朝"/>
      <family val="1"/>
    </font>
    <font>
      <sz val="18"/>
      <name val="DejaVu Sans"/>
      <family val="2"/>
    </font>
    <font>
      <sz val="18"/>
      <name val="ＭＳ 明朝"/>
      <family val="1"/>
    </font>
    <font>
      <sz val="14"/>
      <name val="DejaVu Sans"/>
      <family val="2"/>
    </font>
    <font>
      <sz val="14"/>
      <name val="ＭＳ 明朝"/>
      <family val="1"/>
    </font>
    <font>
      <sz val="10"/>
      <name val="DejaVu Sans"/>
      <family val="2"/>
    </font>
    <font>
      <sz val="11"/>
      <name val="ＭＳ Ｐ明朝"/>
      <family val="1"/>
    </font>
    <font>
      <sz val="16"/>
      <name val="DejaVu Sans"/>
      <family val="2"/>
    </font>
    <font>
      <sz val="12"/>
      <name val="DejaVu Sans"/>
      <family val="2"/>
    </font>
    <font>
      <sz val="12"/>
      <name val="ＭＳ Ｐ明朝"/>
      <family val="1"/>
    </font>
    <font>
      <sz val="16"/>
      <name val="ＭＳ Ｐ明朝"/>
      <family val="1"/>
    </font>
    <font>
      <sz val="12"/>
      <color rgb="FF0000FF"/>
      <name val="ＭＳ Ｐ明朝"/>
      <family val="1"/>
    </font>
    <font>
      <sz val="9"/>
      <name val="DejaVu Sans"/>
      <family val="2"/>
    </font>
    <font>
      <sz val="8"/>
      <name val="DejaVu Sans"/>
      <family val="2"/>
    </font>
    <font>
      <sz val="12"/>
      <color rgb="FFC0C0C0"/>
      <name val="ＭＳ Ｐ明朝"/>
      <family val="1"/>
    </font>
    <font>
      <sz val="11"/>
      <color rgb="FFFFFFFF"/>
      <name val="ＭＳ Ｐ明朝"/>
      <family val="1"/>
    </font>
    <font>
      <sz val="11"/>
      <name val="ＭＳ 明朝"/>
      <family val="1"/>
    </font>
    <font>
      <sz val="12"/>
      <color rgb="FFFF0000"/>
      <name val="ＭＳ Ｐ明朝"/>
      <family val="1"/>
    </font>
    <font>
      <sz val="16"/>
      <name val="ＭＳ 明朝"/>
      <family val="1"/>
    </font>
    <font>
      <sz val="11"/>
      <name val="DejaVu Sans"/>
      <family val="2"/>
    </font>
    <font>
      <sz val="11"/>
      <color rgb="FFFF0000"/>
      <name val="ＭＳ 明朝"/>
      <family val="1"/>
    </font>
    <font>
      <sz val="11"/>
      <color rgb="FF3366FF"/>
      <name val="ＭＳ 明朝"/>
      <family val="1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1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distributed" vertical="center"/>
    </xf>
    <xf numFmtId="176" fontId="2" fillId="0" borderId="8" xfId="1" applyNumberFormat="1" applyFont="1" applyBorder="1" applyAlignment="1">
      <alignment vertical="center"/>
    </xf>
    <xf numFmtId="176" fontId="2" fillId="0" borderId="9" xfId="1" applyNumberFormat="1" applyFont="1" applyBorder="1" applyAlignment="1">
      <alignment vertical="center"/>
    </xf>
    <xf numFmtId="176" fontId="2" fillId="0" borderId="10" xfId="1" applyNumberFormat="1" applyFont="1" applyBorder="1" applyAlignment="1">
      <alignment vertical="center"/>
    </xf>
    <xf numFmtId="0" fontId="5" fillId="2" borderId="11" xfId="1" applyFont="1" applyFill="1" applyBorder="1" applyAlignment="1">
      <alignment horizontal="distributed" vertical="center"/>
    </xf>
    <xf numFmtId="176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vertical="center"/>
    </xf>
    <xf numFmtId="0" fontId="5" fillId="2" borderId="13" xfId="1" applyFont="1" applyFill="1" applyBorder="1" applyAlignment="1">
      <alignment horizontal="distributed" vertical="center"/>
    </xf>
    <xf numFmtId="176" fontId="2" fillId="0" borderId="14" xfId="1" applyNumberFormat="1" applyFont="1" applyBorder="1" applyAlignment="1">
      <alignment vertical="center"/>
    </xf>
    <xf numFmtId="176" fontId="2" fillId="0" borderId="15" xfId="1" applyNumberFormat="1" applyFont="1" applyBorder="1" applyAlignment="1">
      <alignment vertical="center"/>
    </xf>
    <xf numFmtId="176" fontId="2" fillId="0" borderId="13" xfId="1" applyNumberFormat="1" applyFont="1" applyBorder="1" applyAlignment="1">
      <alignment vertical="center"/>
    </xf>
    <xf numFmtId="176" fontId="2" fillId="0" borderId="16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0" fontId="5" fillId="2" borderId="4" xfId="1" applyFont="1" applyFill="1" applyBorder="1" applyAlignment="1">
      <alignment horizontal="distributed" vertical="center"/>
    </xf>
    <xf numFmtId="176" fontId="2" fillId="0" borderId="4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0" fontId="8" fillId="0" borderId="0" xfId="1" applyFont="1"/>
    <xf numFmtId="0" fontId="9" fillId="0" borderId="0" xfId="1" applyFont="1" applyBorder="1" applyAlignment="1">
      <alignment vertical="center"/>
    </xf>
    <xf numFmtId="0" fontId="11" fillId="0" borderId="0" xfId="1" applyFont="1" applyBorder="1" applyAlignment="1">
      <alignment horizontal="distributed" vertical="center"/>
    </xf>
    <xf numFmtId="0" fontId="12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distributed" vertical="center"/>
    </xf>
    <xf numFmtId="0" fontId="8" fillId="0" borderId="0" xfId="1" applyFont="1" applyBorder="1"/>
    <xf numFmtId="0" fontId="10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21" xfId="1" applyFont="1" applyBorder="1" applyAlignment="1">
      <alignment horizontal="distributed" vertical="center"/>
    </xf>
    <xf numFmtId="0" fontId="8" fillId="0" borderId="22" xfId="1" applyFont="1" applyBorder="1" applyAlignment="1">
      <alignment vertical="center"/>
    </xf>
    <xf numFmtId="0" fontId="11" fillId="0" borderId="23" xfId="1" applyFont="1" applyBorder="1" applyAlignment="1">
      <alignment horizontal="right" vertical="center"/>
    </xf>
    <xf numFmtId="0" fontId="10" fillId="0" borderId="24" xfId="1" applyFont="1" applyBorder="1" applyAlignment="1">
      <alignment horizontal="distributed" vertical="center"/>
    </xf>
    <xf numFmtId="0" fontId="8" fillId="0" borderId="25" xfId="1" applyFont="1" applyBorder="1" applyAlignment="1">
      <alignment vertical="center"/>
    </xf>
    <xf numFmtId="0" fontId="11" fillId="0" borderId="26" xfId="1" applyFont="1" applyBorder="1" applyAlignment="1">
      <alignment horizontal="right" vertical="center"/>
    </xf>
    <xf numFmtId="0" fontId="7" fillId="0" borderId="24" xfId="1" applyFont="1" applyBorder="1" applyAlignment="1">
      <alignment horizontal="distributed" vertical="center"/>
    </xf>
    <xf numFmtId="176" fontId="11" fillId="0" borderId="25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0" fontId="11" fillId="0" borderId="27" xfId="1" applyFont="1" applyBorder="1" applyAlignment="1">
      <alignment horizontal="distributed" vertical="center"/>
    </xf>
    <xf numFmtId="176" fontId="11" fillId="0" borderId="28" xfId="1" applyNumberFormat="1" applyFont="1" applyBorder="1" applyAlignment="1">
      <alignment horizontal="right" vertical="center"/>
    </xf>
    <xf numFmtId="176" fontId="11" fillId="0" borderId="29" xfId="1" applyNumberFormat="1" applyFont="1" applyBorder="1" applyAlignment="1">
      <alignment horizontal="right" vertical="center"/>
    </xf>
    <xf numFmtId="0" fontId="10" fillId="0" borderId="30" xfId="1" applyFont="1" applyBorder="1" applyAlignment="1">
      <alignment horizontal="distributed" vertical="center"/>
    </xf>
    <xf numFmtId="176" fontId="11" fillId="0" borderId="22" xfId="1" applyNumberFormat="1" applyFont="1" applyBorder="1" applyAlignment="1">
      <alignment horizontal="right" vertical="center"/>
    </xf>
    <xf numFmtId="176" fontId="11" fillId="0" borderId="3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right" vertical="center"/>
    </xf>
    <xf numFmtId="0" fontId="13" fillId="0" borderId="26" xfId="1" applyFont="1" applyBorder="1" applyAlignment="1">
      <alignment horizontal="right" vertical="center"/>
    </xf>
    <xf numFmtId="0" fontId="10" fillId="0" borderId="32" xfId="1" applyFont="1" applyBorder="1" applyAlignment="1">
      <alignment horizontal="distributed" vertical="center"/>
    </xf>
    <xf numFmtId="176" fontId="11" fillId="0" borderId="33" xfId="1" applyNumberFormat="1" applyFont="1" applyBorder="1" applyAlignment="1">
      <alignment horizontal="right" vertical="center"/>
    </xf>
    <xf numFmtId="176" fontId="11" fillId="0" borderId="34" xfId="1" applyNumberFormat="1" applyFont="1" applyBorder="1" applyAlignment="1">
      <alignment horizontal="right" vertical="center"/>
    </xf>
    <xf numFmtId="0" fontId="11" fillId="0" borderId="35" xfId="1" applyFont="1" applyBorder="1" applyAlignment="1">
      <alignment horizontal="distributed" vertical="center"/>
    </xf>
    <xf numFmtId="176" fontId="8" fillId="0" borderId="35" xfId="1" applyNumberFormat="1" applyFont="1" applyBorder="1" applyAlignment="1">
      <alignment horizontal="right" vertical="center"/>
    </xf>
    <xf numFmtId="0" fontId="11" fillId="0" borderId="36" xfId="1" applyFont="1" applyBorder="1" applyAlignment="1">
      <alignment horizontal="right" vertical="center"/>
    </xf>
    <xf numFmtId="0" fontId="11" fillId="0" borderId="25" xfId="1" applyFont="1" applyBorder="1" applyAlignment="1">
      <alignment horizontal="right" vertical="center"/>
    </xf>
    <xf numFmtId="0" fontId="14" fillId="0" borderId="24" xfId="1" applyFont="1" applyBorder="1" applyAlignment="1">
      <alignment horizontal="distributed" vertical="center"/>
    </xf>
    <xf numFmtId="0" fontId="11" fillId="2" borderId="25" xfId="1" applyFont="1" applyFill="1" applyBorder="1" applyAlignment="1">
      <alignment horizontal="right" vertical="center"/>
    </xf>
    <xf numFmtId="0" fontId="10" fillId="2" borderId="24" xfId="1" applyFont="1" applyFill="1" applyBorder="1" applyAlignment="1">
      <alignment horizontal="distributed" vertical="center"/>
    </xf>
    <xf numFmtId="0" fontId="15" fillId="2" borderId="24" xfId="1" applyFont="1" applyFill="1" applyBorder="1" applyAlignment="1">
      <alignment horizontal="distributed" vertical="center"/>
    </xf>
    <xf numFmtId="0" fontId="11" fillId="0" borderId="28" xfId="1" applyFont="1" applyBorder="1" applyAlignment="1">
      <alignment horizontal="right" vertical="center"/>
    </xf>
    <xf numFmtId="0" fontId="11" fillId="0" borderId="29" xfId="1" applyFont="1" applyBorder="1" applyAlignment="1">
      <alignment horizontal="right" vertical="center"/>
    </xf>
    <xf numFmtId="0" fontId="10" fillId="0" borderId="37" xfId="1" applyFont="1" applyBorder="1" applyAlignment="1">
      <alignment horizontal="distributed" vertical="center"/>
    </xf>
    <xf numFmtId="0" fontId="11" fillId="0" borderId="33" xfId="1" applyFont="1" applyBorder="1" applyAlignment="1">
      <alignment horizontal="right" vertical="center"/>
    </xf>
    <xf numFmtId="0" fontId="11" fillId="0" borderId="34" xfId="1" applyFont="1" applyBorder="1" applyAlignment="1">
      <alignment horizontal="right" vertical="center"/>
    </xf>
    <xf numFmtId="176" fontId="16" fillId="0" borderId="22" xfId="1" applyNumberFormat="1" applyFont="1" applyBorder="1" applyAlignment="1">
      <alignment horizontal="right" vertical="center"/>
    </xf>
    <xf numFmtId="176" fontId="16" fillId="0" borderId="31" xfId="1" applyNumberFormat="1" applyFont="1" applyBorder="1" applyAlignment="1">
      <alignment horizontal="right" vertical="center"/>
    </xf>
    <xf numFmtId="176" fontId="16" fillId="0" borderId="25" xfId="1" applyNumberFormat="1" applyFont="1" applyBorder="1" applyAlignment="1">
      <alignment horizontal="right" vertical="center"/>
    </xf>
    <xf numFmtId="176" fontId="16" fillId="0" borderId="26" xfId="1" applyNumberFormat="1" applyFont="1" applyBorder="1" applyAlignment="1">
      <alignment horizontal="right" vertical="center"/>
    </xf>
    <xf numFmtId="176" fontId="16" fillId="0" borderId="33" xfId="1" applyNumberFormat="1" applyFont="1" applyBorder="1" applyAlignment="1">
      <alignment horizontal="right" vertical="center"/>
    </xf>
    <xf numFmtId="176" fontId="16" fillId="0" borderId="34" xfId="1" applyNumberFormat="1" applyFont="1" applyBorder="1" applyAlignment="1">
      <alignment horizontal="right" vertical="center"/>
    </xf>
    <xf numFmtId="0" fontId="8" fillId="0" borderId="0" xfId="1" applyFont="1" applyAlignment="1">
      <alignment horizontal="center"/>
    </xf>
    <xf numFmtId="176" fontId="11" fillId="2" borderId="22" xfId="1" applyNumberFormat="1" applyFont="1" applyFill="1" applyBorder="1" applyAlignment="1">
      <alignment horizontal="right" vertical="center"/>
    </xf>
    <xf numFmtId="176" fontId="17" fillId="0" borderId="35" xfId="1" applyNumberFormat="1" applyFont="1" applyBorder="1" applyAlignment="1">
      <alignment horizontal="right" vertical="center"/>
    </xf>
    <xf numFmtId="176" fontId="11" fillId="0" borderId="22" xfId="1" applyNumberFormat="1" applyFont="1" applyBorder="1" applyAlignment="1">
      <alignment horizontal="right" vertical="center"/>
    </xf>
    <xf numFmtId="0" fontId="11" fillId="0" borderId="19" xfId="1" applyFont="1" applyBorder="1" applyAlignment="1">
      <alignment horizontal="distributed" vertical="center"/>
    </xf>
    <xf numFmtId="176" fontId="11" fillId="0" borderId="36" xfId="1" applyNumberFormat="1" applyFont="1" applyBorder="1" applyAlignment="1">
      <alignment horizontal="right" vertical="center"/>
    </xf>
    <xf numFmtId="176" fontId="11" fillId="0" borderId="23" xfId="1" applyNumberFormat="1" applyFont="1" applyBorder="1" applyAlignment="1">
      <alignment horizontal="right" vertical="center"/>
    </xf>
    <xf numFmtId="176" fontId="13" fillId="0" borderId="25" xfId="1" applyNumberFormat="1" applyFont="1" applyBorder="1" applyAlignment="1">
      <alignment horizontal="right" vertical="center"/>
    </xf>
    <xf numFmtId="176" fontId="13" fillId="0" borderId="26" xfId="1" applyNumberFormat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20" fillId="0" borderId="1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" fillId="0" borderId="3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1" fillId="0" borderId="4" xfId="1" applyFont="1" applyBorder="1" applyAlignment="1">
      <alignment vertical="center"/>
    </xf>
    <xf numFmtId="176" fontId="22" fillId="0" borderId="4" xfId="1" applyNumberFormat="1" applyFont="1" applyBorder="1" applyAlignment="1">
      <alignment vertical="center"/>
    </xf>
    <xf numFmtId="176" fontId="23" fillId="0" borderId="4" xfId="1" applyNumberFormat="1" applyFont="1" applyBorder="1" applyAlignment="1">
      <alignment vertical="center"/>
    </xf>
    <xf numFmtId="0" fontId="18" fillId="0" borderId="1" xfId="1" applyFont="1" applyBorder="1" applyAlignment="1">
      <alignment vertical="center"/>
    </xf>
    <xf numFmtId="176" fontId="22" fillId="0" borderId="1" xfId="1" applyNumberFormat="1" applyFont="1" applyBorder="1" applyAlignment="1">
      <alignment vertical="center"/>
    </xf>
    <xf numFmtId="176" fontId="23" fillId="0" borderId="1" xfId="1" applyNumberFormat="1" applyFont="1" applyBorder="1" applyAlignment="1">
      <alignment vertical="center"/>
    </xf>
    <xf numFmtId="176" fontId="22" fillId="2" borderId="4" xfId="1" applyNumberFormat="1" applyFont="1" applyFill="1" applyBorder="1" applyAlignment="1">
      <alignment vertical="center"/>
    </xf>
    <xf numFmtId="176" fontId="23" fillId="2" borderId="4" xfId="1" applyNumberFormat="1" applyFont="1" applyFill="1" applyBorder="1" applyAlignment="1">
      <alignment vertical="center"/>
    </xf>
    <xf numFmtId="176" fontId="22" fillId="0" borderId="0" xfId="1" applyNumberFormat="1" applyFont="1" applyBorder="1" applyAlignment="1">
      <alignment vertical="center"/>
    </xf>
    <xf numFmtId="176" fontId="23" fillId="0" borderId="0" xfId="1" applyNumberFormat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21" fillId="0" borderId="10" xfId="1" applyFont="1" applyBorder="1" applyAlignment="1">
      <alignment vertical="center"/>
    </xf>
    <xf numFmtId="0" fontId="18" fillId="0" borderId="41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8" fillId="0" borderId="39" xfId="1" applyFont="1" applyBorder="1" applyAlignment="1">
      <alignment vertical="center"/>
    </xf>
    <xf numFmtId="0" fontId="18" fillId="0" borderId="5" xfId="1" applyFont="1" applyBorder="1" applyAlignment="1">
      <alignment vertical="center"/>
    </xf>
    <xf numFmtId="0" fontId="21" fillId="0" borderId="39" xfId="1" applyFont="1" applyBorder="1" applyAlignment="1">
      <alignment vertical="center"/>
    </xf>
    <xf numFmtId="176" fontId="22" fillId="0" borderId="4" xfId="1" applyNumberFormat="1" applyFont="1" applyBorder="1" applyAlignment="1">
      <alignment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zoomScaleNormal="100" zoomScalePageLayoutView="60" workbookViewId="0">
      <selection sqref="A1:U1"/>
    </sheetView>
  </sheetViews>
  <sheetFormatPr defaultRowHeight="14.25"/>
  <cols>
    <col min="1" max="1" width="11.75" style="12"/>
    <col min="2" max="2" width="8.625" style="12"/>
    <col min="3" max="3" width="7.75" style="12"/>
    <col min="4" max="4" width="8.625" style="12"/>
    <col min="5" max="6" width="3.125" style="12"/>
    <col min="7" max="7" width="8.625" style="12"/>
    <col min="8" max="8" width="7.75" style="12"/>
    <col min="9" max="9" width="8.625" style="12"/>
    <col min="10" max="11" width="3.125" style="12"/>
    <col min="12" max="12" width="8.625" style="12"/>
    <col min="13" max="13" width="7.875" style="12"/>
    <col min="14" max="14" width="8.625" style="12"/>
    <col min="15" max="16" width="3.125" style="12"/>
    <col min="17" max="17" width="8.625" style="12"/>
    <col min="18" max="18" width="7.75" style="12"/>
    <col min="19" max="19" width="8.625" style="12"/>
    <col min="20" max="21" width="3.125" style="12"/>
    <col min="22" max="256" width="9" style="12"/>
    <col min="257" max="257" width="11.75" style="12"/>
    <col min="258" max="258" width="8.625" style="12"/>
    <col min="259" max="259" width="7.75" style="12"/>
    <col min="260" max="260" width="8.625" style="12"/>
    <col min="261" max="262" width="3.125" style="12"/>
    <col min="263" max="263" width="8.625" style="12"/>
    <col min="264" max="264" width="7.75" style="12"/>
    <col min="265" max="265" width="8.625" style="12"/>
    <col min="266" max="267" width="3.125" style="12"/>
    <col min="268" max="268" width="8.625" style="12"/>
    <col min="269" max="269" width="7.875" style="12"/>
    <col min="270" max="270" width="8.625" style="12"/>
    <col min="271" max="272" width="3.125" style="12"/>
    <col min="273" max="273" width="8.625" style="12"/>
    <col min="274" max="274" width="7.75" style="12"/>
    <col min="275" max="275" width="8.625" style="12"/>
    <col min="276" max="277" width="3.125" style="12"/>
    <col min="278" max="512" width="9" style="12"/>
    <col min="513" max="513" width="11.75" style="12"/>
    <col min="514" max="514" width="8.625" style="12"/>
    <col min="515" max="515" width="7.75" style="12"/>
    <col min="516" max="516" width="8.625" style="12"/>
    <col min="517" max="518" width="3.125" style="12"/>
    <col min="519" max="519" width="8.625" style="12"/>
    <col min="520" max="520" width="7.75" style="12"/>
    <col min="521" max="521" width="8.625" style="12"/>
    <col min="522" max="523" width="3.125" style="12"/>
    <col min="524" max="524" width="8.625" style="12"/>
    <col min="525" max="525" width="7.875" style="12"/>
    <col min="526" max="526" width="8.625" style="12"/>
    <col min="527" max="528" width="3.125" style="12"/>
    <col min="529" max="529" width="8.625" style="12"/>
    <col min="530" max="530" width="7.75" style="12"/>
    <col min="531" max="531" width="8.625" style="12"/>
    <col min="532" max="533" width="3.125" style="12"/>
    <col min="534" max="768" width="9" style="12"/>
    <col min="769" max="769" width="11.75" style="12"/>
    <col min="770" max="770" width="8.625" style="12"/>
    <col min="771" max="771" width="7.75" style="12"/>
    <col min="772" max="772" width="8.625" style="12"/>
    <col min="773" max="774" width="3.125" style="12"/>
    <col min="775" max="775" width="8.625" style="12"/>
    <col min="776" max="776" width="7.75" style="12"/>
    <col min="777" max="777" width="8.625" style="12"/>
    <col min="778" max="779" width="3.125" style="12"/>
    <col min="780" max="780" width="8.625" style="12"/>
    <col min="781" max="781" width="7.875" style="12"/>
    <col min="782" max="782" width="8.625" style="12"/>
    <col min="783" max="784" width="3.125" style="12"/>
    <col min="785" max="785" width="8.625" style="12"/>
    <col min="786" max="786" width="7.75" style="12"/>
    <col min="787" max="787" width="8.625" style="12"/>
    <col min="788" max="789" width="3.125" style="12"/>
    <col min="790" max="1025" width="9" style="12"/>
  </cols>
  <sheetData>
    <row r="1" spans="1:21" s="13" customFormat="1" ht="27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s="16" customFormat="1" ht="21.9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3"/>
      <c r="U2" s="15" t="s">
        <v>1</v>
      </c>
    </row>
    <row r="3" spans="1:21" ht="23.1" customHeight="1">
      <c r="A3" s="17"/>
      <c r="B3" s="18" t="s">
        <v>2</v>
      </c>
      <c r="C3" s="19" t="s">
        <v>3</v>
      </c>
      <c r="D3" s="19" t="s">
        <v>4</v>
      </c>
      <c r="E3" s="10" t="s">
        <v>5</v>
      </c>
      <c r="F3" s="10"/>
      <c r="G3" s="19" t="s">
        <v>6</v>
      </c>
      <c r="H3" s="20" t="s">
        <v>7</v>
      </c>
      <c r="I3" s="19" t="s">
        <v>8</v>
      </c>
      <c r="J3" s="10" t="s">
        <v>5</v>
      </c>
      <c r="K3" s="10"/>
      <c r="L3" s="19" t="s">
        <v>9</v>
      </c>
      <c r="M3" s="20" t="s">
        <v>10</v>
      </c>
      <c r="N3" s="19" t="s">
        <v>11</v>
      </c>
      <c r="O3" s="9" t="s">
        <v>5</v>
      </c>
      <c r="P3" s="9"/>
      <c r="Q3" s="19" t="s">
        <v>12</v>
      </c>
      <c r="R3" s="20" t="s">
        <v>13</v>
      </c>
      <c r="S3" s="19" t="s">
        <v>14</v>
      </c>
      <c r="T3" s="9" t="s">
        <v>5</v>
      </c>
      <c r="U3" s="9"/>
    </row>
    <row r="4" spans="1:21" ht="23.1" customHeight="1">
      <c r="A4" s="21" t="s">
        <v>15</v>
      </c>
      <c r="B4" s="22">
        <v>1380</v>
      </c>
      <c r="C4" s="22">
        <v>6</v>
      </c>
      <c r="D4" s="23">
        <v>1386</v>
      </c>
      <c r="E4" s="8">
        <v>-9</v>
      </c>
      <c r="F4" s="8"/>
      <c r="G4" s="22">
        <v>1391</v>
      </c>
      <c r="H4" s="22">
        <v>8</v>
      </c>
      <c r="I4" s="23">
        <v>1399</v>
      </c>
      <c r="J4" s="8">
        <v>-11</v>
      </c>
      <c r="K4" s="8"/>
      <c r="L4" s="24">
        <v>1602</v>
      </c>
      <c r="M4" s="22">
        <v>7</v>
      </c>
      <c r="N4" s="23">
        <v>1609</v>
      </c>
      <c r="O4" s="8">
        <v>-3</v>
      </c>
      <c r="P4" s="8"/>
      <c r="Q4" s="22">
        <v>2993</v>
      </c>
      <c r="R4" s="22">
        <v>15</v>
      </c>
      <c r="S4" s="22">
        <v>3008</v>
      </c>
      <c r="T4" s="8">
        <v>-14</v>
      </c>
      <c r="U4" s="8"/>
    </row>
    <row r="5" spans="1:21" ht="23.1" customHeight="1">
      <c r="A5" s="25" t="s">
        <v>16</v>
      </c>
      <c r="B5" s="26">
        <v>2453</v>
      </c>
      <c r="C5" s="26">
        <v>55</v>
      </c>
      <c r="D5" s="27">
        <v>2508</v>
      </c>
      <c r="E5" s="7">
        <v>-13</v>
      </c>
      <c r="F5" s="7"/>
      <c r="G5" s="26">
        <v>2489</v>
      </c>
      <c r="H5" s="26">
        <v>47</v>
      </c>
      <c r="I5" s="26">
        <v>2536</v>
      </c>
      <c r="J5" s="7">
        <v>-15</v>
      </c>
      <c r="K5" s="7"/>
      <c r="L5" s="26">
        <v>2513</v>
      </c>
      <c r="M5" s="26">
        <v>19</v>
      </c>
      <c r="N5" s="26">
        <v>2532</v>
      </c>
      <c r="O5" s="7">
        <v>1</v>
      </c>
      <c r="P5" s="7"/>
      <c r="Q5" s="26">
        <v>5002</v>
      </c>
      <c r="R5" s="26">
        <v>66</v>
      </c>
      <c r="S5" s="26">
        <v>5068</v>
      </c>
      <c r="T5" s="7">
        <v>-14</v>
      </c>
      <c r="U5" s="7"/>
    </row>
    <row r="6" spans="1:21" ht="23.1" customHeight="1">
      <c r="A6" s="25" t="s">
        <v>17</v>
      </c>
      <c r="B6" s="26">
        <v>3950</v>
      </c>
      <c r="C6" s="26">
        <v>62</v>
      </c>
      <c r="D6" s="27">
        <v>4012</v>
      </c>
      <c r="E6" s="7">
        <v>-14</v>
      </c>
      <c r="F6" s="7"/>
      <c r="G6" s="26">
        <v>3840</v>
      </c>
      <c r="H6" s="26">
        <v>61</v>
      </c>
      <c r="I6" s="26">
        <v>3901</v>
      </c>
      <c r="J6" s="7">
        <v>-13</v>
      </c>
      <c r="K6" s="7"/>
      <c r="L6" s="26">
        <v>4377</v>
      </c>
      <c r="M6" s="26">
        <v>47</v>
      </c>
      <c r="N6" s="26">
        <v>4424</v>
      </c>
      <c r="O6" s="7">
        <v>-15</v>
      </c>
      <c r="P6" s="7"/>
      <c r="Q6" s="26">
        <v>8217</v>
      </c>
      <c r="R6" s="26">
        <v>108</v>
      </c>
      <c r="S6" s="26">
        <v>8325</v>
      </c>
      <c r="T6" s="7">
        <v>-28</v>
      </c>
      <c r="U6" s="7"/>
    </row>
    <row r="7" spans="1:21" ht="23.1" customHeight="1">
      <c r="A7" s="25" t="s">
        <v>18</v>
      </c>
      <c r="B7" s="26">
        <v>2877</v>
      </c>
      <c r="C7" s="26">
        <v>48</v>
      </c>
      <c r="D7" s="27">
        <v>2925</v>
      </c>
      <c r="E7" s="7">
        <v>8</v>
      </c>
      <c r="F7" s="7"/>
      <c r="G7" s="26">
        <v>2817</v>
      </c>
      <c r="H7" s="26">
        <v>33</v>
      </c>
      <c r="I7" s="26">
        <v>2850</v>
      </c>
      <c r="J7" s="7">
        <v>-13</v>
      </c>
      <c r="K7" s="7"/>
      <c r="L7" s="26">
        <v>3182</v>
      </c>
      <c r="M7" s="26">
        <v>31</v>
      </c>
      <c r="N7" s="26">
        <v>3213</v>
      </c>
      <c r="O7" s="7">
        <v>-14</v>
      </c>
      <c r="P7" s="7"/>
      <c r="Q7" s="26">
        <v>5999</v>
      </c>
      <c r="R7" s="26">
        <v>64</v>
      </c>
      <c r="S7" s="26">
        <v>6063</v>
      </c>
      <c r="T7" s="7">
        <v>-27</v>
      </c>
      <c r="U7" s="7"/>
    </row>
    <row r="8" spans="1:21" ht="23.1" customHeight="1">
      <c r="A8" s="25" t="s">
        <v>19</v>
      </c>
      <c r="B8" s="26">
        <v>1909</v>
      </c>
      <c r="C8" s="26">
        <v>95</v>
      </c>
      <c r="D8" s="27">
        <v>2004</v>
      </c>
      <c r="E8" s="7">
        <v>6</v>
      </c>
      <c r="F8" s="7"/>
      <c r="G8" s="26">
        <v>1981</v>
      </c>
      <c r="H8" s="26">
        <v>41</v>
      </c>
      <c r="I8" s="26">
        <v>2022</v>
      </c>
      <c r="J8" s="7">
        <v>-1</v>
      </c>
      <c r="K8" s="7"/>
      <c r="L8" s="26">
        <v>2238</v>
      </c>
      <c r="M8" s="26">
        <v>72</v>
      </c>
      <c r="N8" s="26">
        <v>2310</v>
      </c>
      <c r="O8" s="7">
        <v>0</v>
      </c>
      <c r="P8" s="7"/>
      <c r="Q8" s="26">
        <v>4219</v>
      </c>
      <c r="R8" s="26">
        <v>113</v>
      </c>
      <c r="S8" s="26">
        <v>4332</v>
      </c>
      <c r="T8" s="7">
        <v>-1</v>
      </c>
      <c r="U8" s="7"/>
    </row>
    <row r="9" spans="1:21" ht="23.1" customHeight="1">
      <c r="A9" s="25" t="s">
        <v>20</v>
      </c>
      <c r="B9" s="26">
        <v>5028</v>
      </c>
      <c r="C9" s="26">
        <v>101</v>
      </c>
      <c r="D9" s="27">
        <v>5129</v>
      </c>
      <c r="E9" s="7">
        <v>-20</v>
      </c>
      <c r="F9" s="7"/>
      <c r="G9" s="26">
        <v>5391</v>
      </c>
      <c r="H9" s="26">
        <v>84</v>
      </c>
      <c r="I9" s="26">
        <v>5475</v>
      </c>
      <c r="J9" s="7">
        <v>-57</v>
      </c>
      <c r="K9" s="7"/>
      <c r="L9" s="26">
        <v>5783</v>
      </c>
      <c r="M9" s="26">
        <v>57</v>
      </c>
      <c r="N9" s="26">
        <v>5840</v>
      </c>
      <c r="O9" s="7">
        <v>-11</v>
      </c>
      <c r="P9" s="7"/>
      <c r="Q9" s="26">
        <v>11174</v>
      </c>
      <c r="R9" s="26">
        <v>141</v>
      </c>
      <c r="S9" s="26">
        <v>11315</v>
      </c>
      <c r="T9" s="7">
        <v>-68</v>
      </c>
      <c r="U9" s="7"/>
    </row>
    <row r="10" spans="1:21" ht="23.1" customHeight="1">
      <c r="A10" s="25" t="s">
        <v>21</v>
      </c>
      <c r="B10" s="26">
        <v>1670</v>
      </c>
      <c r="C10" s="26">
        <v>22</v>
      </c>
      <c r="D10" s="27">
        <v>1692</v>
      </c>
      <c r="E10" s="7">
        <v>-5</v>
      </c>
      <c r="F10" s="7"/>
      <c r="G10" s="26">
        <v>1804</v>
      </c>
      <c r="H10" s="26">
        <v>20</v>
      </c>
      <c r="I10" s="26">
        <v>1824</v>
      </c>
      <c r="J10" s="7">
        <v>-10</v>
      </c>
      <c r="K10" s="7"/>
      <c r="L10" s="26">
        <v>1927</v>
      </c>
      <c r="M10" s="26">
        <v>16</v>
      </c>
      <c r="N10" s="26">
        <v>1943</v>
      </c>
      <c r="O10" s="7">
        <v>-6</v>
      </c>
      <c r="P10" s="7"/>
      <c r="Q10" s="26">
        <v>3731</v>
      </c>
      <c r="R10" s="26">
        <v>36</v>
      </c>
      <c r="S10" s="26">
        <v>3767</v>
      </c>
      <c r="T10" s="7">
        <v>-16</v>
      </c>
      <c r="U10" s="7"/>
    </row>
    <row r="11" spans="1:21" ht="23.1" customHeight="1">
      <c r="A11" s="25" t="s">
        <v>22</v>
      </c>
      <c r="B11" s="26">
        <v>4530</v>
      </c>
      <c r="C11" s="26">
        <v>46</v>
      </c>
      <c r="D11" s="27">
        <v>4576</v>
      </c>
      <c r="E11" s="7">
        <v>10</v>
      </c>
      <c r="F11" s="7"/>
      <c r="G11" s="26">
        <v>4921</v>
      </c>
      <c r="H11" s="26">
        <v>34</v>
      </c>
      <c r="I11" s="26">
        <v>4955</v>
      </c>
      <c r="J11" s="7">
        <v>-9</v>
      </c>
      <c r="K11" s="7"/>
      <c r="L11" s="26">
        <v>5421</v>
      </c>
      <c r="M11" s="26">
        <v>33</v>
      </c>
      <c r="N11" s="26">
        <v>5454</v>
      </c>
      <c r="O11" s="7">
        <v>4</v>
      </c>
      <c r="P11" s="7"/>
      <c r="Q11" s="26">
        <v>10342</v>
      </c>
      <c r="R11" s="26">
        <v>67</v>
      </c>
      <c r="S11" s="26">
        <v>10409</v>
      </c>
      <c r="T11" s="7">
        <v>-5</v>
      </c>
      <c r="U11" s="7"/>
    </row>
    <row r="12" spans="1:21" ht="23.1" customHeight="1">
      <c r="A12" s="25" t="s">
        <v>23</v>
      </c>
      <c r="B12" s="26">
        <v>1216</v>
      </c>
      <c r="C12" s="26">
        <v>84</v>
      </c>
      <c r="D12" s="27">
        <v>1300</v>
      </c>
      <c r="E12" s="7">
        <v>4</v>
      </c>
      <c r="F12" s="7"/>
      <c r="G12" s="26">
        <v>1271</v>
      </c>
      <c r="H12" s="26">
        <v>68</v>
      </c>
      <c r="I12" s="26">
        <v>1339</v>
      </c>
      <c r="J12" s="7">
        <v>-1</v>
      </c>
      <c r="K12" s="7"/>
      <c r="L12" s="26">
        <v>1393</v>
      </c>
      <c r="M12" s="26">
        <v>24</v>
      </c>
      <c r="N12" s="26">
        <v>1417</v>
      </c>
      <c r="O12" s="7">
        <v>-10</v>
      </c>
      <c r="P12" s="7"/>
      <c r="Q12" s="26">
        <v>2664</v>
      </c>
      <c r="R12" s="26">
        <v>92</v>
      </c>
      <c r="S12" s="26">
        <v>2756</v>
      </c>
      <c r="T12" s="7">
        <v>-11</v>
      </c>
      <c r="U12" s="7"/>
    </row>
    <row r="13" spans="1:21" ht="23.1" customHeight="1">
      <c r="A13" s="25" t="s">
        <v>24</v>
      </c>
      <c r="B13" s="26">
        <v>943</v>
      </c>
      <c r="C13" s="26">
        <v>1</v>
      </c>
      <c r="D13" s="27">
        <v>944</v>
      </c>
      <c r="E13" s="7">
        <v>-3</v>
      </c>
      <c r="F13" s="7"/>
      <c r="G13" s="26">
        <v>880</v>
      </c>
      <c r="H13" s="26">
        <v>2</v>
      </c>
      <c r="I13" s="26">
        <v>882</v>
      </c>
      <c r="J13" s="7">
        <v>-7</v>
      </c>
      <c r="K13" s="7"/>
      <c r="L13" s="26">
        <v>1049</v>
      </c>
      <c r="M13" s="26">
        <v>2</v>
      </c>
      <c r="N13" s="26">
        <v>1051</v>
      </c>
      <c r="O13" s="7">
        <v>-2</v>
      </c>
      <c r="P13" s="7"/>
      <c r="Q13" s="26">
        <v>1929</v>
      </c>
      <c r="R13" s="26">
        <v>4</v>
      </c>
      <c r="S13" s="26">
        <v>1933</v>
      </c>
      <c r="T13" s="7">
        <v>-9</v>
      </c>
      <c r="U13" s="7"/>
    </row>
    <row r="14" spans="1:21" ht="23.1" customHeight="1">
      <c r="A14" s="25" t="s">
        <v>25</v>
      </c>
      <c r="B14" s="26">
        <v>1896</v>
      </c>
      <c r="C14" s="26">
        <v>56</v>
      </c>
      <c r="D14" s="27">
        <v>1952</v>
      </c>
      <c r="E14" s="7">
        <v>-12</v>
      </c>
      <c r="F14" s="7"/>
      <c r="G14" s="26">
        <v>1856</v>
      </c>
      <c r="H14" s="26">
        <v>32</v>
      </c>
      <c r="I14" s="26">
        <v>1888</v>
      </c>
      <c r="J14" s="7">
        <v>-11</v>
      </c>
      <c r="K14" s="7"/>
      <c r="L14" s="26">
        <v>2044</v>
      </c>
      <c r="M14" s="26">
        <v>42</v>
      </c>
      <c r="N14" s="26">
        <v>2086</v>
      </c>
      <c r="O14" s="7">
        <v>-20</v>
      </c>
      <c r="P14" s="7"/>
      <c r="Q14" s="26">
        <v>3900</v>
      </c>
      <c r="R14" s="26">
        <v>74</v>
      </c>
      <c r="S14" s="26">
        <v>3974</v>
      </c>
      <c r="T14" s="7">
        <v>-31</v>
      </c>
      <c r="U14" s="7"/>
    </row>
    <row r="15" spans="1:21" ht="23.1" customHeight="1">
      <c r="A15" s="28" t="s">
        <v>26</v>
      </c>
      <c r="B15" s="29">
        <v>526</v>
      </c>
      <c r="C15" s="29">
        <v>31</v>
      </c>
      <c r="D15" s="30">
        <v>557</v>
      </c>
      <c r="E15" s="6">
        <v>-1</v>
      </c>
      <c r="F15" s="6"/>
      <c r="G15" s="31">
        <v>498</v>
      </c>
      <c r="H15" s="31">
        <v>16</v>
      </c>
      <c r="I15" s="32">
        <v>514</v>
      </c>
      <c r="J15" s="6">
        <v>1</v>
      </c>
      <c r="K15" s="6"/>
      <c r="L15" s="31">
        <v>576</v>
      </c>
      <c r="M15" s="33">
        <v>19</v>
      </c>
      <c r="N15" s="33">
        <v>595</v>
      </c>
      <c r="O15" s="6">
        <v>-4</v>
      </c>
      <c r="P15" s="6"/>
      <c r="Q15" s="31">
        <v>1074</v>
      </c>
      <c r="R15" s="31">
        <v>35</v>
      </c>
      <c r="S15" s="31">
        <v>1109</v>
      </c>
      <c r="T15" s="6">
        <v>-3</v>
      </c>
      <c r="U15" s="6"/>
    </row>
    <row r="16" spans="1:21" ht="23.1" customHeight="1">
      <c r="A16" s="34" t="s">
        <v>27</v>
      </c>
      <c r="B16" s="35">
        <v>28378</v>
      </c>
      <c r="C16" s="35">
        <v>607</v>
      </c>
      <c r="D16" s="36">
        <v>28985</v>
      </c>
      <c r="E16" s="5">
        <v>-49</v>
      </c>
      <c r="F16" s="5"/>
      <c r="G16" s="35">
        <v>29139</v>
      </c>
      <c r="H16" s="35">
        <v>446</v>
      </c>
      <c r="I16" s="37">
        <v>29585</v>
      </c>
      <c r="J16" s="5">
        <v>-147</v>
      </c>
      <c r="K16" s="5"/>
      <c r="L16" s="35">
        <v>32105</v>
      </c>
      <c r="M16" s="35">
        <v>369</v>
      </c>
      <c r="N16" s="37">
        <v>32474</v>
      </c>
      <c r="O16" s="5">
        <v>-80</v>
      </c>
      <c r="P16" s="5"/>
      <c r="Q16" s="35">
        <v>61244</v>
      </c>
      <c r="R16" s="35">
        <v>815</v>
      </c>
      <c r="S16" s="35">
        <v>62059</v>
      </c>
      <c r="T16" s="5">
        <v>-227</v>
      </c>
      <c r="U16" s="5"/>
    </row>
  </sheetData>
  <mergeCells count="57">
    <mergeCell ref="E16:F16"/>
    <mergeCell ref="J16:K16"/>
    <mergeCell ref="O16:P16"/>
    <mergeCell ref="T16:U16"/>
    <mergeCell ref="E14:F14"/>
    <mergeCell ref="J14:K14"/>
    <mergeCell ref="O14:P14"/>
    <mergeCell ref="T14:U14"/>
    <mergeCell ref="E15:F15"/>
    <mergeCell ref="J15:K15"/>
    <mergeCell ref="O15:P15"/>
    <mergeCell ref="T15:U15"/>
    <mergeCell ref="E12:F12"/>
    <mergeCell ref="J12:K12"/>
    <mergeCell ref="O12:P12"/>
    <mergeCell ref="T12:U12"/>
    <mergeCell ref="E13:F13"/>
    <mergeCell ref="J13:K13"/>
    <mergeCell ref="O13:P13"/>
    <mergeCell ref="T13:U13"/>
    <mergeCell ref="E10:F10"/>
    <mergeCell ref="J10:K10"/>
    <mergeCell ref="O10:P10"/>
    <mergeCell ref="T10:U10"/>
    <mergeCell ref="E11:F11"/>
    <mergeCell ref="J11:K11"/>
    <mergeCell ref="O11:P11"/>
    <mergeCell ref="T11:U11"/>
    <mergeCell ref="E8:F8"/>
    <mergeCell ref="J8:K8"/>
    <mergeCell ref="O8:P8"/>
    <mergeCell ref="T8:U8"/>
    <mergeCell ref="E9:F9"/>
    <mergeCell ref="J9:K9"/>
    <mergeCell ref="O9:P9"/>
    <mergeCell ref="T9:U9"/>
    <mergeCell ref="E6:F6"/>
    <mergeCell ref="J6:K6"/>
    <mergeCell ref="O6:P6"/>
    <mergeCell ref="T6:U6"/>
    <mergeCell ref="E7:F7"/>
    <mergeCell ref="J7:K7"/>
    <mergeCell ref="O7:P7"/>
    <mergeCell ref="T7:U7"/>
    <mergeCell ref="E4:F4"/>
    <mergeCell ref="J4:K4"/>
    <mergeCell ref="O4:P4"/>
    <mergeCell ref="T4:U4"/>
    <mergeCell ref="E5:F5"/>
    <mergeCell ref="J5:K5"/>
    <mergeCell ref="O5:P5"/>
    <mergeCell ref="T5:U5"/>
    <mergeCell ref="A1:U1"/>
    <mergeCell ref="E3:F3"/>
    <mergeCell ref="J3:K3"/>
    <mergeCell ref="O3:P3"/>
    <mergeCell ref="T3:U3"/>
  </mergeCells>
  <phoneticPr fontId="24"/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257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258</v>
      </c>
      <c r="B4" s="70">
        <v>7</v>
      </c>
      <c r="C4" s="70">
        <v>1</v>
      </c>
      <c r="D4" s="70">
        <v>6</v>
      </c>
      <c r="E4" s="50">
        <v>7</v>
      </c>
    </row>
    <row r="5" spans="1:1024" ht="15.95" customHeight="1">
      <c r="A5" s="51" t="s">
        <v>259</v>
      </c>
      <c r="B5" s="70">
        <v>166</v>
      </c>
      <c r="C5" s="71">
        <v>197</v>
      </c>
      <c r="D5" s="71">
        <v>204</v>
      </c>
      <c r="E5" s="50">
        <v>401</v>
      </c>
    </row>
    <row r="6" spans="1:1024" ht="15.95" customHeight="1">
      <c r="A6" s="51" t="s">
        <v>260</v>
      </c>
      <c r="B6" s="71">
        <v>15</v>
      </c>
      <c r="C6" s="71">
        <v>15</v>
      </c>
      <c r="D6" s="71">
        <v>19</v>
      </c>
      <c r="E6" s="53">
        <v>34</v>
      </c>
    </row>
    <row r="7" spans="1:1024" ht="15.95" customHeight="1">
      <c r="A7" s="51" t="s">
        <v>261</v>
      </c>
      <c r="B7" s="71">
        <v>7</v>
      </c>
      <c r="C7" s="71">
        <v>2</v>
      </c>
      <c r="D7" s="71">
        <v>6</v>
      </c>
      <c r="E7" s="53">
        <v>8</v>
      </c>
    </row>
    <row r="8" spans="1:1024" ht="15.95" customHeight="1">
      <c r="A8" s="51" t="s">
        <v>262</v>
      </c>
      <c r="B8" s="71">
        <v>20</v>
      </c>
      <c r="C8" s="71">
        <v>16</v>
      </c>
      <c r="D8" s="71">
        <v>19</v>
      </c>
      <c r="E8" s="53">
        <v>35</v>
      </c>
    </row>
    <row r="9" spans="1:1024" ht="15.95" customHeight="1">
      <c r="A9" s="51" t="s">
        <v>263</v>
      </c>
      <c r="B9" s="71">
        <v>17</v>
      </c>
      <c r="C9" s="71">
        <v>18</v>
      </c>
      <c r="D9" s="71">
        <v>26</v>
      </c>
      <c r="E9" s="53">
        <v>44</v>
      </c>
    </row>
    <row r="10" spans="1:1024" ht="15.95" customHeight="1">
      <c r="A10" s="51" t="s">
        <v>264</v>
      </c>
      <c r="B10" s="71">
        <v>84</v>
      </c>
      <c r="C10" s="71">
        <v>84</v>
      </c>
      <c r="D10" s="71">
        <v>92</v>
      </c>
      <c r="E10" s="53">
        <v>176</v>
      </c>
    </row>
    <row r="11" spans="1:1024" ht="15.95" customHeight="1">
      <c r="A11" s="51" t="s">
        <v>265</v>
      </c>
      <c r="B11" s="71">
        <v>21</v>
      </c>
      <c r="C11" s="71">
        <v>21</v>
      </c>
      <c r="D11" s="71">
        <v>22</v>
      </c>
      <c r="E11" s="53">
        <v>43</v>
      </c>
    </row>
    <row r="12" spans="1:1024" ht="15.95" customHeight="1">
      <c r="A12" s="51" t="s">
        <v>266</v>
      </c>
      <c r="B12" s="71">
        <v>58</v>
      </c>
      <c r="C12" s="71">
        <v>65</v>
      </c>
      <c r="D12" s="71">
        <v>69</v>
      </c>
      <c r="E12" s="53">
        <v>134</v>
      </c>
    </row>
    <row r="13" spans="1:1024" ht="15.95" customHeight="1">
      <c r="A13" s="51" t="s">
        <v>267</v>
      </c>
      <c r="B13" s="71">
        <v>38</v>
      </c>
      <c r="C13" s="71">
        <v>46</v>
      </c>
      <c r="D13" s="71">
        <v>41</v>
      </c>
      <c r="E13" s="53">
        <v>87</v>
      </c>
    </row>
    <row r="14" spans="1:1024" ht="15.95" customHeight="1">
      <c r="A14" s="51" t="s">
        <v>268</v>
      </c>
      <c r="B14" s="71">
        <v>8</v>
      </c>
      <c r="C14" s="71">
        <v>7</v>
      </c>
      <c r="D14" s="71">
        <v>9</v>
      </c>
      <c r="E14" s="53">
        <v>16</v>
      </c>
    </row>
    <row r="15" spans="1:1024" ht="15.95" customHeight="1">
      <c r="A15" s="51" t="s">
        <v>269</v>
      </c>
      <c r="B15" s="71">
        <v>10</v>
      </c>
      <c r="C15" s="71">
        <v>6</v>
      </c>
      <c r="D15" s="71">
        <v>10</v>
      </c>
      <c r="E15" s="53">
        <v>16</v>
      </c>
    </row>
    <row r="16" spans="1:1024" ht="15.95" customHeight="1">
      <c r="A16" s="51" t="s">
        <v>270</v>
      </c>
      <c r="B16" s="71">
        <v>17</v>
      </c>
      <c r="C16" s="71">
        <v>19</v>
      </c>
      <c r="D16" s="71">
        <v>21</v>
      </c>
      <c r="E16" s="53">
        <v>40</v>
      </c>
    </row>
    <row r="17" spans="1:5" ht="15.95" customHeight="1">
      <c r="A17" s="51" t="s">
        <v>271</v>
      </c>
      <c r="B17" s="71">
        <v>25</v>
      </c>
      <c r="C17" s="71">
        <v>27</v>
      </c>
      <c r="D17" s="71">
        <v>28</v>
      </c>
      <c r="E17" s="53">
        <v>55</v>
      </c>
    </row>
    <row r="18" spans="1:5" ht="15.95" customHeight="1">
      <c r="A18" s="51" t="s">
        <v>272</v>
      </c>
      <c r="B18" s="71">
        <v>25</v>
      </c>
      <c r="C18" s="71">
        <v>22</v>
      </c>
      <c r="D18" s="71">
        <v>24</v>
      </c>
      <c r="E18" s="53">
        <v>46</v>
      </c>
    </row>
    <row r="19" spans="1:5" ht="15.95" customHeight="1">
      <c r="A19" s="51" t="s">
        <v>273</v>
      </c>
      <c r="B19" s="71">
        <v>93</v>
      </c>
      <c r="C19" s="71">
        <v>70</v>
      </c>
      <c r="D19" s="71">
        <v>104</v>
      </c>
      <c r="E19" s="53">
        <v>174</v>
      </c>
    </row>
    <row r="20" spans="1:5" ht="15.95" customHeight="1">
      <c r="A20" s="51" t="s">
        <v>274</v>
      </c>
      <c r="B20" s="71">
        <v>23</v>
      </c>
      <c r="C20" s="71">
        <v>23</v>
      </c>
      <c r="D20" s="71">
        <v>27</v>
      </c>
      <c r="E20" s="53">
        <v>50</v>
      </c>
    </row>
    <row r="21" spans="1:5" ht="15.95" customHeight="1">
      <c r="A21" s="51" t="s">
        <v>275</v>
      </c>
      <c r="B21" s="71">
        <v>108</v>
      </c>
      <c r="C21" s="71">
        <v>110</v>
      </c>
      <c r="D21" s="71">
        <v>127</v>
      </c>
      <c r="E21" s="53">
        <v>237</v>
      </c>
    </row>
    <row r="22" spans="1:5" ht="15.95" customHeight="1">
      <c r="A22" s="51" t="s">
        <v>276</v>
      </c>
      <c r="B22" s="71">
        <v>122</v>
      </c>
      <c r="C22" s="71">
        <v>123</v>
      </c>
      <c r="D22" s="71">
        <v>134</v>
      </c>
      <c r="E22" s="53">
        <v>257</v>
      </c>
    </row>
    <row r="23" spans="1:5" ht="15.95" customHeight="1">
      <c r="A23" s="51" t="s">
        <v>277</v>
      </c>
      <c r="B23" s="71">
        <v>126</v>
      </c>
      <c r="C23" s="71">
        <v>138</v>
      </c>
      <c r="D23" s="71">
        <v>177</v>
      </c>
      <c r="E23" s="53">
        <v>315</v>
      </c>
    </row>
    <row r="24" spans="1:5" ht="15.95" customHeight="1">
      <c r="A24" s="51" t="s">
        <v>278</v>
      </c>
      <c r="B24" s="71">
        <v>194</v>
      </c>
      <c r="C24" s="71">
        <v>212</v>
      </c>
      <c r="D24" s="71">
        <v>244</v>
      </c>
      <c r="E24" s="53">
        <v>456</v>
      </c>
    </row>
    <row r="25" spans="1:5" ht="15.95" customHeight="1">
      <c r="A25" s="51" t="s">
        <v>279</v>
      </c>
      <c r="B25" s="71">
        <v>83</v>
      </c>
      <c r="C25" s="71">
        <v>90</v>
      </c>
      <c r="D25" s="71">
        <v>89</v>
      </c>
      <c r="E25" s="53">
        <v>179</v>
      </c>
    </row>
    <row r="26" spans="1:5" ht="15.95" customHeight="1">
      <c r="A26" s="51" t="s">
        <v>280</v>
      </c>
      <c r="B26" s="71">
        <v>69</v>
      </c>
      <c r="C26" s="71">
        <v>111</v>
      </c>
      <c r="D26" s="71">
        <v>88</v>
      </c>
      <c r="E26" s="53">
        <v>199</v>
      </c>
    </row>
    <row r="27" spans="1:5" ht="15.95" customHeight="1">
      <c r="A27" s="51" t="s">
        <v>281</v>
      </c>
      <c r="B27" s="71">
        <v>14</v>
      </c>
      <c r="C27" s="71">
        <v>2</v>
      </c>
      <c r="D27" s="71">
        <v>13</v>
      </c>
      <c r="E27" s="53">
        <v>15</v>
      </c>
    </row>
    <row r="28" spans="1:5" ht="15.95" customHeight="1">
      <c r="A28" s="51" t="s">
        <v>282</v>
      </c>
      <c r="B28" s="71">
        <v>4</v>
      </c>
      <c r="C28" s="71">
        <v>4</v>
      </c>
      <c r="D28" s="71">
        <v>1</v>
      </c>
      <c r="E28" s="53">
        <v>5</v>
      </c>
    </row>
    <row r="29" spans="1:5" ht="15.95" customHeight="1">
      <c r="A29" s="51" t="s">
        <v>283</v>
      </c>
      <c r="B29" s="71">
        <v>11</v>
      </c>
      <c r="C29" s="71">
        <v>11</v>
      </c>
      <c r="D29" s="71">
        <v>13</v>
      </c>
      <c r="E29" s="53">
        <v>24</v>
      </c>
    </row>
    <row r="30" spans="1:5" ht="15.95" customHeight="1">
      <c r="A30" s="51" t="s">
        <v>284</v>
      </c>
      <c r="B30" s="71">
        <v>10</v>
      </c>
      <c r="C30" s="71">
        <v>10</v>
      </c>
      <c r="D30" s="71">
        <v>11</v>
      </c>
      <c r="E30" s="53">
        <v>21</v>
      </c>
    </row>
    <row r="31" spans="1:5" ht="15.95" customHeight="1">
      <c r="A31" s="51" t="s">
        <v>285</v>
      </c>
      <c r="B31" s="71">
        <v>103</v>
      </c>
      <c r="C31" s="71">
        <v>103</v>
      </c>
      <c r="D31" s="71">
        <v>105</v>
      </c>
      <c r="E31" s="53">
        <v>208</v>
      </c>
    </row>
    <row r="32" spans="1:5" ht="15.95" customHeight="1">
      <c r="A32" s="51" t="s">
        <v>286</v>
      </c>
      <c r="B32" s="71">
        <v>75</v>
      </c>
      <c r="C32" s="71">
        <v>81</v>
      </c>
      <c r="D32" s="71">
        <v>80</v>
      </c>
      <c r="E32" s="53">
        <v>161</v>
      </c>
    </row>
    <row r="33" spans="1:5" ht="15.95" customHeight="1">
      <c r="A33" s="51" t="s">
        <v>287</v>
      </c>
      <c r="B33" s="71">
        <v>59</v>
      </c>
      <c r="C33" s="71">
        <v>62</v>
      </c>
      <c r="D33" s="71">
        <v>72</v>
      </c>
      <c r="E33" s="53">
        <v>134</v>
      </c>
    </row>
    <row r="34" spans="1:5" ht="15.95" customHeight="1">
      <c r="A34" s="51" t="s">
        <v>288</v>
      </c>
      <c r="B34" s="71">
        <v>38</v>
      </c>
      <c r="C34" s="71">
        <v>31</v>
      </c>
      <c r="D34" s="71">
        <v>43</v>
      </c>
      <c r="E34" s="53">
        <v>74</v>
      </c>
    </row>
    <row r="35" spans="1:5" ht="15.95" customHeight="1">
      <c r="A35" s="51" t="s">
        <v>289</v>
      </c>
      <c r="B35" s="71">
        <v>128</v>
      </c>
      <c r="C35" s="71">
        <v>151</v>
      </c>
      <c r="D35" s="71">
        <v>154</v>
      </c>
      <c r="E35" s="53">
        <v>305</v>
      </c>
    </row>
    <row r="36" spans="1:5" ht="15.95" customHeight="1">
      <c r="A36" s="51" t="s">
        <v>290</v>
      </c>
      <c r="B36" s="71">
        <v>44</v>
      </c>
      <c r="C36" s="71">
        <v>52</v>
      </c>
      <c r="D36" s="71">
        <v>62</v>
      </c>
      <c r="E36" s="53">
        <v>114</v>
      </c>
    </row>
    <row r="37" spans="1:5" ht="15.95" customHeight="1">
      <c r="A37" s="51" t="s">
        <v>291</v>
      </c>
      <c r="B37" s="71">
        <v>180</v>
      </c>
      <c r="C37" s="71">
        <v>226</v>
      </c>
      <c r="D37" s="71">
        <v>226</v>
      </c>
      <c r="E37" s="53">
        <v>452</v>
      </c>
    </row>
    <row r="38" spans="1:5" ht="15.95" customHeight="1">
      <c r="A38" s="51" t="s">
        <v>292</v>
      </c>
      <c r="B38" s="71">
        <v>74</v>
      </c>
      <c r="C38" s="71">
        <v>84</v>
      </c>
      <c r="D38" s="71">
        <v>91</v>
      </c>
      <c r="E38" s="53">
        <v>175</v>
      </c>
    </row>
    <row r="39" spans="1:5" ht="15.95" customHeight="1">
      <c r="A39" s="60" t="s">
        <v>46</v>
      </c>
      <c r="B39" s="81">
        <f>SUM(B41-B40)</f>
        <v>2076</v>
      </c>
      <c r="C39" s="81">
        <f>SUM(C41-C40)</f>
        <v>2240</v>
      </c>
      <c r="D39" s="81">
        <f>SUM(D41-D40)</f>
        <v>2457</v>
      </c>
      <c r="E39" s="82">
        <f>SUM(E41-E40)</f>
        <v>4697</v>
      </c>
    </row>
    <row r="40" spans="1:5" ht="15.95" customHeight="1">
      <c r="A40" s="51" t="s">
        <v>47</v>
      </c>
      <c r="B40" s="83"/>
      <c r="C40" s="83"/>
      <c r="D40" s="83"/>
      <c r="E40" s="84"/>
    </row>
    <row r="41" spans="1:5" ht="15.95" customHeight="1">
      <c r="A41" s="65" t="s">
        <v>14</v>
      </c>
      <c r="B41" s="85">
        <f>SUM(B4:B38)</f>
        <v>2076</v>
      </c>
      <c r="C41" s="85">
        <f>SUM(C4:C38)</f>
        <v>2240</v>
      </c>
      <c r="D41" s="85">
        <f>SUM(D4:D38)</f>
        <v>2457</v>
      </c>
      <c r="E41" s="86">
        <f>SUM(E4:E38)</f>
        <v>4697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293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  <c r="I3"/>
    </row>
    <row r="4" spans="1:1024" ht="15.75" customHeight="1">
      <c r="A4" s="48" t="s">
        <v>294</v>
      </c>
      <c r="B4" s="70">
        <v>85</v>
      </c>
      <c r="C4" s="70">
        <v>154</v>
      </c>
      <c r="D4" s="70">
        <v>155</v>
      </c>
      <c r="E4" s="50">
        <v>309</v>
      </c>
      <c r="I4"/>
    </row>
    <row r="5" spans="1:1024" ht="15.75" customHeight="1">
      <c r="A5" s="48" t="s">
        <v>295</v>
      </c>
      <c r="B5" s="70">
        <v>28</v>
      </c>
      <c r="C5" s="70">
        <v>27</v>
      </c>
      <c r="D5" s="70">
        <v>43</v>
      </c>
      <c r="E5" s="50">
        <v>70</v>
      </c>
      <c r="I5"/>
    </row>
    <row r="6" spans="1:1024" ht="15.95" customHeight="1">
      <c r="A6" s="51" t="s">
        <v>296</v>
      </c>
      <c r="B6" s="70">
        <v>15</v>
      </c>
      <c r="C6" s="70">
        <v>14</v>
      </c>
      <c r="D6" s="70">
        <v>12</v>
      </c>
      <c r="E6" s="50">
        <v>26</v>
      </c>
      <c r="I6"/>
    </row>
    <row r="7" spans="1:1024" ht="15.95" customHeight="1">
      <c r="A7" s="48" t="s">
        <v>297</v>
      </c>
      <c r="B7" s="71">
        <v>59</v>
      </c>
      <c r="C7" s="71">
        <v>62</v>
      </c>
      <c r="D7" s="71">
        <v>71</v>
      </c>
      <c r="E7" s="53">
        <v>133</v>
      </c>
      <c r="I7"/>
    </row>
    <row r="8" spans="1:1024" ht="15.95" customHeight="1">
      <c r="A8" s="51" t="s">
        <v>298</v>
      </c>
      <c r="B8" s="70">
        <v>13</v>
      </c>
      <c r="C8" s="70">
        <v>14</v>
      </c>
      <c r="D8" s="70">
        <v>14</v>
      </c>
      <c r="E8" s="50">
        <v>28</v>
      </c>
      <c r="I8"/>
    </row>
    <row r="9" spans="1:1024" ht="15.95" customHeight="1">
      <c r="A9" s="51" t="s">
        <v>299</v>
      </c>
      <c r="B9" s="71">
        <v>31</v>
      </c>
      <c r="C9" s="71">
        <v>32</v>
      </c>
      <c r="D9" s="71">
        <v>31</v>
      </c>
      <c r="E9" s="53">
        <v>63</v>
      </c>
      <c r="I9"/>
    </row>
    <row r="10" spans="1:1024" ht="15.95" customHeight="1">
      <c r="A10" s="51" t="s">
        <v>300</v>
      </c>
      <c r="B10" s="71">
        <v>39</v>
      </c>
      <c r="C10" s="71">
        <v>44</v>
      </c>
      <c r="D10" s="71">
        <v>43</v>
      </c>
      <c r="E10" s="53">
        <v>87</v>
      </c>
      <c r="I10"/>
    </row>
    <row r="11" spans="1:1024" ht="15.95" customHeight="1">
      <c r="A11" s="51" t="s">
        <v>301</v>
      </c>
      <c r="B11" s="71">
        <v>9</v>
      </c>
      <c r="C11" s="71">
        <v>4</v>
      </c>
      <c r="D11" s="71">
        <v>6</v>
      </c>
      <c r="E11" s="53">
        <v>10</v>
      </c>
      <c r="I11"/>
    </row>
    <row r="12" spans="1:1024" ht="15.95" customHeight="1">
      <c r="A12" s="51" t="s">
        <v>302</v>
      </c>
      <c r="B12" s="71">
        <v>99</v>
      </c>
      <c r="C12" s="71">
        <v>117</v>
      </c>
      <c r="D12" s="71">
        <v>122</v>
      </c>
      <c r="E12" s="53">
        <v>239</v>
      </c>
      <c r="I12"/>
    </row>
    <row r="13" spans="1:1024" ht="15.95" customHeight="1">
      <c r="A13" s="54" t="s">
        <v>303</v>
      </c>
      <c r="B13" s="71">
        <v>422</v>
      </c>
      <c r="C13" s="71">
        <v>383</v>
      </c>
      <c r="D13" s="71">
        <v>398</v>
      </c>
      <c r="E13" s="53">
        <v>781</v>
      </c>
      <c r="I13"/>
    </row>
    <row r="14" spans="1:1024" ht="15.95" customHeight="1">
      <c r="A14" s="54"/>
      <c r="B14" s="55"/>
      <c r="C14" s="55"/>
      <c r="D14" s="55"/>
      <c r="E14" s="56"/>
      <c r="I14"/>
    </row>
    <row r="15" spans="1:1024" ht="15.95" customHeight="1">
      <c r="A15" s="51"/>
      <c r="B15" s="55"/>
      <c r="C15" s="55"/>
      <c r="D15" s="55"/>
      <c r="E15" s="56"/>
      <c r="I15"/>
    </row>
    <row r="16" spans="1:1024" ht="15.95" customHeight="1">
      <c r="A16" s="51"/>
      <c r="B16" s="55"/>
      <c r="C16" s="55"/>
      <c r="D16" s="55"/>
      <c r="E16" s="56"/>
      <c r="I16"/>
    </row>
    <row r="17" spans="1:9" ht="15.95" customHeight="1">
      <c r="A17" s="51"/>
      <c r="B17" s="55"/>
      <c r="C17" s="55"/>
      <c r="D17" s="55"/>
      <c r="E17" s="56"/>
      <c r="I17"/>
    </row>
    <row r="18" spans="1:9" ht="15.95" customHeight="1">
      <c r="A18" s="51"/>
      <c r="B18" s="55"/>
      <c r="C18" s="55"/>
      <c r="D18" s="55"/>
      <c r="E18" s="56"/>
      <c r="I18"/>
    </row>
    <row r="19" spans="1:9" ht="15.95" customHeight="1">
      <c r="A19" s="51"/>
      <c r="B19" s="55"/>
      <c r="C19" s="55"/>
      <c r="D19" s="55"/>
      <c r="E19" s="56"/>
      <c r="I19"/>
    </row>
    <row r="20" spans="1:9" ht="15.95" customHeight="1">
      <c r="A20" s="51"/>
      <c r="B20" s="55"/>
      <c r="C20" s="55"/>
      <c r="D20" s="55"/>
      <c r="E20" s="56"/>
      <c r="I20"/>
    </row>
    <row r="21" spans="1:9" ht="15.95" customHeight="1">
      <c r="A21" s="51"/>
      <c r="B21" s="55"/>
      <c r="C21" s="55"/>
      <c r="D21" s="55"/>
      <c r="E21" s="56"/>
      <c r="I21"/>
    </row>
    <row r="22" spans="1:9" ht="15.95" customHeight="1">
      <c r="A22" s="51"/>
      <c r="B22" s="55"/>
      <c r="C22" s="55"/>
      <c r="D22" s="55"/>
      <c r="E22" s="56"/>
      <c r="I22"/>
    </row>
    <row r="23" spans="1:9" ht="15.95" customHeight="1">
      <c r="A23" s="51"/>
      <c r="B23" s="55"/>
      <c r="C23" s="55"/>
      <c r="D23" s="55"/>
      <c r="E23" s="56"/>
      <c r="I23"/>
    </row>
    <row r="24" spans="1:9" ht="15.95" customHeight="1">
      <c r="A24" s="51"/>
      <c r="B24" s="55"/>
      <c r="C24" s="55"/>
      <c r="D24" s="55"/>
      <c r="E24" s="56"/>
      <c r="I24"/>
    </row>
    <row r="25" spans="1:9" ht="15.95" customHeight="1">
      <c r="A25" s="51"/>
      <c r="B25" s="55"/>
      <c r="C25" s="55"/>
      <c r="D25" s="55"/>
      <c r="E25" s="56"/>
      <c r="I25"/>
    </row>
    <row r="26" spans="1:9" ht="15.95" customHeight="1">
      <c r="A26" s="51"/>
      <c r="B26" s="55"/>
      <c r="C26" s="55"/>
      <c r="D26" s="55"/>
      <c r="E26" s="56"/>
      <c r="I26"/>
    </row>
    <row r="27" spans="1:9" ht="15.95" customHeight="1">
      <c r="A27" s="51"/>
      <c r="B27" s="55"/>
      <c r="C27" s="55"/>
      <c r="D27" s="55"/>
      <c r="E27" s="56"/>
      <c r="I27"/>
    </row>
    <row r="28" spans="1:9" ht="15.95" customHeight="1">
      <c r="A28" s="51"/>
      <c r="B28" s="55"/>
      <c r="C28" s="55"/>
      <c r="D28" s="55"/>
      <c r="E28" s="56"/>
      <c r="I28"/>
    </row>
    <row r="29" spans="1:9" ht="15.95" customHeight="1">
      <c r="A29" s="51"/>
      <c r="B29" s="55"/>
      <c r="C29" s="55"/>
      <c r="D29" s="55"/>
      <c r="E29" s="56"/>
      <c r="I29" s="87"/>
    </row>
    <row r="30" spans="1:9" ht="15.95" customHeight="1">
      <c r="A30" s="51"/>
      <c r="B30" s="55"/>
      <c r="C30" s="55"/>
      <c r="D30" s="55"/>
      <c r="E30" s="56"/>
    </row>
    <row r="31" spans="1:9" ht="15.95" customHeight="1">
      <c r="A31" s="51"/>
      <c r="B31" s="55"/>
      <c r="C31" s="55"/>
      <c r="D31" s="55"/>
      <c r="E31" s="56"/>
    </row>
    <row r="32" spans="1:9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1"/>
      <c r="B38" s="55"/>
      <c r="C38" s="55"/>
      <c r="D38" s="55"/>
      <c r="E38" s="56"/>
    </row>
    <row r="39" spans="1:5" ht="15.95" customHeight="1">
      <c r="A39" s="51"/>
      <c r="B39" s="55"/>
      <c r="C39" s="55"/>
      <c r="D39" s="55"/>
      <c r="E39" s="56"/>
    </row>
    <row r="40" spans="1:5" ht="15.95" customHeight="1">
      <c r="A40" s="57"/>
      <c r="B40" s="58"/>
      <c r="C40" s="58"/>
      <c r="D40" s="58"/>
      <c r="E40" s="59"/>
    </row>
    <row r="41" spans="1:5" ht="15.95" customHeight="1">
      <c r="A41" s="60" t="s">
        <v>46</v>
      </c>
      <c r="B41" s="61">
        <f>SUM(B43-B42)</f>
        <v>4530</v>
      </c>
      <c r="C41" s="61">
        <f>SUM(C43-C42)</f>
        <v>4921</v>
      </c>
      <c r="D41" s="88">
        <f>SUM(D43-D42)</f>
        <v>5421</v>
      </c>
      <c r="E41" s="62">
        <f>C41+D41</f>
        <v>10342</v>
      </c>
    </row>
    <row r="42" spans="1:5" ht="15.95" customHeight="1">
      <c r="A42" s="51" t="s">
        <v>47</v>
      </c>
      <c r="B42" s="63">
        <v>46</v>
      </c>
      <c r="C42" s="63">
        <v>34</v>
      </c>
      <c r="D42" s="63">
        <v>33</v>
      </c>
      <c r="E42" s="64">
        <v>67</v>
      </c>
    </row>
    <row r="43" spans="1:5" ht="15.95" customHeight="1">
      <c r="A43" s="65" t="s">
        <v>14</v>
      </c>
      <c r="B43" s="66">
        <f>SUM(厚狭①!B41+厚狭②!B41+厚狭③!B44)</f>
        <v>4576</v>
      </c>
      <c r="C43" s="66">
        <f>SUM(厚狭①!C41+厚狭②!C41+厚狭③!C44)</f>
        <v>4955</v>
      </c>
      <c r="D43" s="66">
        <f>SUM(厚狭①!D41+厚狭②!D41+厚狭③!D44)</f>
        <v>5454</v>
      </c>
      <c r="E43" s="67">
        <f>C43+D43</f>
        <v>10409</v>
      </c>
    </row>
    <row r="44" spans="1:5" ht="15.95" customHeight="1">
      <c r="A44" s="68"/>
      <c r="B44" s="89">
        <f>SUM(B4:B40)</f>
        <v>800</v>
      </c>
      <c r="C44" s="89">
        <f>SUM(C4:C40)</f>
        <v>851</v>
      </c>
      <c r="D44" s="89">
        <f>SUM(D4:D40)</f>
        <v>895</v>
      </c>
      <c r="E44" s="89">
        <f>SUM(E5:E40)</f>
        <v>1437</v>
      </c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304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305</v>
      </c>
      <c r="B4" s="70">
        <v>43</v>
      </c>
      <c r="C4" s="70">
        <v>47</v>
      </c>
      <c r="D4" s="70">
        <v>49</v>
      </c>
      <c r="E4" s="50">
        <v>96</v>
      </c>
    </row>
    <row r="5" spans="1:1024" ht="15.95" customHeight="1">
      <c r="A5" s="51" t="s">
        <v>306</v>
      </c>
      <c r="B5" s="71">
        <v>9</v>
      </c>
      <c r="C5" s="71">
        <v>8</v>
      </c>
      <c r="D5" s="71">
        <v>9</v>
      </c>
      <c r="E5" s="53">
        <v>17</v>
      </c>
    </row>
    <row r="6" spans="1:1024" ht="15.95" customHeight="1">
      <c r="A6" s="51" t="s">
        <v>307</v>
      </c>
      <c r="B6" s="71">
        <v>87</v>
      </c>
      <c r="C6" s="71">
        <v>99</v>
      </c>
      <c r="D6" s="71">
        <v>102</v>
      </c>
      <c r="E6" s="53">
        <v>201</v>
      </c>
    </row>
    <row r="7" spans="1:1024" ht="15.95" customHeight="1">
      <c r="A7" s="51" t="s">
        <v>308</v>
      </c>
      <c r="B7" s="71">
        <v>86</v>
      </c>
      <c r="C7" s="71">
        <v>100</v>
      </c>
      <c r="D7" s="71">
        <v>107</v>
      </c>
      <c r="E7" s="53">
        <v>207</v>
      </c>
    </row>
    <row r="8" spans="1:1024" ht="15.95" customHeight="1">
      <c r="A8" s="51" t="s">
        <v>309</v>
      </c>
      <c r="B8" s="71">
        <v>98</v>
      </c>
      <c r="C8" s="71">
        <v>96</v>
      </c>
      <c r="D8" s="71">
        <v>123</v>
      </c>
      <c r="E8" s="53">
        <v>219</v>
      </c>
    </row>
    <row r="9" spans="1:1024" ht="15.95" customHeight="1">
      <c r="A9" s="51" t="s">
        <v>310</v>
      </c>
      <c r="B9" s="71">
        <v>41</v>
      </c>
      <c r="C9" s="71">
        <v>55</v>
      </c>
      <c r="D9" s="71">
        <v>48</v>
      </c>
      <c r="E9" s="53">
        <v>103</v>
      </c>
    </row>
    <row r="10" spans="1:1024" ht="15.95" customHeight="1">
      <c r="A10" s="51" t="s">
        <v>311</v>
      </c>
      <c r="B10" s="71">
        <v>41</v>
      </c>
      <c r="C10" s="71">
        <v>40</v>
      </c>
      <c r="D10" s="71">
        <v>34</v>
      </c>
      <c r="E10" s="53">
        <v>74</v>
      </c>
    </row>
    <row r="11" spans="1:1024" ht="15.95" customHeight="1">
      <c r="A11" s="51" t="s">
        <v>312</v>
      </c>
      <c r="B11" s="71">
        <v>21</v>
      </c>
      <c r="C11" s="71">
        <v>18</v>
      </c>
      <c r="D11" s="71">
        <v>22</v>
      </c>
      <c r="E11" s="53">
        <v>40</v>
      </c>
    </row>
    <row r="12" spans="1:1024" ht="15.95" customHeight="1">
      <c r="A12" s="51" t="s">
        <v>313</v>
      </c>
      <c r="B12" s="71">
        <v>35</v>
      </c>
      <c r="C12" s="71">
        <v>28</v>
      </c>
      <c r="D12" s="71">
        <v>43</v>
      </c>
      <c r="E12" s="53">
        <v>71</v>
      </c>
    </row>
    <row r="13" spans="1:1024" ht="15.95" customHeight="1">
      <c r="A13" s="51" t="s">
        <v>314</v>
      </c>
      <c r="B13" s="71">
        <v>11</v>
      </c>
      <c r="C13" s="71">
        <v>11</v>
      </c>
      <c r="D13" s="71">
        <v>11</v>
      </c>
      <c r="E13" s="53">
        <v>22</v>
      </c>
    </row>
    <row r="14" spans="1:1024" ht="15.95" customHeight="1">
      <c r="A14" s="51" t="s">
        <v>315</v>
      </c>
      <c r="B14" s="71">
        <v>36</v>
      </c>
      <c r="C14" s="71">
        <v>30</v>
      </c>
      <c r="D14" s="71">
        <v>37</v>
      </c>
      <c r="E14" s="53">
        <v>67</v>
      </c>
    </row>
    <row r="15" spans="1:1024" ht="15.95" customHeight="1">
      <c r="A15" s="51" t="s">
        <v>316</v>
      </c>
      <c r="B15" s="71">
        <v>55</v>
      </c>
      <c r="C15" s="71">
        <v>56</v>
      </c>
      <c r="D15" s="71">
        <v>55</v>
      </c>
      <c r="E15" s="53">
        <v>111</v>
      </c>
    </row>
    <row r="16" spans="1:1024" ht="15.95" customHeight="1">
      <c r="A16" s="51" t="s">
        <v>317</v>
      </c>
      <c r="B16" s="71">
        <v>111</v>
      </c>
      <c r="C16" s="71">
        <v>128</v>
      </c>
      <c r="D16" s="71">
        <v>110</v>
      </c>
      <c r="E16" s="53">
        <v>238</v>
      </c>
    </row>
    <row r="17" spans="1:5" ht="15.95" customHeight="1">
      <c r="A17" s="51" t="s">
        <v>318</v>
      </c>
      <c r="B17" s="71">
        <v>42</v>
      </c>
      <c r="C17" s="71">
        <v>52</v>
      </c>
      <c r="D17" s="71">
        <v>46</v>
      </c>
      <c r="E17" s="53">
        <v>98</v>
      </c>
    </row>
    <row r="18" spans="1:5" ht="15.95" customHeight="1">
      <c r="A18" s="51" t="s">
        <v>319</v>
      </c>
      <c r="B18" s="71">
        <v>33</v>
      </c>
      <c r="C18" s="71">
        <v>30</v>
      </c>
      <c r="D18" s="71">
        <v>40</v>
      </c>
      <c r="E18" s="53">
        <v>70</v>
      </c>
    </row>
    <row r="19" spans="1:5" ht="15.95" customHeight="1">
      <c r="A19" s="51" t="s">
        <v>320</v>
      </c>
      <c r="B19" s="71">
        <v>24</v>
      </c>
      <c r="C19" s="71">
        <v>18</v>
      </c>
      <c r="D19" s="71">
        <v>23</v>
      </c>
      <c r="E19" s="53">
        <v>41</v>
      </c>
    </row>
    <row r="20" spans="1:5" ht="15.95" customHeight="1">
      <c r="A20" s="51" t="s">
        <v>321</v>
      </c>
      <c r="B20" s="71">
        <v>6</v>
      </c>
      <c r="C20" s="71">
        <v>8</v>
      </c>
      <c r="D20" s="71">
        <v>7</v>
      </c>
      <c r="E20" s="53">
        <v>15</v>
      </c>
    </row>
    <row r="21" spans="1:5" ht="15.95" customHeight="1">
      <c r="A21" s="51" t="s">
        <v>322</v>
      </c>
      <c r="B21" s="71">
        <v>14</v>
      </c>
      <c r="C21" s="71">
        <v>14</v>
      </c>
      <c r="D21" s="71">
        <v>17</v>
      </c>
      <c r="E21" s="53">
        <v>31</v>
      </c>
    </row>
    <row r="22" spans="1:5" ht="15.95" customHeight="1">
      <c r="A22" s="51" t="s">
        <v>323</v>
      </c>
      <c r="B22" s="71">
        <v>33</v>
      </c>
      <c r="C22" s="71">
        <v>31</v>
      </c>
      <c r="D22" s="71">
        <v>35</v>
      </c>
      <c r="E22" s="53">
        <v>66</v>
      </c>
    </row>
    <row r="23" spans="1:5" ht="15.95" customHeight="1">
      <c r="A23" s="51" t="s">
        <v>324</v>
      </c>
      <c r="B23" s="71">
        <v>63</v>
      </c>
      <c r="C23" s="71">
        <v>44</v>
      </c>
      <c r="D23" s="71">
        <v>59</v>
      </c>
      <c r="E23" s="53">
        <v>103</v>
      </c>
    </row>
    <row r="24" spans="1:5" ht="15.95" customHeight="1">
      <c r="A24" s="51" t="s">
        <v>325</v>
      </c>
      <c r="B24" s="71">
        <v>52</v>
      </c>
      <c r="C24" s="71">
        <v>53</v>
      </c>
      <c r="D24" s="71">
        <v>79</v>
      </c>
      <c r="E24" s="53">
        <v>132</v>
      </c>
    </row>
    <row r="25" spans="1:5" ht="15.95" customHeight="1">
      <c r="A25" s="51" t="s">
        <v>326</v>
      </c>
      <c r="B25" s="71">
        <v>86</v>
      </c>
      <c r="C25" s="71">
        <v>112</v>
      </c>
      <c r="D25" s="71">
        <v>95</v>
      </c>
      <c r="E25" s="53">
        <v>207</v>
      </c>
    </row>
    <row r="26" spans="1:5" ht="15.95" customHeight="1">
      <c r="A26" s="51" t="s">
        <v>327</v>
      </c>
      <c r="B26" s="71">
        <v>6</v>
      </c>
      <c r="C26" s="71">
        <v>4</v>
      </c>
      <c r="D26" s="71">
        <v>8</v>
      </c>
      <c r="E26" s="53">
        <v>12</v>
      </c>
    </row>
    <row r="27" spans="1:5" ht="15.95" customHeight="1">
      <c r="A27" s="51" t="s">
        <v>328</v>
      </c>
      <c r="B27" s="71">
        <v>15</v>
      </c>
      <c r="C27" s="71">
        <v>15</v>
      </c>
      <c r="D27" s="71">
        <v>19</v>
      </c>
      <c r="E27" s="53">
        <v>34</v>
      </c>
    </row>
    <row r="28" spans="1:5" ht="15.95" customHeight="1">
      <c r="A28" s="51" t="s">
        <v>329</v>
      </c>
      <c r="B28" s="71">
        <v>8</v>
      </c>
      <c r="C28" s="71">
        <v>6</v>
      </c>
      <c r="D28" s="71">
        <v>13</v>
      </c>
      <c r="E28" s="53">
        <v>19</v>
      </c>
    </row>
    <row r="29" spans="1:5" ht="15.95" customHeight="1">
      <c r="A29" s="51" t="s">
        <v>330</v>
      </c>
      <c r="B29" s="71">
        <v>18</v>
      </c>
      <c r="C29" s="71">
        <v>19</v>
      </c>
      <c r="D29" s="71">
        <v>19</v>
      </c>
      <c r="E29" s="53">
        <v>38</v>
      </c>
    </row>
    <row r="30" spans="1:5" ht="15.95" customHeight="1">
      <c r="A30" s="51" t="s">
        <v>331</v>
      </c>
      <c r="B30" s="71">
        <v>42</v>
      </c>
      <c r="C30" s="71">
        <v>47</v>
      </c>
      <c r="D30" s="71">
        <v>49</v>
      </c>
      <c r="E30" s="53">
        <v>96</v>
      </c>
    </row>
    <row r="31" spans="1:5" ht="15.95" customHeight="1">
      <c r="A31" s="51" t="s">
        <v>332</v>
      </c>
      <c r="B31" s="71">
        <v>10</v>
      </c>
      <c r="C31" s="71">
        <v>14</v>
      </c>
      <c r="D31" s="71">
        <v>13</v>
      </c>
      <c r="E31" s="53">
        <v>27</v>
      </c>
    </row>
    <row r="32" spans="1:5" ht="15.95" customHeight="1">
      <c r="A32" s="51" t="s">
        <v>333</v>
      </c>
      <c r="B32" s="71">
        <v>30</v>
      </c>
      <c r="C32" s="71">
        <v>20</v>
      </c>
      <c r="D32" s="71">
        <v>31</v>
      </c>
      <c r="E32" s="53">
        <v>51</v>
      </c>
    </row>
    <row r="33" spans="1:5" ht="15.95" customHeight="1">
      <c r="A33" s="51" t="s">
        <v>334</v>
      </c>
      <c r="B33" s="71">
        <v>14</v>
      </c>
      <c r="C33" s="71">
        <v>14</v>
      </c>
      <c r="D33" s="71">
        <v>15</v>
      </c>
      <c r="E33" s="53">
        <v>29</v>
      </c>
    </row>
    <row r="34" spans="1:5" ht="15.95" customHeight="1">
      <c r="A34" s="51" t="s">
        <v>335</v>
      </c>
      <c r="B34" s="71">
        <v>43</v>
      </c>
      <c r="C34" s="71">
        <v>44</v>
      </c>
      <c r="D34" s="71">
        <v>42</v>
      </c>
      <c r="E34" s="53">
        <v>86</v>
      </c>
    </row>
    <row r="35" spans="1:5" ht="15.95" customHeight="1">
      <c r="A35" s="54" t="s">
        <v>336</v>
      </c>
      <c r="B35" s="71">
        <v>87</v>
      </c>
      <c r="C35" s="71">
        <v>78</v>
      </c>
      <c r="D35" s="71">
        <v>57</v>
      </c>
      <c r="E35" s="53">
        <v>135</v>
      </c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1216</v>
      </c>
      <c r="C39" s="61">
        <f>SUM(C41-C40)</f>
        <v>1271</v>
      </c>
      <c r="D39" s="88">
        <f>SUM(D41-D40)</f>
        <v>1393</v>
      </c>
      <c r="E39" s="62">
        <f>SUM(E41-E40)</f>
        <v>2664</v>
      </c>
    </row>
    <row r="40" spans="1:5" ht="15.95" customHeight="1">
      <c r="A40" s="51" t="s">
        <v>47</v>
      </c>
      <c r="B40" s="63">
        <v>84</v>
      </c>
      <c r="C40" s="63">
        <v>68</v>
      </c>
      <c r="D40" s="63">
        <v>24</v>
      </c>
      <c r="E40" s="64">
        <v>92</v>
      </c>
    </row>
    <row r="41" spans="1:5" ht="15.95" customHeight="1">
      <c r="A41" s="65" t="s">
        <v>14</v>
      </c>
      <c r="B41" s="66">
        <f>SUM(B4:B38)</f>
        <v>1300</v>
      </c>
      <c r="C41" s="66">
        <f>SUM(C4:C38)</f>
        <v>1339</v>
      </c>
      <c r="D41" s="66">
        <f>SUM(D4:D38)</f>
        <v>1417</v>
      </c>
      <c r="E41" s="67">
        <f>SUM(E4:E38)</f>
        <v>2756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</sheetPr>
  <dimension ref="A1:AMK41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337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338</v>
      </c>
      <c r="B4" s="70">
        <v>9</v>
      </c>
      <c r="C4" s="70">
        <v>10</v>
      </c>
      <c r="D4" s="70">
        <v>9</v>
      </c>
      <c r="E4" s="50">
        <v>19</v>
      </c>
    </row>
    <row r="5" spans="1:1024" ht="15.95" customHeight="1">
      <c r="A5" s="51" t="s">
        <v>339</v>
      </c>
      <c r="B5" s="71">
        <v>48</v>
      </c>
      <c r="C5" s="71">
        <v>36</v>
      </c>
      <c r="D5" s="71">
        <v>53</v>
      </c>
      <c r="E5" s="53">
        <v>89</v>
      </c>
    </row>
    <row r="6" spans="1:1024" ht="15.95" customHeight="1">
      <c r="A6" s="51" t="s">
        <v>340</v>
      </c>
      <c r="B6" s="71">
        <v>29</v>
      </c>
      <c r="C6" s="71">
        <v>27</v>
      </c>
      <c r="D6" s="71">
        <v>40</v>
      </c>
      <c r="E6" s="53">
        <v>67</v>
      </c>
    </row>
    <row r="7" spans="1:1024" ht="15.95" customHeight="1">
      <c r="A7" s="51" t="s">
        <v>341</v>
      </c>
      <c r="B7" s="71">
        <v>161</v>
      </c>
      <c r="C7" s="71">
        <v>157</v>
      </c>
      <c r="D7" s="71">
        <v>183</v>
      </c>
      <c r="E7" s="53">
        <v>340</v>
      </c>
    </row>
    <row r="8" spans="1:1024" ht="15.95" customHeight="1">
      <c r="A8" s="51" t="s">
        <v>342</v>
      </c>
      <c r="B8" s="71">
        <v>32</v>
      </c>
      <c r="C8" s="71">
        <v>25</v>
      </c>
      <c r="D8" s="71">
        <v>30</v>
      </c>
      <c r="E8" s="53">
        <v>55</v>
      </c>
    </row>
    <row r="9" spans="1:1024" ht="15.95" customHeight="1">
      <c r="A9" s="51" t="s">
        <v>343</v>
      </c>
      <c r="B9" s="71">
        <v>96</v>
      </c>
      <c r="C9" s="71">
        <v>106</v>
      </c>
      <c r="D9" s="71">
        <v>109</v>
      </c>
      <c r="E9" s="53">
        <v>215</v>
      </c>
    </row>
    <row r="10" spans="1:1024" ht="15.95" customHeight="1">
      <c r="A10" s="51" t="s">
        <v>344</v>
      </c>
      <c r="B10" s="71">
        <v>41</v>
      </c>
      <c r="C10" s="71">
        <v>41</v>
      </c>
      <c r="D10" s="71">
        <v>51</v>
      </c>
      <c r="E10" s="53">
        <v>92</v>
      </c>
    </row>
    <row r="11" spans="1:1024" ht="15.95" customHeight="1">
      <c r="A11" s="51" t="s">
        <v>345</v>
      </c>
      <c r="B11" s="71">
        <v>16</v>
      </c>
      <c r="C11" s="71">
        <v>13</v>
      </c>
      <c r="D11" s="71">
        <v>17</v>
      </c>
      <c r="E11" s="53">
        <v>30</v>
      </c>
    </row>
    <row r="12" spans="1:1024" ht="15.95" customHeight="1">
      <c r="A12" s="51" t="s">
        <v>346</v>
      </c>
      <c r="B12" s="71">
        <v>164</v>
      </c>
      <c r="C12" s="71">
        <v>138</v>
      </c>
      <c r="D12" s="71">
        <v>181</v>
      </c>
      <c r="E12" s="53">
        <v>319</v>
      </c>
    </row>
    <row r="13" spans="1:1024" ht="15.95" customHeight="1">
      <c r="A13" s="51" t="s">
        <v>347</v>
      </c>
      <c r="B13" s="71">
        <v>46</v>
      </c>
      <c r="C13" s="71">
        <v>46</v>
      </c>
      <c r="D13" s="71">
        <v>51</v>
      </c>
      <c r="E13" s="53">
        <v>97</v>
      </c>
    </row>
    <row r="14" spans="1:1024" ht="15.95" customHeight="1">
      <c r="A14" s="51" t="s">
        <v>348</v>
      </c>
      <c r="B14" s="71">
        <v>34</v>
      </c>
      <c r="C14" s="71">
        <v>36</v>
      </c>
      <c r="D14" s="71">
        <v>35</v>
      </c>
      <c r="E14" s="53">
        <v>71</v>
      </c>
    </row>
    <row r="15" spans="1:1024" ht="15.95" customHeight="1">
      <c r="A15" s="51" t="s">
        <v>349</v>
      </c>
      <c r="B15" s="71">
        <v>59</v>
      </c>
      <c r="C15" s="71">
        <v>60</v>
      </c>
      <c r="D15" s="71">
        <v>70</v>
      </c>
      <c r="E15" s="53">
        <v>130</v>
      </c>
    </row>
    <row r="16" spans="1:1024" ht="15.95" customHeight="1">
      <c r="A16" s="51" t="s">
        <v>350</v>
      </c>
      <c r="B16" s="71">
        <v>8</v>
      </c>
      <c r="C16" s="71">
        <v>10</v>
      </c>
      <c r="D16" s="71">
        <v>10</v>
      </c>
      <c r="E16" s="53">
        <v>20</v>
      </c>
    </row>
    <row r="17" spans="1:5" ht="15.95" customHeight="1">
      <c r="A17" s="51" t="s">
        <v>351</v>
      </c>
      <c r="B17" s="71">
        <v>18</v>
      </c>
      <c r="C17" s="71">
        <v>17</v>
      </c>
      <c r="D17" s="71">
        <v>21</v>
      </c>
      <c r="E17" s="53">
        <v>38</v>
      </c>
    </row>
    <row r="18" spans="1:5" ht="15.95" customHeight="1">
      <c r="A18" s="51" t="s">
        <v>352</v>
      </c>
      <c r="B18" s="71">
        <v>26</v>
      </c>
      <c r="C18" s="71">
        <v>25</v>
      </c>
      <c r="D18" s="71">
        <v>28</v>
      </c>
      <c r="E18" s="53">
        <v>53</v>
      </c>
    </row>
    <row r="19" spans="1:5" ht="15.95" customHeight="1">
      <c r="A19" s="51" t="s">
        <v>353</v>
      </c>
      <c r="B19" s="71">
        <v>26</v>
      </c>
      <c r="C19" s="71">
        <v>26</v>
      </c>
      <c r="D19" s="71">
        <v>34</v>
      </c>
      <c r="E19" s="53">
        <v>60</v>
      </c>
    </row>
    <row r="20" spans="1:5" ht="15.95" customHeight="1">
      <c r="A20" s="51" t="s">
        <v>354</v>
      </c>
      <c r="B20" s="71">
        <v>32</v>
      </c>
      <c r="C20" s="71">
        <v>29</v>
      </c>
      <c r="D20" s="71">
        <v>39</v>
      </c>
      <c r="E20" s="53">
        <v>68</v>
      </c>
    </row>
    <row r="21" spans="1:5" ht="15.95" customHeight="1">
      <c r="A21" s="51" t="s">
        <v>355</v>
      </c>
      <c r="B21" s="71">
        <v>60</v>
      </c>
      <c r="C21" s="71">
        <v>53</v>
      </c>
      <c r="D21" s="71">
        <v>63</v>
      </c>
      <c r="E21" s="53">
        <v>116</v>
      </c>
    </row>
    <row r="22" spans="1:5" ht="15.95" customHeight="1">
      <c r="A22" s="54" t="s">
        <v>356</v>
      </c>
      <c r="B22" s="71">
        <v>39</v>
      </c>
      <c r="C22" s="71">
        <v>27</v>
      </c>
      <c r="D22" s="71">
        <v>27</v>
      </c>
      <c r="E22" s="53">
        <v>54</v>
      </c>
    </row>
    <row r="23" spans="1:5" ht="15.95" customHeight="1">
      <c r="A23" s="51"/>
      <c r="B23" s="55"/>
      <c r="C23" s="55"/>
      <c r="D23" s="55"/>
      <c r="E23" s="56"/>
    </row>
    <row r="24" spans="1:5" ht="15.95" customHeight="1">
      <c r="A24" s="51"/>
      <c r="B24" s="55"/>
      <c r="C24" s="55"/>
      <c r="D24" s="55"/>
      <c r="E24" s="56"/>
    </row>
    <row r="25" spans="1:5" ht="15.95" customHeight="1">
      <c r="A25" s="51"/>
      <c r="B25" s="55"/>
      <c r="C25" s="55"/>
      <c r="D25" s="55"/>
      <c r="E25" s="56"/>
    </row>
    <row r="26" spans="1:5" ht="15.95" customHeight="1">
      <c r="A26" s="51"/>
      <c r="B26" s="55"/>
      <c r="C26" s="55"/>
      <c r="D26" s="55"/>
      <c r="E26" s="56"/>
    </row>
    <row r="27" spans="1:5" ht="15.95" customHeight="1">
      <c r="A27" s="51"/>
      <c r="B27" s="55"/>
      <c r="C27" s="55"/>
      <c r="D27" s="55"/>
      <c r="E27" s="56"/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7"/>
      <c r="B37" s="58"/>
      <c r="C37" s="58"/>
      <c r="D37" s="58"/>
      <c r="E37" s="59"/>
    </row>
    <row r="38" spans="1:5" ht="15.95" customHeight="1">
      <c r="A38" s="60" t="s">
        <v>46</v>
      </c>
      <c r="B38" s="61">
        <f>SUM(B40-B39)</f>
        <v>943</v>
      </c>
      <c r="C38" s="61">
        <f>SUM(C40-C39)</f>
        <v>880</v>
      </c>
      <c r="D38" s="88">
        <f>SUM(D40-D39)</f>
        <v>1049</v>
      </c>
      <c r="E38" s="62">
        <f>SUM(E40-E39)</f>
        <v>1929</v>
      </c>
    </row>
    <row r="39" spans="1:5" ht="15.95" customHeight="1">
      <c r="A39" s="51" t="s">
        <v>47</v>
      </c>
      <c r="B39" s="63">
        <v>1</v>
      </c>
      <c r="C39" s="63">
        <v>2</v>
      </c>
      <c r="D39" s="63">
        <v>2</v>
      </c>
      <c r="E39" s="64">
        <v>4</v>
      </c>
    </row>
    <row r="40" spans="1:5" ht="15.95" customHeight="1">
      <c r="A40" s="65" t="s">
        <v>14</v>
      </c>
      <c r="B40" s="66">
        <f>SUM(B4:B37)</f>
        <v>944</v>
      </c>
      <c r="C40" s="66">
        <f>SUM(C4:C37)</f>
        <v>882</v>
      </c>
      <c r="D40" s="66">
        <f>SUM(D4:D37)</f>
        <v>1051</v>
      </c>
      <c r="E40" s="67">
        <f>SUM(E4:E37)</f>
        <v>1933</v>
      </c>
    </row>
    <row r="41" spans="1:5" ht="15.95" customHeight="1">
      <c r="A41" s="68"/>
      <c r="B41" s="69"/>
      <c r="C41" s="69"/>
      <c r="D41" s="69"/>
      <c r="E41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357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358</v>
      </c>
      <c r="B4" s="70">
        <v>123</v>
      </c>
      <c r="C4" s="70">
        <v>116</v>
      </c>
      <c r="D4" s="70">
        <v>137</v>
      </c>
      <c r="E4" s="50">
        <v>253</v>
      </c>
    </row>
    <row r="5" spans="1:1024" ht="15.95" customHeight="1">
      <c r="A5" s="51" t="s">
        <v>359</v>
      </c>
      <c r="B5" s="71">
        <v>36</v>
      </c>
      <c r="C5" s="71">
        <v>29</v>
      </c>
      <c r="D5" s="71">
        <v>41</v>
      </c>
      <c r="E5" s="53">
        <v>70</v>
      </c>
    </row>
    <row r="6" spans="1:1024" ht="15.95" customHeight="1">
      <c r="A6" s="51" t="s">
        <v>360</v>
      </c>
      <c r="B6" s="71">
        <v>41</v>
      </c>
      <c r="C6" s="71">
        <v>36</v>
      </c>
      <c r="D6" s="71">
        <v>44</v>
      </c>
      <c r="E6" s="53">
        <v>80</v>
      </c>
    </row>
    <row r="7" spans="1:1024" ht="15.95" customHeight="1">
      <c r="A7" s="51" t="s">
        <v>361</v>
      </c>
      <c r="B7" s="71">
        <v>41</v>
      </c>
      <c r="C7" s="71">
        <v>31</v>
      </c>
      <c r="D7" s="71">
        <v>34</v>
      </c>
      <c r="E7" s="53">
        <v>65</v>
      </c>
    </row>
    <row r="8" spans="1:1024" ht="15.95" customHeight="1">
      <c r="A8" s="51" t="s">
        <v>362</v>
      </c>
      <c r="B8" s="71">
        <v>53</v>
      </c>
      <c r="C8" s="71">
        <v>45</v>
      </c>
      <c r="D8" s="71">
        <v>49</v>
      </c>
      <c r="E8" s="53">
        <v>94</v>
      </c>
    </row>
    <row r="9" spans="1:1024" ht="15.95" customHeight="1">
      <c r="A9" s="51" t="s">
        <v>363</v>
      </c>
      <c r="B9" s="71">
        <v>21</v>
      </c>
      <c r="C9" s="71">
        <v>17</v>
      </c>
      <c r="D9" s="71">
        <v>18</v>
      </c>
      <c r="E9" s="53">
        <v>35</v>
      </c>
    </row>
    <row r="10" spans="1:1024" ht="15.95" customHeight="1">
      <c r="A10" s="51" t="s">
        <v>364</v>
      </c>
      <c r="B10" s="71">
        <v>18</v>
      </c>
      <c r="C10" s="71">
        <v>13</v>
      </c>
      <c r="D10" s="71">
        <v>26</v>
      </c>
      <c r="E10" s="53">
        <v>39</v>
      </c>
    </row>
    <row r="11" spans="1:1024" ht="15.95" customHeight="1">
      <c r="A11" s="51" t="s">
        <v>365</v>
      </c>
      <c r="B11" s="71">
        <v>55</v>
      </c>
      <c r="C11" s="71">
        <v>38</v>
      </c>
      <c r="D11" s="71">
        <v>59</v>
      </c>
      <c r="E11" s="53">
        <v>97</v>
      </c>
    </row>
    <row r="12" spans="1:1024" ht="15.95" customHeight="1">
      <c r="A12" s="51" t="s">
        <v>366</v>
      </c>
      <c r="B12" s="71">
        <v>25</v>
      </c>
      <c r="C12" s="71">
        <v>23</v>
      </c>
      <c r="D12" s="71">
        <v>31</v>
      </c>
      <c r="E12" s="53">
        <v>54</v>
      </c>
    </row>
    <row r="13" spans="1:1024" ht="15.95" customHeight="1">
      <c r="A13" s="51" t="s">
        <v>367</v>
      </c>
      <c r="B13" s="71">
        <v>16</v>
      </c>
      <c r="C13" s="71">
        <v>14</v>
      </c>
      <c r="D13" s="71">
        <v>21</v>
      </c>
      <c r="E13" s="53">
        <v>35</v>
      </c>
    </row>
    <row r="14" spans="1:1024" ht="15.95" customHeight="1">
      <c r="A14" s="51" t="s">
        <v>368</v>
      </c>
      <c r="B14" s="71">
        <v>64</v>
      </c>
      <c r="C14" s="71">
        <v>44</v>
      </c>
      <c r="D14" s="71">
        <v>62</v>
      </c>
      <c r="E14" s="53">
        <v>106</v>
      </c>
    </row>
    <row r="15" spans="1:1024" ht="15.95" customHeight="1">
      <c r="A15" s="51" t="s">
        <v>369</v>
      </c>
      <c r="B15" s="71">
        <v>155</v>
      </c>
      <c r="C15" s="71">
        <v>168</v>
      </c>
      <c r="D15" s="71">
        <v>193</v>
      </c>
      <c r="E15" s="53">
        <v>361</v>
      </c>
    </row>
    <row r="16" spans="1:1024" ht="15.95" customHeight="1">
      <c r="A16" s="51" t="s">
        <v>370</v>
      </c>
      <c r="B16" s="71">
        <v>169</v>
      </c>
      <c r="C16" s="71">
        <v>193</v>
      </c>
      <c r="D16" s="71">
        <v>204</v>
      </c>
      <c r="E16" s="53">
        <v>397</v>
      </c>
    </row>
    <row r="17" spans="1:5" ht="15.95" customHeight="1">
      <c r="A17" s="51" t="s">
        <v>371</v>
      </c>
      <c r="B17" s="71">
        <v>27</v>
      </c>
      <c r="C17" s="71">
        <v>22</v>
      </c>
      <c r="D17" s="71">
        <v>35</v>
      </c>
      <c r="E17" s="53">
        <v>57</v>
      </c>
    </row>
    <row r="18" spans="1:5" ht="15.95" customHeight="1">
      <c r="A18" s="51" t="s">
        <v>372</v>
      </c>
      <c r="B18" s="71">
        <v>118</v>
      </c>
      <c r="C18" s="71">
        <v>118</v>
      </c>
      <c r="D18" s="71">
        <v>130</v>
      </c>
      <c r="E18" s="53">
        <v>248</v>
      </c>
    </row>
    <row r="19" spans="1:5" ht="15.95" customHeight="1">
      <c r="A19" s="51" t="s">
        <v>373</v>
      </c>
      <c r="B19" s="71">
        <v>42</v>
      </c>
      <c r="C19" s="71">
        <v>53</v>
      </c>
      <c r="D19" s="71">
        <v>54</v>
      </c>
      <c r="E19" s="53">
        <v>107</v>
      </c>
    </row>
    <row r="20" spans="1:5" ht="15.95" customHeight="1">
      <c r="A20" s="51" t="s">
        <v>374</v>
      </c>
      <c r="B20" s="71">
        <v>107</v>
      </c>
      <c r="C20" s="71">
        <v>109</v>
      </c>
      <c r="D20" s="71">
        <v>106</v>
      </c>
      <c r="E20" s="53">
        <v>215</v>
      </c>
    </row>
    <row r="21" spans="1:5" ht="15.95" customHeight="1">
      <c r="A21" s="51" t="s">
        <v>375</v>
      </c>
      <c r="B21" s="71">
        <v>43</v>
      </c>
      <c r="C21" s="71">
        <v>47</v>
      </c>
      <c r="D21" s="71">
        <v>56</v>
      </c>
      <c r="E21" s="53">
        <v>103</v>
      </c>
    </row>
    <row r="22" spans="1:5" ht="15.95" customHeight="1">
      <c r="A22" s="51" t="s">
        <v>376</v>
      </c>
      <c r="B22" s="71">
        <v>115</v>
      </c>
      <c r="C22" s="71">
        <v>125</v>
      </c>
      <c r="D22" s="71">
        <v>134</v>
      </c>
      <c r="E22" s="53">
        <v>259</v>
      </c>
    </row>
    <row r="23" spans="1:5" ht="15.95" customHeight="1">
      <c r="A23" s="51" t="s">
        <v>377</v>
      </c>
      <c r="B23" s="71">
        <v>17</v>
      </c>
      <c r="C23" s="71">
        <v>15</v>
      </c>
      <c r="D23" s="71">
        <v>21</v>
      </c>
      <c r="E23" s="53">
        <v>36</v>
      </c>
    </row>
    <row r="24" spans="1:5" ht="15.95" customHeight="1">
      <c r="A24" s="51" t="s">
        <v>378</v>
      </c>
      <c r="B24" s="71">
        <v>61</v>
      </c>
      <c r="C24" s="71">
        <v>71</v>
      </c>
      <c r="D24" s="71">
        <v>77</v>
      </c>
      <c r="E24" s="53">
        <v>148</v>
      </c>
    </row>
    <row r="25" spans="1:5" ht="15.95" customHeight="1">
      <c r="A25" s="51" t="s">
        <v>379</v>
      </c>
      <c r="B25" s="71">
        <v>59</v>
      </c>
      <c r="C25" s="71">
        <v>56</v>
      </c>
      <c r="D25" s="71">
        <v>62</v>
      </c>
      <c r="E25" s="53">
        <v>118</v>
      </c>
    </row>
    <row r="26" spans="1:5" ht="15.95" customHeight="1">
      <c r="A26" s="51" t="s">
        <v>380</v>
      </c>
      <c r="B26" s="71">
        <v>23</v>
      </c>
      <c r="C26" s="71">
        <v>19</v>
      </c>
      <c r="D26" s="71">
        <v>29</v>
      </c>
      <c r="E26" s="53">
        <v>48</v>
      </c>
    </row>
    <row r="27" spans="1:5" ht="15.95" customHeight="1">
      <c r="A27" s="51" t="s">
        <v>381</v>
      </c>
      <c r="B27" s="71">
        <v>52</v>
      </c>
      <c r="C27" s="71">
        <v>60</v>
      </c>
      <c r="D27" s="71">
        <v>64</v>
      </c>
      <c r="E27" s="53">
        <v>124</v>
      </c>
    </row>
    <row r="28" spans="1:5" ht="15.95" customHeight="1">
      <c r="A28" s="51" t="s">
        <v>382</v>
      </c>
      <c r="B28" s="71">
        <v>33</v>
      </c>
      <c r="C28" s="71">
        <v>39</v>
      </c>
      <c r="D28" s="71">
        <v>34</v>
      </c>
      <c r="E28" s="53">
        <v>73</v>
      </c>
    </row>
    <row r="29" spans="1:5" ht="15.95" customHeight="1">
      <c r="A29" s="51" t="s">
        <v>383</v>
      </c>
      <c r="B29" s="71">
        <v>29</v>
      </c>
      <c r="C29" s="71">
        <v>31</v>
      </c>
      <c r="D29" s="71">
        <v>31</v>
      </c>
      <c r="E29" s="53">
        <v>62</v>
      </c>
    </row>
    <row r="30" spans="1:5" ht="15.95" customHeight="1">
      <c r="A30" s="51" t="s">
        <v>384</v>
      </c>
      <c r="B30" s="71">
        <v>91</v>
      </c>
      <c r="C30" s="71">
        <v>105</v>
      </c>
      <c r="D30" s="71">
        <v>64</v>
      </c>
      <c r="E30" s="53">
        <v>169</v>
      </c>
    </row>
    <row r="31" spans="1:5" ht="15.95" customHeight="1">
      <c r="A31" s="51" t="s">
        <v>385</v>
      </c>
      <c r="B31" s="71">
        <v>7</v>
      </c>
      <c r="C31" s="71">
        <v>7</v>
      </c>
      <c r="D31" s="71">
        <v>7</v>
      </c>
      <c r="E31" s="53">
        <v>14</v>
      </c>
    </row>
    <row r="32" spans="1:5" ht="15.95" customHeight="1">
      <c r="A32" s="51" t="s">
        <v>386</v>
      </c>
      <c r="B32" s="71">
        <v>85</v>
      </c>
      <c r="C32" s="71">
        <v>92</v>
      </c>
      <c r="D32" s="71">
        <v>105</v>
      </c>
      <c r="E32" s="53">
        <v>197</v>
      </c>
    </row>
    <row r="33" spans="1:5" ht="15.95" customHeight="1">
      <c r="A33" s="51" t="s">
        <v>387</v>
      </c>
      <c r="B33" s="71">
        <v>43</v>
      </c>
      <c r="C33" s="71">
        <v>19</v>
      </c>
      <c r="D33" s="71">
        <v>24</v>
      </c>
      <c r="E33" s="53">
        <v>43</v>
      </c>
    </row>
    <row r="34" spans="1:5" ht="15.95" customHeight="1">
      <c r="A34" s="51" t="s">
        <v>388</v>
      </c>
      <c r="B34" s="71">
        <v>9</v>
      </c>
      <c r="C34" s="71">
        <v>1</v>
      </c>
      <c r="D34" s="71">
        <v>8</v>
      </c>
      <c r="E34" s="53">
        <v>9</v>
      </c>
    </row>
    <row r="35" spans="1:5" ht="15.95" customHeight="1">
      <c r="A35" s="54" t="s">
        <v>389</v>
      </c>
      <c r="B35" s="71">
        <v>174</v>
      </c>
      <c r="C35" s="71">
        <v>132</v>
      </c>
      <c r="D35" s="71">
        <v>126</v>
      </c>
      <c r="E35" s="53">
        <v>258</v>
      </c>
    </row>
    <row r="36" spans="1:5" ht="15.95" customHeight="1">
      <c r="A36" s="54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1896</v>
      </c>
      <c r="C39" s="61">
        <f>SUM(C41-C40)</f>
        <v>1856</v>
      </c>
      <c r="D39" s="90">
        <f>SUM(D41-D40)</f>
        <v>2044</v>
      </c>
      <c r="E39" s="62">
        <f>SUM(E41-E40)</f>
        <v>3900</v>
      </c>
    </row>
    <row r="40" spans="1:5" ht="15.95" customHeight="1">
      <c r="A40" s="51" t="s">
        <v>47</v>
      </c>
      <c r="B40" s="63">
        <v>56</v>
      </c>
      <c r="C40" s="63">
        <v>32</v>
      </c>
      <c r="D40" s="63">
        <v>42</v>
      </c>
      <c r="E40" s="64">
        <v>74</v>
      </c>
    </row>
    <row r="41" spans="1:5" ht="15.95" customHeight="1">
      <c r="A41" s="65" t="s">
        <v>14</v>
      </c>
      <c r="B41" s="66">
        <f>SUM(B4:B38)</f>
        <v>1952</v>
      </c>
      <c r="C41" s="66">
        <f>SUM(C4:C38)</f>
        <v>1888</v>
      </c>
      <c r="D41" s="66">
        <f>SUM(D4:D38)</f>
        <v>2086</v>
      </c>
      <c r="E41" s="67">
        <f>SUM(E4:E38)</f>
        <v>3974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AMK46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390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391</v>
      </c>
      <c r="B4" s="70">
        <v>31</v>
      </c>
      <c r="C4" s="70">
        <v>32</v>
      </c>
      <c r="D4" s="70">
        <v>26</v>
      </c>
      <c r="E4" s="50">
        <v>58</v>
      </c>
    </row>
    <row r="5" spans="1:1024" ht="15.95" customHeight="1">
      <c r="A5" s="51" t="s">
        <v>392</v>
      </c>
      <c r="B5" s="71">
        <v>42</v>
      </c>
      <c r="C5" s="71">
        <v>40</v>
      </c>
      <c r="D5" s="71">
        <v>50</v>
      </c>
      <c r="E5" s="53">
        <v>90</v>
      </c>
    </row>
    <row r="6" spans="1:1024" ht="15.95" customHeight="1">
      <c r="A6" s="51" t="s">
        <v>393</v>
      </c>
      <c r="B6" s="71">
        <v>54</v>
      </c>
      <c r="C6" s="71">
        <v>45</v>
      </c>
      <c r="D6" s="71">
        <v>65</v>
      </c>
      <c r="E6" s="53">
        <v>110</v>
      </c>
    </row>
    <row r="7" spans="1:1024" ht="15.95" customHeight="1">
      <c r="A7" s="51" t="s">
        <v>394</v>
      </c>
      <c r="B7" s="71">
        <v>37</v>
      </c>
      <c r="C7" s="71">
        <v>26</v>
      </c>
      <c r="D7" s="71">
        <v>37</v>
      </c>
      <c r="E7" s="53">
        <v>63</v>
      </c>
    </row>
    <row r="8" spans="1:1024" ht="15.95" customHeight="1">
      <c r="A8" s="51" t="s">
        <v>395</v>
      </c>
      <c r="B8" s="71">
        <v>56</v>
      </c>
      <c r="C8" s="71">
        <v>75</v>
      </c>
      <c r="D8" s="71">
        <v>73</v>
      </c>
      <c r="E8" s="53">
        <v>148</v>
      </c>
    </row>
    <row r="9" spans="1:1024" ht="15.95" customHeight="1">
      <c r="A9" s="51" t="s">
        <v>396</v>
      </c>
      <c r="B9" s="71">
        <v>23</v>
      </c>
      <c r="C9" s="71">
        <v>26</v>
      </c>
      <c r="D9" s="71">
        <v>26</v>
      </c>
      <c r="E9" s="53">
        <v>52</v>
      </c>
    </row>
    <row r="10" spans="1:1024" ht="15.95" customHeight="1">
      <c r="A10" s="51" t="s">
        <v>397</v>
      </c>
      <c r="B10" s="71">
        <v>21</v>
      </c>
      <c r="C10" s="71">
        <v>20</v>
      </c>
      <c r="D10" s="71">
        <v>24</v>
      </c>
      <c r="E10" s="53">
        <v>44</v>
      </c>
    </row>
    <row r="11" spans="1:1024" ht="15.95" customHeight="1">
      <c r="A11" s="51" t="s">
        <v>398</v>
      </c>
      <c r="B11" s="71">
        <v>54</v>
      </c>
      <c r="C11" s="71">
        <v>48</v>
      </c>
      <c r="D11" s="71">
        <v>60</v>
      </c>
      <c r="E11" s="53">
        <v>108</v>
      </c>
    </row>
    <row r="12" spans="1:1024" ht="15.95" customHeight="1">
      <c r="A12" s="51" t="s">
        <v>399</v>
      </c>
      <c r="B12" s="71">
        <v>9</v>
      </c>
      <c r="C12" s="71">
        <v>10</v>
      </c>
      <c r="D12" s="71">
        <v>8</v>
      </c>
      <c r="E12" s="53">
        <v>18</v>
      </c>
    </row>
    <row r="13" spans="1:1024" ht="15.95" customHeight="1">
      <c r="A13" s="51" t="s">
        <v>400</v>
      </c>
      <c r="B13" s="71">
        <v>21</v>
      </c>
      <c r="C13" s="71">
        <v>20</v>
      </c>
      <c r="D13" s="71">
        <v>20</v>
      </c>
      <c r="E13" s="53">
        <v>40</v>
      </c>
    </row>
    <row r="14" spans="1:1024" ht="15.95" customHeight="1">
      <c r="A14" s="51" t="s">
        <v>401</v>
      </c>
      <c r="B14" s="71">
        <v>19</v>
      </c>
      <c r="C14" s="71">
        <v>20</v>
      </c>
      <c r="D14" s="71">
        <v>18</v>
      </c>
      <c r="E14" s="53">
        <v>38</v>
      </c>
    </row>
    <row r="15" spans="1:1024" ht="15.95" customHeight="1">
      <c r="A15" s="51" t="s">
        <v>402</v>
      </c>
      <c r="B15" s="71">
        <v>35</v>
      </c>
      <c r="C15" s="71">
        <v>29</v>
      </c>
      <c r="D15" s="71">
        <v>38</v>
      </c>
      <c r="E15" s="53">
        <v>67</v>
      </c>
    </row>
    <row r="16" spans="1:1024" ht="15.95" customHeight="1">
      <c r="A16" s="51" t="s">
        <v>403</v>
      </c>
      <c r="B16" s="71">
        <v>37</v>
      </c>
      <c r="C16" s="71">
        <v>31</v>
      </c>
      <c r="D16" s="71">
        <v>38</v>
      </c>
      <c r="E16" s="53">
        <v>69</v>
      </c>
    </row>
    <row r="17" spans="1:5" ht="15.95" customHeight="1">
      <c r="A17" s="51" t="s">
        <v>404</v>
      </c>
      <c r="B17" s="71">
        <v>67</v>
      </c>
      <c r="C17" s="71">
        <v>61</v>
      </c>
      <c r="D17" s="71">
        <v>69</v>
      </c>
      <c r="E17" s="53">
        <v>130</v>
      </c>
    </row>
    <row r="18" spans="1:5" ht="15.95" customHeight="1">
      <c r="A18" s="72" t="s">
        <v>405</v>
      </c>
      <c r="B18" s="71">
        <v>51</v>
      </c>
      <c r="C18" s="71">
        <v>31</v>
      </c>
      <c r="D18" s="71">
        <v>43</v>
      </c>
      <c r="E18" s="53">
        <v>74</v>
      </c>
    </row>
    <row r="19" spans="1:5" ht="15.95" customHeight="1">
      <c r="A19" s="51"/>
      <c r="B19" s="55"/>
      <c r="C19" s="55"/>
      <c r="D19" s="55"/>
      <c r="E19" s="56"/>
    </row>
    <row r="20" spans="1:5" ht="15.95" customHeight="1">
      <c r="A20" s="51"/>
      <c r="B20" s="55"/>
      <c r="C20" s="55"/>
      <c r="D20" s="55"/>
      <c r="E20" s="56"/>
    </row>
    <row r="21" spans="1:5" ht="15.95" customHeight="1">
      <c r="A21" s="51"/>
      <c r="B21" s="55"/>
      <c r="C21" s="55"/>
      <c r="D21" s="55"/>
      <c r="E21" s="56"/>
    </row>
    <row r="22" spans="1:5" ht="15.95" customHeight="1">
      <c r="A22" s="51"/>
      <c r="B22" s="55"/>
      <c r="C22" s="55"/>
      <c r="D22" s="55"/>
      <c r="E22" s="56"/>
    </row>
    <row r="23" spans="1:5" ht="15.95" customHeight="1">
      <c r="A23" s="51"/>
      <c r="B23" s="55"/>
      <c r="C23" s="55"/>
      <c r="D23" s="55"/>
      <c r="E23" s="56"/>
    </row>
    <row r="24" spans="1:5" ht="15.95" customHeight="1">
      <c r="A24" s="51"/>
      <c r="B24" s="55"/>
      <c r="C24" s="55"/>
      <c r="D24" s="55"/>
      <c r="E24" s="56"/>
    </row>
    <row r="25" spans="1:5" ht="15.95" customHeight="1">
      <c r="A25" s="51"/>
      <c r="B25" s="55"/>
      <c r="C25" s="55"/>
      <c r="D25" s="55"/>
      <c r="E25" s="56"/>
    </row>
    <row r="26" spans="1:5" ht="15.95" customHeight="1">
      <c r="A26" s="51"/>
      <c r="B26" s="55"/>
      <c r="C26" s="55"/>
      <c r="D26" s="55"/>
      <c r="E26" s="56"/>
    </row>
    <row r="27" spans="1:5" ht="15.95" customHeight="1">
      <c r="A27" s="51"/>
      <c r="B27" s="55"/>
      <c r="C27" s="55"/>
      <c r="D27" s="55"/>
      <c r="E27" s="56"/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526</v>
      </c>
      <c r="C39" s="61">
        <f>SUM(C41-C40)</f>
        <v>498</v>
      </c>
      <c r="D39" s="88">
        <f>SUM(D41-D40)</f>
        <v>576</v>
      </c>
      <c r="E39" s="62">
        <f>SUM(E41-E40)</f>
        <v>1074</v>
      </c>
    </row>
    <row r="40" spans="1:5" ht="15.95" customHeight="1">
      <c r="A40" s="51" t="s">
        <v>47</v>
      </c>
      <c r="B40" s="63">
        <v>31</v>
      </c>
      <c r="C40" s="63">
        <v>16</v>
      </c>
      <c r="D40" s="63">
        <v>19</v>
      </c>
      <c r="E40" s="64">
        <v>35</v>
      </c>
    </row>
    <row r="41" spans="1:5" ht="15.95" customHeight="1">
      <c r="A41" s="65" t="s">
        <v>14</v>
      </c>
      <c r="B41" s="66">
        <f>SUM(B4:B38)</f>
        <v>557</v>
      </c>
      <c r="C41" s="66">
        <f>SUM(C4:C38)</f>
        <v>514</v>
      </c>
      <c r="D41" s="66">
        <f>SUM(D4:D38)</f>
        <v>595</v>
      </c>
      <c r="E41" s="67">
        <f>SUM(E4:E38)</f>
        <v>1109</v>
      </c>
    </row>
    <row r="42" spans="1:5" ht="15.95" customHeight="1">
      <c r="A42" s="68"/>
      <c r="B42" s="69"/>
      <c r="C42" s="69"/>
      <c r="D42" s="69"/>
      <c r="E42" s="69"/>
    </row>
    <row r="43" spans="1:5" ht="15.95" customHeight="1">
      <c r="A43" s="91"/>
      <c r="B43" s="46" t="s">
        <v>32</v>
      </c>
      <c r="C43" s="46" t="s">
        <v>33</v>
      </c>
      <c r="D43" s="46" t="s">
        <v>34</v>
      </c>
      <c r="E43" s="47" t="s">
        <v>27</v>
      </c>
    </row>
    <row r="44" spans="1:5" ht="15.95" customHeight="1">
      <c r="A44" s="60" t="s">
        <v>46</v>
      </c>
      <c r="B44" s="61">
        <f>本山!B39+赤崎!B39+須恵!B41+小野田!B39+高泊!B39+高千帆!B40+有帆!B39+厚狭③!B41+出合!B39+厚陽!B38+埴生!B39+津布田!B39</f>
        <v>28378</v>
      </c>
      <c r="C44" s="92">
        <f>本山!C39+赤崎!C39+須恵!C41+小野田!C39+高泊!C39+高千帆!C40+有帆!C39+厚狭③!C41+厚陽!C38+出合!C39+埴生!C39+津布田!C39</f>
        <v>29139</v>
      </c>
      <c r="D44" s="92">
        <f>本山!D39+赤崎!D39+須恵!D41+小野田!D39+高泊!D39+高千帆!D40+有帆!D39+厚狭③!D41+厚陽!D38+出合!D39+埴生!D39+津布田!D39</f>
        <v>32105</v>
      </c>
      <c r="E44" s="93">
        <f>本山!E39+赤崎!E39+須恵!E41+小野田!E39+高泊!E39+高千帆!E40+有帆!E39+厚狭③!E41+厚陽!E38+出合!E39+埴生!E39+津布田!E39</f>
        <v>61244</v>
      </c>
    </row>
    <row r="45" spans="1:5" ht="15.95" customHeight="1">
      <c r="A45" s="51" t="s">
        <v>47</v>
      </c>
      <c r="B45" s="94">
        <f>本山!B40+赤崎!B40+須恵!B42+小野田!B40+高泊!B40+高千帆!B41+有帆!B40+厚狭③!B42+厚陽!B39+出合!B40+埴生!B40+津布田!B40</f>
        <v>607</v>
      </c>
      <c r="C45" s="94">
        <f>本山!C40+赤崎!C40+須恵!C42+小野田!C40+高泊!C40+高千帆!C41+有帆!C40+厚狭③!C42+厚陽!C39+出合!C40+埴生!C40+津布田!C40</f>
        <v>446</v>
      </c>
      <c r="D45" s="94">
        <f>本山!D40+赤崎!D40+須恵!D42+小野田!D40+高泊!D40+高千帆!D41+有帆!D40+厚狭③!D42+厚陽!D39+出合!D40+埴生!D40+津布田!D40</f>
        <v>369</v>
      </c>
      <c r="E45" s="95">
        <f>本山!E40+赤崎!E40+須恵!E42+小野田!E40+高泊!E40+高千帆!E41+有帆!E40+厚狭③!E42+厚陽!E39+出合!E40+埴生!E40+津布田!E40</f>
        <v>815</v>
      </c>
    </row>
    <row r="46" spans="1:5" ht="27.95" customHeight="1">
      <c r="A46" s="65" t="s">
        <v>14</v>
      </c>
      <c r="B46" s="66">
        <f>本山!B41+赤崎!B41+須恵!B43+小野田!B41+高泊!B41+高千帆!B42+有帆!B41+厚狭③!B43+厚陽!B40+出合!B41+埴生!B41+津布田!B41</f>
        <v>28985</v>
      </c>
      <c r="C46" s="66">
        <f>本山!C41+赤崎!C41+須恵!C43+小野田!C41+高泊!C41+高千帆!C42+有帆!C41+厚狭③!C43+厚陽!C40+出合!C41+埴生!C41+津布田!C41</f>
        <v>29585</v>
      </c>
      <c r="D46" s="66">
        <f>本山!D41+赤崎!D41+須恵!D43+小野田!D41+高泊!D41+高千帆!D42+有帆!D41+厚狭③!D43+厚陽!D40+出合!D41+埴生!D41+津布田!D41</f>
        <v>32474</v>
      </c>
      <c r="E46" s="67">
        <f>本山!E41+赤崎!E41+須恵!E43+小野田!E41+高泊!E41+高千帆!E42+有帆!E41+厚狭③!E43+厚陽!E40+出合!E41+埴生!E41+津布田!E41</f>
        <v>62059</v>
      </c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AMK21"/>
  <sheetViews>
    <sheetView zoomScaleNormal="100" zoomScalePageLayoutView="60" workbookViewId="0"/>
  </sheetViews>
  <sheetFormatPr defaultRowHeight="13.5"/>
  <cols>
    <col min="1" max="6" width="12.75" style="96"/>
    <col min="7" max="256" width="9" style="96"/>
    <col min="257" max="262" width="12.75" style="96"/>
    <col min="263" max="512" width="9" style="96"/>
    <col min="513" max="518" width="12.75" style="96"/>
    <col min="519" max="768" width="9" style="96"/>
    <col min="769" max="774" width="12.75" style="96"/>
    <col min="775" max="1025" width="9" style="96"/>
  </cols>
  <sheetData>
    <row r="1" spans="1:1024" ht="24.95" customHeight="1">
      <c r="A1" s="39" t="s">
        <v>406</v>
      </c>
      <c r="B1" s="39"/>
      <c r="C1" s="39"/>
      <c r="D1" s="3" t="str">
        <f>本山!C1</f>
        <v>令和2年4月1日現在</v>
      </c>
      <c r="E1" s="3"/>
      <c r="F1" s="97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99" customFormat="1" ht="24.95" customHeight="1">
      <c r="A2" s="98"/>
      <c r="B2" s="98"/>
      <c r="C2" s="98"/>
      <c r="D2" s="98"/>
      <c r="E2" s="98"/>
      <c r="F2" s="98"/>
    </row>
    <row r="3" spans="1:1024" ht="24.95" customHeight="1">
      <c r="A3" s="100"/>
      <c r="B3" s="101"/>
      <c r="C3" s="102" t="s">
        <v>32</v>
      </c>
      <c r="D3" s="102" t="s">
        <v>33</v>
      </c>
      <c r="E3" s="102" t="s">
        <v>34</v>
      </c>
      <c r="F3" s="103" t="s">
        <v>27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99" customFormat="1" ht="8.1" customHeight="1">
      <c r="A4" s="104"/>
      <c r="B4" s="105"/>
      <c r="C4" s="105"/>
      <c r="D4" s="105"/>
      <c r="E4" s="105"/>
      <c r="F4" s="105"/>
    </row>
    <row r="5" spans="1:1024" ht="24.95" customHeight="1">
      <c r="A5" s="2" t="s">
        <v>407</v>
      </c>
      <c r="B5" s="106" t="s">
        <v>46</v>
      </c>
      <c r="C5" s="107">
        <f>SUM(本山!B39,赤崎!B39,須恵!B41,小野田!B39,高泊!B39,高千帆!B40,有帆!B39)</f>
        <v>19267</v>
      </c>
      <c r="D5" s="107">
        <f>SUM(本山!C39,赤崎!C39,須恵!C41,小野田!C39,高泊!C39,高千帆!C40,有帆!C39)</f>
        <v>19713</v>
      </c>
      <c r="E5" s="107">
        <f>SUM(本山!D39,赤崎!D39,須恵!D41,小野田!D39,高泊!D39,高千帆!D40,有帆!D39)</f>
        <v>21622</v>
      </c>
      <c r="F5" s="108">
        <f>SUM(D5:E5)</f>
        <v>41335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4.95" customHeight="1">
      <c r="A6" s="2"/>
      <c r="B6" s="106" t="s">
        <v>47</v>
      </c>
      <c r="C6" s="107">
        <f>SUM(本山!B40,赤崎!B40,須恵!B42,小野田!B40,高泊!B40,高千帆!B41,有帆!B40)</f>
        <v>389</v>
      </c>
      <c r="D6" s="107">
        <f>SUM(本山!C40,赤崎!C40,須恵!C42,小野田!C40,高泊!C40,高千帆!C41,有帆!C40)</f>
        <v>294</v>
      </c>
      <c r="E6" s="107">
        <f>SUM(本山!D40,赤崎!D40,須恵!D42,小野田!D40,高泊!D40,高千帆!D41,有帆!D40)</f>
        <v>249</v>
      </c>
      <c r="F6" s="108">
        <f>SUM(D6:E6)</f>
        <v>543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99" customFormat="1" ht="24.95" customHeight="1">
      <c r="A7" s="1" t="s">
        <v>408</v>
      </c>
      <c r="B7" s="1"/>
      <c r="C7" s="108">
        <f>SUM(C5:C6)</f>
        <v>19656</v>
      </c>
      <c r="D7" s="108">
        <f>SUM(D5:D6)</f>
        <v>20007</v>
      </c>
      <c r="E7" s="108">
        <f>SUM(E5:E6)</f>
        <v>21871</v>
      </c>
      <c r="F7" s="108">
        <f>SUM(F5:F6)</f>
        <v>41878</v>
      </c>
    </row>
    <row r="8" spans="1:1024" ht="8.1" customHeight="1">
      <c r="A8"/>
      <c r="B8" s="109"/>
      <c r="C8" s="110"/>
      <c r="D8" s="110"/>
      <c r="E8" s="110"/>
      <c r="F8" s="11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4.95" customHeight="1">
      <c r="A9" s="2" t="s">
        <v>409</v>
      </c>
      <c r="B9" s="106" t="s">
        <v>46</v>
      </c>
      <c r="C9" s="107">
        <f>SUM(厚狭③!B41,出合!B39,厚陽!B38,埴生!B39,津布田!B39)</f>
        <v>9111</v>
      </c>
      <c r="D9" s="107">
        <f>SUM(厚狭③!C41,出合!C39,厚陽!C38,埴生!C39,津布田!C39)</f>
        <v>9426</v>
      </c>
      <c r="E9" s="112">
        <f>SUM(厚狭③!D41,出合!D39,厚陽!D38,埴生!D39,津布田!D39)</f>
        <v>10483</v>
      </c>
      <c r="F9" s="113">
        <f>SUM(D9:E9)</f>
        <v>19909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24.95" customHeight="1">
      <c r="A10" s="2"/>
      <c r="B10" s="106" t="s">
        <v>47</v>
      </c>
      <c r="C10" s="107">
        <f>SUM(厚狭③!B42,出合!B40,厚陽!B39,埴生!B40,津布田!B40)</f>
        <v>218</v>
      </c>
      <c r="D10" s="107">
        <f>SUM(厚狭③!C42,出合!C40,厚陽!C39,埴生!C40,津布田!C40)</f>
        <v>152</v>
      </c>
      <c r="E10" s="107">
        <f>SUM(厚狭③!D42,出合!D40,厚陽!D39,埴生!D40,津布田!D40)</f>
        <v>120</v>
      </c>
      <c r="F10" s="108">
        <f>SUM(D10:E10)</f>
        <v>272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99" customFormat="1" ht="24.95" customHeight="1">
      <c r="A11" s="1" t="s">
        <v>408</v>
      </c>
      <c r="B11" s="1"/>
      <c r="C11" s="108">
        <f>SUM(C9:C10)</f>
        <v>9329</v>
      </c>
      <c r="D11" s="108">
        <f>SUM(D9:D10)</f>
        <v>9578</v>
      </c>
      <c r="E11" s="108">
        <f>SUM(E9:E10)</f>
        <v>10603</v>
      </c>
      <c r="F11" s="108">
        <f>SUM(F9:F10)</f>
        <v>20181</v>
      </c>
    </row>
    <row r="12" spans="1:1024" ht="8.1" customHeight="1">
      <c r="A12"/>
      <c r="B12"/>
      <c r="C12" s="114"/>
      <c r="D12" s="114"/>
      <c r="E12" s="114"/>
      <c r="F12" s="11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4.95" customHeight="1">
      <c r="A13" s="116"/>
      <c r="B13" s="106" t="s">
        <v>46</v>
      </c>
      <c r="C13" s="108">
        <f t="shared" ref="C13:E14" si="0">SUM(C5,C9)</f>
        <v>28378</v>
      </c>
      <c r="D13" s="108">
        <f t="shared" si="0"/>
        <v>29139</v>
      </c>
      <c r="E13" s="108">
        <f t="shared" si="0"/>
        <v>32105</v>
      </c>
      <c r="F13" s="108">
        <f>SUM(D13:E13)</f>
        <v>61244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4.95" customHeight="1">
      <c r="A14" s="117" t="s">
        <v>14</v>
      </c>
      <c r="B14" s="106" t="s">
        <v>47</v>
      </c>
      <c r="C14" s="108">
        <f t="shared" si="0"/>
        <v>607</v>
      </c>
      <c r="D14" s="108">
        <f t="shared" si="0"/>
        <v>446</v>
      </c>
      <c r="E14" s="108">
        <f t="shared" si="0"/>
        <v>369</v>
      </c>
      <c r="F14" s="108">
        <f>SUM(D14:E14)</f>
        <v>815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.95" customHeight="1">
      <c r="A15" s="118"/>
      <c r="B15" s="106" t="s">
        <v>410</v>
      </c>
      <c r="C15" s="108">
        <f>SUM(C13:C14)</f>
        <v>28985</v>
      </c>
      <c r="D15" s="108">
        <f>SUM(D13:D14)</f>
        <v>29585</v>
      </c>
      <c r="E15" s="108">
        <f>SUM(E13:E14)</f>
        <v>32474</v>
      </c>
      <c r="F15" s="108">
        <f>SUM(F13:F14)</f>
        <v>62059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ht="24.95" customHeight="1">
      <c r="A17" s="119" t="s">
        <v>411</v>
      </c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99" customFormat="1" ht="24.95" customHeight="1">
      <c r="A18" s="120"/>
      <c r="B18" s="121"/>
      <c r="C18" s="102" t="s">
        <v>32</v>
      </c>
      <c r="D18" s="102" t="s">
        <v>33</v>
      </c>
      <c r="E18" s="102" t="s">
        <v>34</v>
      </c>
      <c r="F18" s="103" t="s">
        <v>27</v>
      </c>
    </row>
    <row r="19" spans="1:1024" ht="24.95" customHeight="1">
      <c r="A19" s="122" t="s">
        <v>407</v>
      </c>
      <c r="B19" s="121"/>
      <c r="C19" s="123">
        <f>SUM(本山!B14,赤崎!B27,須恵!B39,小野田!B36,高泊!B19,高千帆!B38,有帆!B26)</f>
        <v>1686</v>
      </c>
      <c r="D19" s="123">
        <f>SUM(本山!C14,赤崎!C27,須恵!C39,小野田!C36,高泊!C19,高千帆!C38,有帆!C26)</f>
        <v>1321</v>
      </c>
      <c r="E19" s="123">
        <f>SUM(本山!D14,赤崎!D27,須恵!D39,小野田!D36,高泊!D19,高千帆!D38,有帆!D26)</f>
        <v>1041</v>
      </c>
      <c r="F19" s="108">
        <f>SUM(D19:E19)</f>
        <v>2362</v>
      </c>
    </row>
    <row r="20" spans="1:1024" ht="24.95" customHeight="1">
      <c r="A20" s="122" t="s">
        <v>409</v>
      </c>
      <c r="B20" s="121"/>
      <c r="C20" s="107">
        <f>SUM(厚狭③!B13,出合!B35,厚陽!B22,埴生!B35,津布田!B18)</f>
        <v>773</v>
      </c>
      <c r="D20" s="107">
        <f>SUM(厚狭③!C13,出合!C35,厚陽!C22,埴生!C35,津布田!C18)</f>
        <v>651</v>
      </c>
      <c r="E20" s="107">
        <f>SUM(厚狭③!D13,出合!D35,厚陽!D22,埴生!D35,津布田!D18)</f>
        <v>651</v>
      </c>
      <c r="F20" s="108">
        <f>SUM(D20:E20)</f>
        <v>1302</v>
      </c>
    </row>
    <row r="21" spans="1:1024" ht="24.95" customHeight="1">
      <c r="A21" s="1" t="s">
        <v>412</v>
      </c>
      <c r="B21" s="1"/>
      <c r="C21" s="108">
        <f>SUM(C19:C20)</f>
        <v>2459</v>
      </c>
      <c r="D21" s="108">
        <f>SUM(D19:D20)</f>
        <v>1972</v>
      </c>
      <c r="E21" s="108">
        <f>SUM(E19:E20)</f>
        <v>1692</v>
      </c>
      <c r="F21" s="108">
        <f>SUM(F19:F20)</f>
        <v>3664</v>
      </c>
    </row>
  </sheetData>
  <mergeCells count="6">
    <mergeCell ref="A21:B21"/>
    <mergeCell ref="D1:E1"/>
    <mergeCell ref="A5:A6"/>
    <mergeCell ref="A7:B7"/>
    <mergeCell ref="A9:A10"/>
    <mergeCell ref="A11:B11"/>
  </mergeCells>
  <phoneticPr fontId="24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">
        <v>29</v>
      </c>
      <c r="D1" s="4"/>
      <c r="E1" s="40" t="s">
        <v>30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35</v>
      </c>
      <c r="B4" s="49">
        <v>198</v>
      </c>
      <c r="C4" s="49">
        <v>245</v>
      </c>
      <c r="D4" s="49">
        <v>274</v>
      </c>
      <c r="E4" s="50">
        <v>519</v>
      </c>
    </row>
    <row r="5" spans="1:1024" ht="15.95" customHeight="1">
      <c r="A5" s="51" t="s">
        <v>36</v>
      </c>
      <c r="B5" s="52">
        <v>175</v>
      </c>
      <c r="C5" s="52">
        <v>163</v>
      </c>
      <c r="D5" s="52">
        <v>203</v>
      </c>
      <c r="E5" s="53">
        <v>366</v>
      </c>
    </row>
    <row r="6" spans="1:1024" ht="15.95" customHeight="1">
      <c r="A6" s="51" t="s">
        <v>37</v>
      </c>
      <c r="B6" s="52">
        <v>230</v>
      </c>
      <c r="C6" s="52">
        <v>231</v>
      </c>
      <c r="D6" s="52">
        <v>255</v>
      </c>
      <c r="E6" s="53">
        <v>486</v>
      </c>
    </row>
    <row r="7" spans="1:1024" ht="15.95" customHeight="1">
      <c r="A7" s="51" t="s">
        <v>38</v>
      </c>
      <c r="B7" s="52">
        <v>46</v>
      </c>
      <c r="C7" s="52">
        <v>45</v>
      </c>
      <c r="D7" s="52">
        <v>54</v>
      </c>
      <c r="E7" s="53">
        <v>99</v>
      </c>
    </row>
    <row r="8" spans="1:1024" ht="15.95" customHeight="1">
      <c r="A8" s="51" t="s">
        <v>39</v>
      </c>
      <c r="B8" s="52">
        <v>163</v>
      </c>
      <c r="C8" s="52">
        <v>168</v>
      </c>
      <c r="D8" s="52">
        <v>193</v>
      </c>
      <c r="E8" s="53">
        <v>361</v>
      </c>
    </row>
    <row r="9" spans="1:1024" ht="15.95" customHeight="1">
      <c r="A9" s="51" t="s">
        <v>40</v>
      </c>
      <c r="B9" s="52">
        <v>284</v>
      </c>
      <c r="C9" s="52">
        <v>302</v>
      </c>
      <c r="D9" s="52">
        <v>320</v>
      </c>
      <c r="E9" s="53">
        <v>622</v>
      </c>
    </row>
    <row r="10" spans="1:1024" ht="15.95" customHeight="1">
      <c r="A10" s="51" t="s">
        <v>41</v>
      </c>
      <c r="B10" s="52">
        <v>98</v>
      </c>
      <c r="C10" s="52">
        <v>93</v>
      </c>
      <c r="D10" s="52">
        <v>141</v>
      </c>
      <c r="E10" s="53">
        <v>234</v>
      </c>
    </row>
    <row r="11" spans="1:1024" ht="15.95" customHeight="1">
      <c r="A11" s="51" t="s">
        <v>42</v>
      </c>
      <c r="B11" s="52">
        <v>0</v>
      </c>
      <c r="C11" s="52">
        <v>0</v>
      </c>
      <c r="D11" s="52">
        <v>0</v>
      </c>
      <c r="E11" s="53">
        <v>0</v>
      </c>
    </row>
    <row r="12" spans="1:1024" ht="15.95" customHeight="1">
      <c r="A12" s="51" t="s">
        <v>43</v>
      </c>
      <c r="B12" s="52">
        <v>90</v>
      </c>
      <c r="C12" s="52">
        <v>66</v>
      </c>
      <c r="D12" s="52">
        <v>91</v>
      </c>
      <c r="E12" s="53">
        <v>157</v>
      </c>
    </row>
    <row r="13" spans="1:1024" ht="15.95" customHeight="1">
      <c r="A13" s="51" t="s">
        <v>44</v>
      </c>
      <c r="B13" s="52">
        <v>38</v>
      </c>
      <c r="C13" s="52">
        <v>37</v>
      </c>
      <c r="D13" s="52">
        <v>43</v>
      </c>
      <c r="E13" s="53">
        <v>80</v>
      </c>
    </row>
    <row r="14" spans="1:1024" ht="15.95" customHeight="1">
      <c r="A14" s="54" t="s">
        <v>45</v>
      </c>
      <c r="B14" s="52">
        <v>64</v>
      </c>
      <c r="C14" s="52">
        <v>49</v>
      </c>
      <c r="D14" s="52">
        <v>35</v>
      </c>
      <c r="E14" s="53">
        <v>84</v>
      </c>
    </row>
    <row r="15" spans="1:1024" ht="15.95" customHeight="1">
      <c r="A15" s="51"/>
      <c r="B15" s="55"/>
      <c r="C15" s="55"/>
      <c r="D15" s="55"/>
      <c r="E15" s="56"/>
    </row>
    <row r="16" spans="1:1024" ht="15.95" customHeight="1">
      <c r="A16" s="51"/>
      <c r="B16" s="55"/>
      <c r="C16" s="55"/>
      <c r="D16" s="55"/>
      <c r="E16" s="56"/>
    </row>
    <row r="17" spans="1:5" ht="15.95" customHeight="1">
      <c r="A17" s="51"/>
      <c r="B17" s="55"/>
      <c r="C17" s="55"/>
      <c r="D17" s="55"/>
      <c r="E17" s="56"/>
    </row>
    <row r="18" spans="1:5" ht="15.95" customHeight="1">
      <c r="A18" s="51"/>
      <c r="B18" s="55"/>
      <c r="C18" s="55"/>
      <c r="D18" s="55"/>
      <c r="E18" s="56"/>
    </row>
    <row r="19" spans="1:5" ht="15.95" customHeight="1">
      <c r="A19" s="51"/>
      <c r="B19" s="55"/>
      <c r="C19" s="55"/>
      <c r="D19" s="55"/>
      <c r="E19" s="56"/>
    </row>
    <row r="20" spans="1:5" ht="15.95" customHeight="1">
      <c r="A20" s="51"/>
      <c r="B20" s="55"/>
      <c r="C20" s="55"/>
      <c r="D20" s="55"/>
      <c r="E20" s="56"/>
    </row>
    <row r="21" spans="1:5" ht="15.95" customHeight="1">
      <c r="A21" s="51"/>
      <c r="B21" s="55"/>
      <c r="C21" s="55"/>
      <c r="D21" s="55"/>
      <c r="E21" s="56"/>
    </row>
    <row r="22" spans="1:5" ht="15.95" customHeight="1">
      <c r="A22" s="51"/>
      <c r="B22" s="55"/>
      <c r="C22" s="55"/>
      <c r="D22" s="55"/>
      <c r="E22" s="56"/>
    </row>
    <row r="23" spans="1:5" ht="15.95" customHeight="1">
      <c r="A23" s="51"/>
      <c r="B23" s="55"/>
      <c r="C23" s="55"/>
      <c r="D23" s="55"/>
      <c r="E23" s="56"/>
    </row>
    <row r="24" spans="1:5" ht="15.95" customHeight="1">
      <c r="A24" s="51"/>
      <c r="B24" s="55"/>
      <c r="C24" s="55"/>
      <c r="D24" s="55"/>
      <c r="E24" s="56"/>
    </row>
    <row r="25" spans="1:5" ht="15.95" customHeight="1">
      <c r="A25" s="51"/>
      <c r="B25" s="55"/>
      <c r="C25" s="55"/>
      <c r="D25" s="55"/>
      <c r="E25" s="56"/>
    </row>
    <row r="26" spans="1:5" ht="15.95" customHeight="1">
      <c r="A26" s="51"/>
      <c r="B26" s="55"/>
      <c r="C26" s="55"/>
      <c r="D26" s="55"/>
      <c r="E26" s="56"/>
    </row>
    <row r="27" spans="1:5" ht="15.95" customHeight="1">
      <c r="A27" s="51"/>
      <c r="B27" s="55"/>
      <c r="C27" s="55"/>
      <c r="D27" s="55"/>
      <c r="E27" s="56"/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1380</v>
      </c>
      <c r="C39" s="61">
        <f>SUM(C41-C40)</f>
        <v>1391</v>
      </c>
      <c r="D39" s="61">
        <f>SUM(D41-D40)</f>
        <v>1602</v>
      </c>
      <c r="E39" s="62">
        <f>SUM(E41-E40)</f>
        <v>2993</v>
      </c>
    </row>
    <row r="40" spans="1:5" ht="15.95" customHeight="1">
      <c r="A40" s="51" t="s">
        <v>47</v>
      </c>
      <c r="B40" s="63">
        <v>6</v>
      </c>
      <c r="C40" s="63">
        <v>8</v>
      </c>
      <c r="D40" s="63">
        <v>7</v>
      </c>
      <c r="E40" s="64">
        <v>15</v>
      </c>
    </row>
    <row r="41" spans="1:5" ht="15.95" customHeight="1">
      <c r="A41" s="65" t="s">
        <v>14</v>
      </c>
      <c r="B41" s="66">
        <f>SUM(B4:B38)</f>
        <v>1386</v>
      </c>
      <c r="C41" s="66">
        <f>SUM(C4:C38)</f>
        <v>1399</v>
      </c>
      <c r="D41" s="66">
        <f>SUM(D4:D38)</f>
        <v>1609</v>
      </c>
      <c r="E41" s="67">
        <f>SUM(E4:E38)</f>
        <v>3008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48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51" t="s">
        <v>49</v>
      </c>
      <c r="B4" s="70">
        <v>98</v>
      </c>
      <c r="C4" s="70">
        <v>109</v>
      </c>
      <c r="D4" s="70">
        <v>124</v>
      </c>
      <c r="E4" s="50">
        <v>233</v>
      </c>
    </row>
    <row r="5" spans="1:1024" ht="15.95" customHeight="1">
      <c r="A5" s="51" t="s">
        <v>50</v>
      </c>
      <c r="B5" s="71">
        <v>31</v>
      </c>
      <c r="C5" s="71">
        <v>26</v>
      </c>
      <c r="D5" s="71">
        <v>29</v>
      </c>
      <c r="E5" s="53">
        <v>55</v>
      </c>
    </row>
    <row r="6" spans="1:1024" ht="15.95" customHeight="1">
      <c r="A6" s="51" t="s">
        <v>51</v>
      </c>
      <c r="B6" s="71">
        <v>24</v>
      </c>
      <c r="C6" s="71">
        <v>25</v>
      </c>
      <c r="D6" s="71">
        <v>27</v>
      </c>
      <c r="E6" s="53">
        <v>52</v>
      </c>
    </row>
    <row r="7" spans="1:1024" ht="15.95" customHeight="1">
      <c r="A7" s="51" t="s">
        <v>52</v>
      </c>
      <c r="B7" s="71">
        <v>43</v>
      </c>
      <c r="C7" s="71">
        <v>26</v>
      </c>
      <c r="D7" s="71">
        <v>45</v>
      </c>
      <c r="E7" s="53">
        <v>71</v>
      </c>
    </row>
    <row r="8" spans="1:1024" ht="15.95" customHeight="1">
      <c r="A8" s="51" t="s">
        <v>53</v>
      </c>
      <c r="B8" s="71">
        <v>33</v>
      </c>
      <c r="C8" s="71">
        <v>24</v>
      </c>
      <c r="D8" s="71">
        <v>43</v>
      </c>
      <c r="E8" s="53">
        <v>67</v>
      </c>
    </row>
    <row r="9" spans="1:1024" ht="15.95" customHeight="1">
      <c r="A9" s="51" t="s">
        <v>54</v>
      </c>
      <c r="B9" s="71">
        <v>29</v>
      </c>
      <c r="C9" s="71">
        <v>22</v>
      </c>
      <c r="D9" s="71">
        <v>28</v>
      </c>
      <c r="E9" s="53">
        <v>50</v>
      </c>
    </row>
    <row r="10" spans="1:1024" ht="15.95" customHeight="1">
      <c r="A10" s="51" t="s">
        <v>55</v>
      </c>
      <c r="B10" s="71">
        <v>184</v>
      </c>
      <c r="C10" s="71">
        <v>214</v>
      </c>
      <c r="D10" s="71">
        <v>178</v>
      </c>
      <c r="E10" s="53">
        <v>392</v>
      </c>
    </row>
    <row r="11" spans="1:1024" ht="15.95" customHeight="1">
      <c r="A11" s="51" t="s">
        <v>56</v>
      </c>
      <c r="B11" s="71">
        <v>33</v>
      </c>
      <c r="C11" s="71">
        <v>35</v>
      </c>
      <c r="D11" s="71">
        <v>30</v>
      </c>
      <c r="E11" s="53">
        <v>65</v>
      </c>
    </row>
    <row r="12" spans="1:1024" ht="15.95" customHeight="1">
      <c r="A12" s="51" t="s">
        <v>57</v>
      </c>
      <c r="B12" s="71">
        <v>235</v>
      </c>
      <c r="C12" s="71">
        <v>270</v>
      </c>
      <c r="D12" s="71">
        <v>273</v>
      </c>
      <c r="E12" s="53">
        <v>543</v>
      </c>
    </row>
    <row r="13" spans="1:1024" ht="15.95" customHeight="1">
      <c r="A13" s="51" t="s">
        <v>58</v>
      </c>
      <c r="B13" s="71">
        <v>43</v>
      </c>
      <c r="C13" s="71">
        <v>75</v>
      </c>
      <c r="D13" s="71">
        <v>68</v>
      </c>
      <c r="E13" s="53">
        <v>143</v>
      </c>
    </row>
    <row r="14" spans="1:1024" ht="15.95" customHeight="1">
      <c r="A14" s="51" t="s">
        <v>59</v>
      </c>
      <c r="B14" s="71">
        <v>30</v>
      </c>
      <c r="C14" s="71">
        <v>38</v>
      </c>
      <c r="D14" s="71">
        <v>38</v>
      </c>
      <c r="E14" s="53">
        <v>76</v>
      </c>
    </row>
    <row r="15" spans="1:1024" ht="15.95" customHeight="1">
      <c r="A15" s="51" t="s">
        <v>60</v>
      </c>
      <c r="B15" s="71">
        <v>126</v>
      </c>
      <c r="C15" s="71">
        <v>124</v>
      </c>
      <c r="D15" s="71">
        <v>154</v>
      </c>
      <c r="E15" s="53">
        <v>278</v>
      </c>
    </row>
    <row r="16" spans="1:1024" ht="15.95" customHeight="1">
      <c r="A16" s="51" t="s">
        <v>61</v>
      </c>
      <c r="B16" s="71">
        <v>319</v>
      </c>
      <c r="C16" s="71">
        <v>334</v>
      </c>
      <c r="D16" s="71">
        <v>332</v>
      </c>
      <c r="E16" s="53">
        <v>666</v>
      </c>
    </row>
    <row r="17" spans="1:5" ht="15.95" customHeight="1">
      <c r="A17" s="51" t="s">
        <v>62</v>
      </c>
      <c r="B17" s="71">
        <v>73</v>
      </c>
      <c r="C17" s="71">
        <v>62</v>
      </c>
      <c r="D17" s="71">
        <v>67</v>
      </c>
      <c r="E17" s="53">
        <v>129</v>
      </c>
    </row>
    <row r="18" spans="1:5" ht="15.95" customHeight="1">
      <c r="A18" s="51" t="s">
        <v>63</v>
      </c>
      <c r="B18" s="71">
        <v>84</v>
      </c>
      <c r="C18" s="71">
        <v>80</v>
      </c>
      <c r="D18" s="71">
        <v>84</v>
      </c>
      <c r="E18" s="53">
        <v>164</v>
      </c>
    </row>
    <row r="19" spans="1:5" ht="15.95" customHeight="1">
      <c r="A19" s="51" t="s">
        <v>64</v>
      </c>
      <c r="B19" s="71">
        <v>100</v>
      </c>
      <c r="C19" s="71">
        <v>96</v>
      </c>
      <c r="D19" s="71">
        <v>115</v>
      </c>
      <c r="E19" s="53">
        <v>211</v>
      </c>
    </row>
    <row r="20" spans="1:5" ht="15.95" customHeight="1">
      <c r="A20" s="51" t="s">
        <v>65</v>
      </c>
      <c r="B20" s="71">
        <v>49</v>
      </c>
      <c r="C20" s="71">
        <v>59</v>
      </c>
      <c r="D20" s="71">
        <v>50</v>
      </c>
      <c r="E20" s="53">
        <v>109</v>
      </c>
    </row>
    <row r="21" spans="1:5" ht="15.95" customHeight="1">
      <c r="A21" s="51" t="s">
        <v>66</v>
      </c>
      <c r="B21" s="71">
        <v>51</v>
      </c>
      <c r="C21" s="71">
        <v>47</v>
      </c>
      <c r="D21" s="71">
        <v>55</v>
      </c>
      <c r="E21" s="53">
        <v>102</v>
      </c>
    </row>
    <row r="22" spans="1:5" ht="15.95" customHeight="1">
      <c r="A22" s="51" t="s">
        <v>67</v>
      </c>
      <c r="B22" s="71">
        <v>165</v>
      </c>
      <c r="C22" s="71">
        <v>172</v>
      </c>
      <c r="D22" s="71">
        <v>190</v>
      </c>
      <c r="E22" s="53">
        <v>362</v>
      </c>
    </row>
    <row r="23" spans="1:5" ht="15.95" customHeight="1">
      <c r="A23" s="51" t="s">
        <v>68</v>
      </c>
      <c r="B23" s="71">
        <v>207</v>
      </c>
      <c r="C23" s="71">
        <v>216</v>
      </c>
      <c r="D23" s="71">
        <v>242</v>
      </c>
      <c r="E23" s="53">
        <v>458</v>
      </c>
    </row>
    <row r="24" spans="1:5" ht="15.95" customHeight="1">
      <c r="A24" s="51" t="s">
        <v>69</v>
      </c>
      <c r="B24" s="71">
        <v>107</v>
      </c>
      <c r="C24" s="71">
        <v>106</v>
      </c>
      <c r="D24" s="71">
        <v>144</v>
      </c>
      <c r="E24" s="53">
        <v>250</v>
      </c>
    </row>
    <row r="25" spans="1:5" ht="15.95" customHeight="1">
      <c r="A25" s="51" t="s">
        <v>70</v>
      </c>
      <c r="B25" s="71">
        <v>40</v>
      </c>
      <c r="C25" s="71">
        <v>51</v>
      </c>
      <c r="D25" s="71">
        <v>27</v>
      </c>
      <c r="E25" s="53">
        <v>78</v>
      </c>
    </row>
    <row r="26" spans="1:5" ht="15.95" customHeight="1">
      <c r="A26" s="54" t="s">
        <v>71</v>
      </c>
      <c r="B26" s="71">
        <v>20</v>
      </c>
      <c r="C26" s="71">
        <v>39</v>
      </c>
      <c r="D26" s="71">
        <v>37</v>
      </c>
      <c r="E26" s="53">
        <v>76</v>
      </c>
    </row>
    <row r="27" spans="1:5" ht="15.95" customHeight="1">
      <c r="A27" s="54" t="s">
        <v>72</v>
      </c>
      <c r="B27" s="71">
        <v>384</v>
      </c>
      <c r="C27" s="71">
        <v>286</v>
      </c>
      <c r="D27" s="71">
        <v>152</v>
      </c>
      <c r="E27" s="53">
        <v>438</v>
      </c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2453</v>
      </c>
      <c r="C39" s="61">
        <f>SUM(C41-C40)</f>
        <v>2489</v>
      </c>
      <c r="D39" s="61">
        <f>SUM(D41-D40)</f>
        <v>2513</v>
      </c>
      <c r="E39" s="62">
        <f>SUM(E41-E40)</f>
        <v>5002</v>
      </c>
    </row>
    <row r="40" spans="1:5" ht="15.95" customHeight="1">
      <c r="A40" s="51" t="s">
        <v>47</v>
      </c>
      <c r="B40" s="63">
        <v>55</v>
      </c>
      <c r="C40" s="63">
        <v>47</v>
      </c>
      <c r="D40" s="63">
        <v>19</v>
      </c>
      <c r="E40" s="64">
        <v>66</v>
      </c>
    </row>
    <row r="41" spans="1:5" ht="15.95" customHeight="1">
      <c r="A41" s="65" t="s">
        <v>14</v>
      </c>
      <c r="B41" s="66">
        <f>SUM(B4:B38)</f>
        <v>2508</v>
      </c>
      <c r="C41" s="66">
        <f>SUM(C4:C38)</f>
        <v>2536</v>
      </c>
      <c r="D41" s="66">
        <f>SUM(D4:D38)</f>
        <v>2532</v>
      </c>
      <c r="E41" s="67">
        <f>SUM(E4:E38)</f>
        <v>5068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AMK44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73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74</v>
      </c>
      <c r="B4" s="70">
        <v>168</v>
      </c>
      <c r="C4" s="70">
        <v>172</v>
      </c>
      <c r="D4" s="70">
        <v>185</v>
      </c>
      <c r="E4" s="50">
        <v>357</v>
      </c>
    </row>
    <row r="5" spans="1:1024" ht="15.95" customHeight="1">
      <c r="A5" s="51" t="s">
        <v>75</v>
      </c>
      <c r="B5" s="71">
        <v>169</v>
      </c>
      <c r="C5" s="71">
        <v>181</v>
      </c>
      <c r="D5" s="71">
        <v>198</v>
      </c>
      <c r="E5" s="53">
        <v>379</v>
      </c>
    </row>
    <row r="6" spans="1:1024" ht="15.95" customHeight="1">
      <c r="A6" s="51" t="s">
        <v>76</v>
      </c>
      <c r="B6" s="71">
        <v>120</v>
      </c>
      <c r="C6" s="71">
        <v>150</v>
      </c>
      <c r="D6" s="71">
        <v>159</v>
      </c>
      <c r="E6" s="53">
        <v>309</v>
      </c>
    </row>
    <row r="7" spans="1:1024" ht="15.95" customHeight="1">
      <c r="A7" s="51" t="s">
        <v>77</v>
      </c>
      <c r="B7" s="71">
        <v>76</v>
      </c>
      <c r="C7" s="71">
        <v>65</v>
      </c>
      <c r="D7" s="71">
        <v>86</v>
      </c>
      <c r="E7" s="53">
        <v>151</v>
      </c>
    </row>
    <row r="8" spans="1:1024" ht="15.95" customHeight="1">
      <c r="A8" s="51" t="s">
        <v>78</v>
      </c>
      <c r="B8" s="71">
        <v>88</v>
      </c>
      <c r="C8" s="71">
        <v>70</v>
      </c>
      <c r="D8" s="71">
        <v>97</v>
      </c>
      <c r="E8" s="53">
        <v>167</v>
      </c>
    </row>
    <row r="9" spans="1:1024" ht="15.95" customHeight="1">
      <c r="A9" s="51" t="s">
        <v>79</v>
      </c>
      <c r="B9" s="71">
        <v>49</v>
      </c>
      <c r="C9" s="71">
        <v>45</v>
      </c>
      <c r="D9" s="71">
        <v>75</v>
      </c>
      <c r="E9" s="53">
        <v>120</v>
      </c>
    </row>
    <row r="10" spans="1:1024" ht="15.95" customHeight="1">
      <c r="A10" s="51" t="s">
        <v>80</v>
      </c>
      <c r="B10" s="71">
        <v>223</v>
      </c>
      <c r="C10" s="71">
        <v>230</v>
      </c>
      <c r="D10" s="71">
        <v>251</v>
      </c>
      <c r="E10" s="53">
        <v>481</v>
      </c>
    </row>
    <row r="11" spans="1:1024" ht="15.95" customHeight="1">
      <c r="A11" s="51" t="s">
        <v>81</v>
      </c>
      <c r="B11" s="71">
        <v>275</v>
      </c>
      <c r="C11" s="71">
        <v>253</v>
      </c>
      <c r="D11" s="71">
        <v>307</v>
      </c>
      <c r="E11" s="53">
        <v>560</v>
      </c>
    </row>
    <row r="12" spans="1:1024" ht="15.95" customHeight="1">
      <c r="A12" s="51" t="s">
        <v>82</v>
      </c>
      <c r="B12" s="71">
        <v>204</v>
      </c>
      <c r="C12" s="71">
        <v>156</v>
      </c>
      <c r="D12" s="71">
        <v>218</v>
      </c>
      <c r="E12" s="53">
        <v>374</v>
      </c>
    </row>
    <row r="13" spans="1:1024" ht="15.95" customHeight="1">
      <c r="A13" s="51" t="s">
        <v>83</v>
      </c>
      <c r="B13" s="71">
        <v>20</v>
      </c>
      <c r="C13" s="71">
        <v>23</v>
      </c>
      <c r="D13" s="71">
        <v>24</v>
      </c>
      <c r="E13" s="53">
        <v>47</v>
      </c>
    </row>
    <row r="14" spans="1:1024" ht="15.95" customHeight="1">
      <c r="A14" s="51" t="s">
        <v>84</v>
      </c>
      <c r="B14" s="71">
        <v>175</v>
      </c>
      <c r="C14" s="71">
        <v>191</v>
      </c>
      <c r="D14" s="71">
        <v>210</v>
      </c>
      <c r="E14" s="53">
        <v>401</v>
      </c>
    </row>
    <row r="15" spans="1:1024" ht="15.95" customHeight="1">
      <c r="A15" s="51" t="s">
        <v>85</v>
      </c>
      <c r="B15" s="71">
        <v>76</v>
      </c>
      <c r="C15" s="71">
        <v>49</v>
      </c>
      <c r="D15" s="71">
        <v>53</v>
      </c>
      <c r="E15" s="53">
        <v>102</v>
      </c>
    </row>
    <row r="16" spans="1:1024" ht="15.95" customHeight="1">
      <c r="A16" s="51" t="s">
        <v>86</v>
      </c>
      <c r="B16" s="71">
        <v>104</v>
      </c>
      <c r="C16" s="71">
        <v>97</v>
      </c>
      <c r="D16" s="71">
        <v>151</v>
      </c>
      <c r="E16" s="53">
        <v>248</v>
      </c>
    </row>
    <row r="17" spans="1:5" ht="15.95" customHeight="1">
      <c r="A17" s="51" t="s">
        <v>87</v>
      </c>
      <c r="B17" s="71">
        <v>247</v>
      </c>
      <c r="C17" s="71">
        <v>249</v>
      </c>
      <c r="D17" s="71">
        <v>294</v>
      </c>
      <c r="E17" s="53">
        <v>543</v>
      </c>
    </row>
    <row r="18" spans="1:5" ht="15.95" customHeight="1">
      <c r="A18" s="51" t="s">
        <v>88</v>
      </c>
      <c r="B18" s="71">
        <v>209</v>
      </c>
      <c r="C18" s="71">
        <v>218</v>
      </c>
      <c r="D18" s="71">
        <v>240</v>
      </c>
      <c r="E18" s="53">
        <v>458</v>
      </c>
    </row>
    <row r="19" spans="1:5" ht="15.95" customHeight="1">
      <c r="A19" s="51" t="s">
        <v>89</v>
      </c>
      <c r="B19" s="71">
        <v>126</v>
      </c>
      <c r="C19" s="71">
        <v>126</v>
      </c>
      <c r="D19" s="71">
        <v>134</v>
      </c>
      <c r="E19" s="53">
        <v>260</v>
      </c>
    </row>
    <row r="20" spans="1:5" ht="15.95" customHeight="1">
      <c r="A20" s="51" t="s">
        <v>90</v>
      </c>
      <c r="B20" s="71">
        <v>176</v>
      </c>
      <c r="C20" s="71">
        <v>187</v>
      </c>
      <c r="D20" s="71">
        <v>219</v>
      </c>
      <c r="E20" s="53">
        <v>406</v>
      </c>
    </row>
    <row r="21" spans="1:5" ht="15.95" customHeight="1">
      <c r="A21" s="51" t="s">
        <v>91</v>
      </c>
      <c r="B21" s="71">
        <v>49</v>
      </c>
      <c r="C21" s="71">
        <v>12</v>
      </c>
      <c r="D21" s="71">
        <v>37</v>
      </c>
      <c r="E21" s="53">
        <v>49</v>
      </c>
    </row>
    <row r="22" spans="1:5" ht="15.95" customHeight="1">
      <c r="A22" s="51" t="s">
        <v>92</v>
      </c>
      <c r="B22" s="71">
        <v>67</v>
      </c>
      <c r="C22" s="71">
        <v>69</v>
      </c>
      <c r="D22" s="71">
        <v>75</v>
      </c>
      <c r="E22" s="53">
        <v>144</v>
      </c>
    </row>
    <row r="23" spans="1:5" ht="15.95" customHeight="1">
      <c r="A23" s="51" t="s">
        <v>93</v>
      </c>
      <c r="B23" s="71">
        <v>66</v>
      </c>
      <c r="C23" s="71">
        <v>74</v>
      </c>
      <c r="D23" s="71">
        <v>82</v>
      </c>
      <c r="E23" s="53">
        <v>156</v>
      </c>
    </row>
    <row r="24" spans="1:5" ht="15.95" customHeight="1">
      <c r="A24" s="51" t="s">
        <v>94</v>
      </c>
      <c r="B24" s="71">
        <v>104</v>
      </c>
      <c r="C24" s="71">
        <v>101</v>
      </c>
      <c r="D24" s="71">
        <v>114</v>
      </c>
      <c r="E24" s="53">
        <v>215</v>
      </c>
    </row>
    <row r="25" spans="1:5" ht="15.95" customHeight="1">
      <c r="A25" s="51" t="s">
        <v>95</v>
      </c>
      <c r="B25" s="71">
        <v>25</v>
      </c>
      <c r="C25" s="71">
        <v>18</v>
      </c>
      <c r="D25" s="71">
        <v>7</v>
      </c>
      <c r="E25" s="53">
        <v>25</v>
      </c>
    </row>
    <row r="26" spans="1:5" ht="15.95" customHeight="1">
      <c r="A26" s="51" t="s">
        <v>96</v>
      </c>
      <c r="B26" s="71">
        <v>128</v>
      </c>
      <c r="C26" s="71">
        <v>131</v>
      </c>
      <c r="D26" s="71">
        <v>148</v>
      </c>
      <c r="E26" s="53">
        <v>279</v>
      </c>
    </row>
    <row r="27" spans="1:5" ht="15.95" customHeight="1">
      <c r="A27" s="51" t="s">
        <v>97</v>
      </c>
      <c r="B27" s="71">
        <v>34</v>
      </c>
      <c r="C27" s="71">
        <v>34</v>
      </c>
      <c r="D27" s="71">
        <v>33</v>
      </c>
      <c r="E27" s="53">
        <v>67</v>
      </c>
    </row>
    <row r="28" spans="1:5" ht="15.95" customHeight="1">
      <c r="A28" s="51" t="s">
        <v>98</v>
      </c>
      <c r="B28" s="71">
        <v>127</v>
      </c>
      <c r="C28" s="71">
        <v>133</v>
      </c>
      <c r="D28" s="71">
        <v>150</v>
      </c>
      <c r="E28" s="53">
        <v>283</v>
      </c>
    </row>
    <row r="29" spans="1:5" ht="15.95" customHeight="1">
      <c r="A29" s="51" t="s">
        <v>99</v>
      </c>
      <c r="B29" s="71">
        <v>70</v>
      </c>
      <c r="C29" s="71">
        <v>55</v>
      </c>
      <c r="D29" s="71">
        <v>75</v>
      </c>
      <c r="E29" s="53">
        <v>130</v>
      </c>
    </row>
    <row r="30" spans="1:5" ht="15.95" customHeight="1">
      <c r="A30" s="51" t="s">
        <v>100</v>
      </c>
      <c r="B30" s="71">
        <v>39</v>
      </c>
      <c r="C30" s="71">
        <v>34</v>
      </c>
      <c r="D30" s="71">
        <v>45</v>
      </c>
      <c r="E30" s="53">
        <v>79</v>
      </c>
    </row>
    <row r="31" spans="1:5" ht="15.95" customHeight="1">
      <c r="A31" s="51" t="s">
        <v>101</v>
      </c>
      <c r="B31" s="71">
        <v>24</v>
      </c>
      <c r="C31" s="71">
        <v>21</v>
      </c>
      <c r="D31" s="71">
        <v>21</v>
      </c>
      <c r="E31" s="53">
        <v>42</v>
      </c>
    </row>
    <row r="32" spans="1:5" ht="15.95" customHeight="1">
      <c r="A32" s="51" t="s">
        <v>102</v>
      </c>
      <c r="B32" s="71">
        <v>36</v>
      </c>
      <c r="C32" s="71">
        <v>31</v>
      </c>
      <c r="D32" s="71">
        <v>34</v>
      </c>
      <c r="E32" s="53">
        <v>65</v>
      </c>
    </row>
    <row r="33" spans="1:5" ht="15.95" customHeight="1">
      <c r="A33" s="51" t="s">
        <v>103</v>
      </c>
      <c r="B33" s="71">
        <v>68</v>
      </c>
      <c r="C33" s="71">
        <v>58</v>
      </c>
      <c r="D33" s="71">
        <v>65</v>
      </c>
      <c r="E33" s="53">
        <v>123</v>
      </c>
    </row>
    <row r="34" spans="1:5" ht="15.95" customHeight="1">
      <c r="A34" s="51" t="s">
        <v>104</v>
      </c>
      <c r="B34" s="71">
        <v>97</v>
      </c>
      <c r="C34" s="71">
        <v>104</v>
      </c>
      <c r="D34" s="71">
        <v>124</v>
      </c>
      <c r="E34" s="53">
        <v>228</v>
      </c>
    </row>
    <row r="35" spans="1:5" ht="15.95" customHeight="1">
      <c r="A35" s="51" t="s">
        <v>105</v>
      </c>
      <c r="B35" s="71">
        <v>32</v>
      </c>
      <c r="C35" s="71">
        <v>24</v>
      </c>
      <c r="D35" s="71">
        <v>31</v>
      </c>
      <c r="E35" s="53">
        <v>55</v>
      </c>
    </row>
    <row r="36" spans="1:5" ht="15.95" customHeight="1">
      <c r="A36" s="51" t="s">
        <v>106</v>
      </c>
      <c r="B36" s="71">
        <v>155</v>
      </c>
      <c r="C36" s="71">
        <v>179</v>
      </c>
      <c r="D36" s="71">
        <v>177</v>
      </c>
      <c r="E36" s="53">
        <v>356</v>
      </c>
    </row>
    <row r="37" spans="1:5" ht="15.95" customHeight="1">
      <c r="A37" s="51" t="s">
        <v>107</v>
      </c>
      <c r="B37" s="71">
        <v>56</v>
      </c>
      <c r="C37" s="71">
        <v>52</v>
      </c>
      <c r="D37" s="71">
        <v>63</v>
      </c>
      <c r="E37" s="53">
        <v>115</v>
      </c>
    </row>
    <row r="38" spans="1:5" ht="15.95" customHeight="1">
      <c r="A38" s="51" t="s">
        <v>108</v>
      </c>
      <c r="B38" s="71">
        <v>52</v>
      </c>
      <c r="C38" s="71">
        <v>88</v>
      </c>
      <c r="D38" s="71">
        <v>90</v>
      </c>
      <c r="E38" s="53">
        <v>178</v>
      </c>
    </row>
    <row r="39" spans="1:5" ht="15.95" customHeight="1">
      <c r="A39" s="54" t="s">
        <v>109</v>
      </c>
      <c r="B39" s="71">
        <v>278</v>
      </c>
      <c r="C39" s="71">
        <v>221</v>
      </c>
      <c r="D39" s="71">
        <v>152</v>
      </c>
      <c r="E39" s="53">
        <v>373</v>
      </c>
    </row>
    <row r="40" spans="1:5" ht="15.95" customHeight="1">
      <c r="A40" s="57"/>
      <c r="B40" s="58"/>
      <c r="C40" s="58"/>
      <c r="D40" s="58"/>
      <c r="E40" s="59"/>
    </row>
    <row r="41" spans="1:5" ht="15.95" customHeight="1">
      <c r="A41" s="60" t="s">
        <v>46</v>
      </c>
      <c r="B41" s="61">
        <f>SUM(B43-B42)</f>
        <v>3950</v>
      </c>
      <c r="C41" s="61">
        <f>SUM(C43-C42)</f>
        <v>3840</v>
      </c>
      <c r="D41" s="61">
        <f>SUM(D43-D42)</f>
        <v>4377</v>
      </c>
      <c r="E41" s="62">
        <f>SUM(E43-E42)</f>
        <v>8217</v>
      </c>
    </row>
    <row r="42" spans="1:5" ht="15.95" customHeight="1">
      <c r="A42" s="51" t="s">
        <v>47</v>
      </c>
      <c r="B42" s="63">
        <v>62</v>
      </c>
      <c r="C42" s="63">
        <v>61</v>
      </c>
      <c r="D42" s="63">
        <v>47</v>
      </c>
      <c r="E42" s="64">
        <v>108</v>
      </c>
    </row>
    <row r="43" spans="1:5" ht="15.95" customHeight="1">
      <c r="A43" s="65" t="s">
        <v>14</v>
      </c>
      <c r="B43" s="66">
        <f>SUM(B4:B40)</f>
        <v>4012</v>
      </c>
      <c r="C43" s="66">
        <f>SUM(C4:C40)</f>
        <v>3901</v>
      </c>
      <c r="D43" s="66">
        <f>SUM(D4:D40)</f>
        <v>4424</v>
      </c>
      <c r="E43" s="67">
        <f>SUM(E4:E40)</f>
        <v>8325</v>
      </c>
    </row>
    <row r="44" spans="1:5" ht="15.95" customHeight="1">
      <c r="A44" s="68"/>
      <c r="B44" s="69"/>
      <c r="C44" s="69"/>
      <c r="D44" s="69"/>
      <c r="E44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110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111</v>
      </c>
      <c r="B4" s="70">
        <v>165</v>
      </c>
      <c r="C4" s="70">
        <v>168</v>
      </c>
      <c r="D4" s="70">
        <v>198</v>
      </c>
      <c r="E4" s="50">
        <v>366</v>
      </c>
    </row>
    <row r="5" spans="1:1024" ht="15.95" customHeight="1">
      <c r="A5" s="51" t="s">
        <v>112</v>
      </c>
      <c r="B5" s="71">
        <v>88</v>
      </c>
      <c r="C5" s="71">
        <v>72</v>
      </c>
      <c r="D5" s="71">
        <v>78</v>
      </c>
      <c r="E5" s="53">
        <v>150</v>
      </c>
    </row>
    <row r="6" spans="1:1024" ht="15.95" customHeight="1">
      <c r="A6" s="51" t="s">
        <v>113</v>
      </c>
      <c r="B6" s="71">
        <v>241</v>
      </c>
      <c r="C6" s="71">
        <v>227</v>
      </c>
      <c r="D6" s="71">
        <v>260</v>
      </c>
      <c r="E6" s="53">
        <v>487</v>
      </c>
    </row>
    <row r="7" spans="1:1024" ht="15.95" customHeight="1">
      <c r="A7" s="51" t="s">
        <v>114</v>
      </c>
      <c r="B7" s="71">
        <v>67</v>
      </c>
      <c r="C7" s="71">
        <v>58</v>
      </c>
      <c r="D7" s="71">
        <v>78</v>
      </c>
      <c r="E7" s="53">
        <v>136</v>
      </c>
    </row>
    <row r="8" spans="1:1024" ht="15.95" customHeight="1">
      <c r="A8" s="51" t="s">
        <v>115</v>
      </c>
      <c r="B8" s="71">
        <v>66</v>
      </c>
      <c r="C8" s="71">
        <v>63</v>
      </c>
      <c r="D8" s="71">
        <v>84</v>
      </c>
      <c r="E8" s="53">
        <v>147</v>
      </c>
    </row>
    <row r="9" spans="1:1024" ht="15.95" customHeight="1">
      <c r="A9" s="51" t="s">
        <v>116</v>
      </c>
      <c r="B9" s="71">
        <v>11</v>
      </c>
      <c r="C9" s="71">
        <v>4</v>
      </c>
      <c r="D9" s="71">
        <v>8</v>
      </c>
      <c r="E9" s="53">
        <v>12</v>
      </c>
    </row>
    <row r="10" spans="1:1024" ht="15.95" customHeight="1">
      <c r="A10" s="51" t="s">
        <v>117</v>
      </c>
      <c r="B10" s="71">
        <v>61</v>
      </c>
      <c r="C10" s="71">
        <v>10</v>
      </c>
      <c r="D10" s="71">
        <v>51</v>
      </c>
      <c r="E10" s="53">
        <v>61</v>
      </c>
    </row>
    <row r="11" spans="1:1024" ht="15.95" customHeight="1">
      <c r="A11" s="51" t="s">
        <v>118</v>
      </c>
      <c r="B11" s="71">
        <v>162</v>
      </c>
      <c r="C11" s="71">
        <v>167</v>
      </c>
      <c r="D11" s="71">
        <v>194</v>
      </c>
      <c r="E11" s="53">
        <v>361</v>
      </c>
    </row>
    <row r="12" spans="1:1024" ht="15.95" customHeight="1">
      <c r="A12" s="51" t="s">
        <v>119</v>
      </c>
      <c r="B12" s="71">
        <v>50</v>
      </c>
      <c r="C12" s="71">
        <v>59</v>
      </c>
      <c r="D12" s="71">
        <v>59</v>
      </c>
      <c r="E12" s="53">
        <v>118</v>
      </c>
    </row>
    <row r="13" spans="1:1024" ht="15.95" customHeight="1">
      <c r="A13" s="51" t="s">
        <v>120</v>
      </c>
      <c r="B13" s="71">
        <v>254</v>
      </c>
      <c r="C13" s="71">
        <v>225</v>
      </c>
      <c r="D13" s="71">
        <v>259</v>
      </c>
      <c r="E13" s="53">
        <v>484</v>
      </c>
    </row>
    <row r="14" spans="1:1024" ht="15.95" customHeight="1">
      <c r="A14" s="51" t="s">
        <v>121</v>
      </c>
      <c r="B14" s="71">
        <v>50</v>
      </c>
      <c r="C14" s="71">
        <v>72</v>
      </c>
      <c r="D14" s="71">
        <v>72</v>
      </c>
      <c r="E14" s="53">
        <v>144</v>
      </c>
    </row>
    <row r="15" spans="1:1024" ht="15.95" customHeight="1">
      <c r="A15" s="51" t="s">
        <v>122</v>
      </c>
      <c r="B15" s="71">
        <v>327</v>
      </c>
      <c r="C15" s="71">
        <v>372</v>
      </c>
      <c r="D15" s="71">
        <v>372</v>
      </c>
      <c r="E15" s="53">
        <v>744</v>
      </c>
    </row>
    <row r="16" spans="1:1024" ht="15.95" customHeight="1">
      <c r="A16" s="51" t="s">
        <v>123</v>
      </c>
      <c r="B16" s="71">
        <v>262</v>
      </c>
      <c r="C16" s="71">
        <v>319</v>
      </c>
      <c r="D16" s="71">
        <v>316</v>
      </c>
      <c r="E16" s="53">
        <v>635</v>
      </c>
    </row>
    <row r="17" spans="1:5" ht="15.95" customHeight="1">
      <c r="A17" s="51" t="s">
        <v>124</v>
      </c>
      <c r="B17" s="71">
        <v>47</v>
      </c>
      <c r="C17" s="71">
        <v>38</v>
      </c>
      <c r="D17" s="71">
        <v>37</v>
      </c>
      <c r="E17" s="53">
        <v>75</v>
      </c>
    </row>
    <row r="18" spans="1:5" ht="15.95" customHeight="1">
      <c r="A18" s="51" t="s">
        <v>125</v>
      </c>
      <c r="B18" s="71">
        <v>76</v>
      </c>
      <c r="C18" s="71">
        <v>62</v>
      </c>
      <c r="D18" s="71">
        <v>102</v>
      </c>
      <c r="E18" s="53">
        <v>164</v>
      </c>
    </row>
    <row r="19" spans="1:5" ht="15.95" customHeight="1">
      <c r="A19" s="54" t="s">
        <v>126</v>
      </c>
      <c r="B19" s="71">
        <v>44</v>
      </c>
      <c r="C19" s="71">
        <v>35</v>
      </c>
      <c r="D19" s="71">
        <v>45</v>
      </c>
      <c r="E19" s="53">
        <v>80</v>
      </c>
    </row>
    <row r="20" spans="1:5" ht="15.95" customHeight="1">
      <c r="A20" s="51" t="s">
        <v>127</v>
      </c>
      <c r="B20" s="71">
        <v>54</v>
      </c>
      <c r="C20" s="71">
        <v>49</v>
      </c>
      <c r="D20" s="71">
        <v>67</v>
      </c>
      <c r="E20" s="53">
        <v>116</v>
      </c>
    </row>
    <row r="21" spans="1:5" ht="15.95" customHeight="1">
      <c r="A21" s="51" t="s">
        <v>128</v>
      </c>
      <c r="B21" s="71">
        <v>37</v>
      </c>
      <c r="C21" s="71">
        <v>34</v>
      </c>
      <c r="D21" s="71">
        <v>40</v>
      </c>
      <c r="E21" s="53">
        <v>74</v>
      </c>
    </row>
    <row r="22" spans="1:5" ht="15.95" customHeight="1">
      <c r="A22" s="51" t="s">
        <v>129</v>
      </c>
      <c r="B22" s="71">
        <v>42</v>
      </c>
      <c r="C22" s="71">
        <v>31</v>
      </c>
      <c r="D22" s="71">
        <v>39</v>
      </c>
      <c r="E22" s="53">
        <v>70</v>
      </c>
    </row>
    <row r="23" spans="1:5" ht="15.95" customHeight="1">
      <c r="A23" s="51" t="s">
        <v>130</v>
      </c>
      <c r="B23" s="71">
        <v>15</v>
      </c>
      <c r="C23" s="71">
        <v>12</v>
      </c>
      <c r="D23" s="71">
        <v>16</v>
      </c>
      <c r="E23" s="53">
        <v>28</v>
      </c>
    </row>
    <row r="24" spans="1:5" ht="15.95" customHeight="1">
      <c r="A24" s="51" t="s">
        <v>131</v>
      </c>
      <c r="B24" s="71">
        <v>22</v>
      </c>
      <c r="C24" s="71">
        <v>27</v>
      </c>
      <c r="D24" s="71">
        <v>18</v>
      </c>
      <c r="E24" s="53">
        <v>45</v>
      </c>
    </row>
    <row r="25" spans="1:5" ht="15.95" customHeight="1">
      <c r="A25" s="51" t="s">
        <v>132</v>
      </c>
      <c r="B25" s="71">
        <v>14</v>
      </c>
      <c r="C25" s="71">
        <v>8</v>
      </c>
      <c r="D25" s="71">
        <v>18</v>
      </c>
      <c r="E25" s="53">
        <v>26</v>
      </c>
    </row>
    <row r="26" spans="1:5" ht="15.95" customHeight="1">
      <c r="A26" s="51" t="s">
        <v>133</v>
      </c>
      <c r="B26" s="71">
        <v>76</v>
      </c>
      <c r="C26" s="71">
        <v>75</v>
      </c>
      <c r="D26" s="71">
        <v>76</v>
      </c>
      <c r="E26" s="53">
        <v>151</v>
      </c>
    </row>
    <row r="27" spans="1:5" ht="15.95" customHeight="1">
      <c r="A27" s="51" t="s">
        <v>134</v>
      </c>
      <c r="B27" s="71">
        <v>74</v>
      </c>
      <c r="C27" s="71">
        <v>73</v>
      </c>
      <c r="D27" s="71">
        <v>80</v>
      </c>
      <c r="E27" s="53">
        <v>153</v>
      </c>
    </row>
    <row r="28" spans="1:5" ht="15.95" customHeight="1">
      <c r="A28" s="51" t="s">
        <v>135</v>
      </c>
      <c r="B28" s="71">
        <v>5</v>
      </c>
      <c r="C28" s="71">
        <v>3</v>
      </c>
      <c r="D28" s="71">
        <v>6</v>
      </c>
      <c r="E28" s="53">
        <v>9</v>
      </c>
    </row>
    <row r="29" spans="1:5" ht="15.95" customHeight="1">
      <c r="A29" s="51" t="s">
        <v>136</v>
      </c>
      <c r="B29" s="71">
        <v>4</v>
      </c>
      <c r="C29" s="71">
        <v>4</v>
      </c>
      <c r="D29" s="71">
        <v>3</v>
      </c>
      <c r="E29" s="53">
        <v>7</v>
      </c>
    </row>
    <row r="30" spans="1:5" ht="15.95" customHeight="1">
      <c r="A30" s="51" t="s">
        <v>137</v>
      </c>
      <c r="B30" s="71">
        <v>18</v>
      </c>
      <c r="C30" s="71">
        <v>18</v>
      </c>
      <c r="D30" s="71">
        <v>16</v>
      </c>
      <c r="E30" s="53">
        <v>34</v>
      </c>
    </row>
    <row r="31" spans="1:5" ht="15.95" customHeight="1">
      <c r="A31" s="51" t="s">
        <v>138</v>
      </c>
      <c r="B31" s="71">
        <v>1</v>
      </c>
      <c r="C31" s="71">
        <v>1</v>
      </c>
      <c r="D31" s="71">
        <v>0</v>
      </c>
      <c r="E31" s="53">
        <v>1</v>
      </c>
    </row>
    <row r="32" spans="1:5" ht="15.95" customHeight="1">
      <c r="A32" s="51" t="s">
        <v>139</v>
      </c>
      <c r="B32" s="71">
        <v>16</v>
      </c>
      <c r="C32" s="71">
        <v>16</v>
      </c>
      <c r="D32" s="71">
        <v>17</v>
      </c>
      <c r="E32" s="53">
        <v>33</v>
      </c>
    </row>
    <row r="33" spans="1:5" ht="15.95" customHeight="1">
      <c r="A33" s="51" t="s">
        <v>140</v>
      </c>
      <c r="B33" s="71">
        <v>127</v>
      </c>
      <c r="C33" s="71">
        <v>115</v>
      </c>
      <c r="D33" s="71">
        <v>134</v>
      </c>
      <c r="E33" s="53">
        <v>249</v>
      </c>
    </row>
    <row r="34" spans="1:5" ht="15.95" customHeight="1">
      <c r="A34" s="51" t="s">
        <v>141</v>
      </c>
      <c r="B34" s="71">
        <v>102</v>
      </c>
      <c r="C34" s="71">
        <v>99</v>
      </c>
      <c r="D34" s="71">
        <v>121</v>
      </c>
      <c r="E34" s="53">
        <v>220</v>
      </c>
    </row>
    <row r="35" spans="1:5" ht="15.95" customHeight="1">
      <c r="A35" s="51" t="s">
        <v>142</v>
      </c>
      <c r="B35" s="71">
        <v>89</v>
      </c>
      <c r="C35" s="71">
        <v>108</v>
      </c>
      <c r="D35" s="71">
        <v>111</v>
      </c>
      <c r="E35" s="53">
        <v>219</v>
      </c>
    </row>
    <row r="36" spans="1:5" ht="15.95" customHeight="1">
      <c r="A36" s="72" t="s">
        <v>143</v>
      </c>
      <c r="B36" s="71">
        <v>258</v>
      </c>
      <c r="C36" s="71">
        <v>226</v>
      </c>
      <c r="D36" s="71">
        <v>238</v>
      </c>
      <c r="E36" s="53">
        <v>464</v>
      </c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2877</v>
      </c>
      <c r="C39" s="61">
        <f>SUM(C41-C40)</f>
        <v>2817</v>
      </c>
      <c r="D39" s="61">
        <f>SUM(D41-D40)</f>
        <v>3182</v>
      </c>
      <c r="E39" s="62">
        <f>SUM(E41-E40)</f>
        <v>5999</v>
      </c>
    </row>
    <row r="40" spans="1:5" ht="15.95" customHeight="1">
      <c r="A40" s="51" t="s">
        <v>47</v>
      </c>
      <c r="B40" s="63">
        <v>48</v>
      </c>
      <c r="C40" s="63">
        <v>33</v>
      </c>
      <c r="D40" s="63">
        <v>31</v>
      </c>
      <c r="E40" s="64">
        <v>64</v>
      </c>
    </row>
    <row r="41" spans="1:5" ht="15.95" customHeight="1">
      <c r="A41" s="65" t="s">
        <v>14</v>
      </c>
      <c r="B41" s="66">
        <f>SUM(B4:B38)</f>
        <v>2925</v>
      </c>
      <c r="C41" s="66">
        <f>SUM(C4:C38)</f>
        <v>2850</v>
      </c>
      <c r="D41" s="66">
        <f>SUM(D4:D38)</f>
        <v>3213</v>
      </c>
      <c r="E41" s="67">
        <f>SUM(E4:E38)</f>
        <v>6063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144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145</v>
      </c>
      <c r="B4" s="70">
        <v>158</v>
      </c>
      <c r="C4" s="70">
        <v>138</v>
      </c>
      <c r="D4" s="70">
        <v>182</v>
      </c>
      <c r="E4" s="50">
        <v>320</v>
      </c>
    </row>
    <row r="5" spans="1:1024" ht="15.95" customHeight="1">
      <c r="A5" s="51" t="s">
        <v>146</v>
      </c>
      <c r="B5" s="71">
        <v>294</v>
      </c>
      <c r="C5" s="71">
        <v>326</v>
      </c>
      <c r="D5" s="71">
        <v>362</v>
      </c>
      <c r="E5" s="53">
        <v>688</v>
      </c>
    </row>
    <row r="6" spans="1:1024" ht="15.95" customHeight="1">
      <c r="A6" s="51" t="s">
        <v>147</v>
      </c>
      <c r="B6" s="71">
        <v>104</v>
      </c>
      <c r="C6" s="71">
        <v>114</v>
      </c>
      <c r="D6" s="71">
        <v>119</v>
      </c>
      <c r="E6" s="53">
        <v>233</v>
      </c>
    </row>
    <row r="7" spans="1:1024" ht="15.95" customHeight="1">
      <c r="A7" s="51" t="s">
        <v>148</v>
      </c>
      <c r="B7" s="71">
        <v>160</v>
      </c>
      <c r="C7" s="71">
        <v>196</v>
      </c>
      <c r="D7" s="71">
        <v>204</v>
      </c>
      <c r="E7" s="53">
        <v>400</v>
      </c>
    </row>
    <row r="8" spans="1:1024" ht="15.95" customHeight="1">
      <c r="A8" s="51" t="s">
        <v>149</v>
      </c>
      <c r="B8" s="71">
        <v>25</v>
      </c>
      <c r="C8" s="71">
        <v>24</v>
      </c>
      <c r="D8" s="71">
        <v>35</v>
      </c>
      <c r="E8" s="53">
        <v>59</v>
      </c>
    </row>
    <row r="9" spans="1:1024" ht="15.95" customHeight="1">
      <c r="A9" s="51" t="s">
        <v>150</v>
      </c>
      <c r="B9" s="71">
        <v>84</v>
      </c>
      <c r="C9" s="71">
        <v>87</v>
      </c>
      <c r="D9" s="71">
        <v>104</v>
      </c>
      <c r="E9" s="53">
        <v>191</v>
      </c>
    </row>
    <row r="10" spans="1:1024" ht="15.95" customHeight="1">
      <c r="A10" s="51" t="s">
        <v>151</v>
      </c>
      <c r="B10" s="71">
        <v>121</v>
      </c>
      <c r="C10" s="71">
        <v>110</v>
      </c>
      <c r="D10" s="71">
        <v>153</v>
      </c>
      <c r="E10" s="53">
        <v>263</v>
      </c>
    </row>
    <row r="11" spans="1:1024" ht="15.95" customHeight="1">
      <c r="A11" s="51" t="s">
        <v>152</v>
      </c>
      <c r="B11" s="71">
        <v>82</v>
      </c>
      <c r="C11" s="71">
        <v>77</v>
      </c>
      <c r="D11" s="71">
        <v>95</v>
      </c>
      <c r="E11" s="53">
        <v>172</v>
      </c>
    </row>
    <row r="12" spans="1:1024" ht="15.95" customHeight="1">
      <c r="A12" s="51" t="s">
        <v>153</v>
      </c>
      <c r="B12" s="71">
        <v>71</v>
      </c>
      <c r="C12" s="71">
        <v>75</v>
      </c>
      <c r="D12" s="71">
        <v>72</v>
      </c>
      <c r="E12" s="53">
        <v>147</v>
      </c>
    </row>
    <row r="13" spans="1:1024" ht="15.95" customHeight="1">
      <c r="A13" s="51" t="s">
        <v>154</v>
      </c>
      <c r="B13" s="71">
        <v>162</v>
      </c>
      <c r="C13" s="71">
        <v>143</v>
      </c>
      <c r="D13" s="71">
        <v>188</v>
      </c>
      <c r="E13" s="53">
        <v>331</v>
      </c>
    </row>
    <row r="14" spans="1:1024" ht="15.95" customHeight="1">
      <c r="A14" s="51" t="s">
        <v>155</v>
      </c>
      <c r="B14" s="71">
        <v>68</v>
      </c>
      <c r="C14" s="71">
        <v>76</v>
      </c>
      <c r="D14" s="71">
        <v>73</v>
      </c>
      <c r="E14" s="53">
        <v>149</v>
      </c>
    </row>
    <row r="15" spans="1:1024" ht="15.95" customHeight="1">
      <c r="A15" s="51" t="s">
        <v>156</v>
      </c>
      <c r="B15" s="71">
        <v>156</v>
      </c>
      <c r="C15" s="71">
        <v>171</v>
      </c>
      <c r="D15" s="71">
        <v>196</v>
      </c>
      <c r="E15" s="53">
        <v>367</v>
      </c>
    </row>
    <row r="16" spans="1:1024" ht="15.95" customHeight="1">
      <c r="A16" s="51" t="s">
        <v>157</v>
      </c>
      <c r="B16" s="71">
        <v>116</v>
      </c>
      <c r="C16" s="71">
        <v>96</v>
      </c>
      <c r="D16" s="71">
        <v>114</v>
      </c>
      <c r="E16" s="53">
        <v>210</v>
      </c>
    </row>
    <row r="17" spans="1:5" ht="15.95" customHeight="1">
      <c r="A17" s="51" t="s">
        <v>158</v>
      </c>
      <c r="B17" s="71">
        <v>120</v>
      </c>
      <c r="C17" s="71">
        <v>127</v>
      </c>
      <c r="D17" s="71">
        <v>144</v>
      </c>
      <c r="E17" s="53">
        <v>271</v>
      </c>
    </row>
    <row r="18" spans="1:5" ht="15.95" customHeight="1">
      <c r="A18" s="51" t="s">
        <v>159</v>
      </c>
      <c r="B18" s="71">
        <v>84</v>
      </c>
      <c r="C18" s="71">
        <v>139</v>
      </c>
      <c r="D18" s="71">
        <v>143</v>
      </c>
      <c r="E18" s="53">
        <v>282</v>
      </c>
    </row>
    <row r="19" spans="1:5" ht="15.95" customHeight="1">
      <c r="A19" s="54" t="s">
        <v>160</v>
      </c>
      <c r="B19" s="71">
        <v>199</v>
      </c>
      <c r="C19" s="71">
        <v>123</v>
      </c>
      <c r="D19" s="71">
        <v>126</v>
      </c>
      <c r="E19" s="53">
        <v>249</v>
      </c>
    </row>
    <row r="20" spans="1:5" ht="15.95" customHeight="1">
      <c r="A20" s="51"/>
      <c r="B20" s="55"/>
      <c r="C20" s="55"/>
      <c r="D20" s="55"/>
      <c r="E20" s="56"/>
    </row>
    <row r="21" spans="1:5" ht="15.95" customHeight="1">
      <c r="A21" s="51"/>
      <c r="B21" s="55"/>
      <c r="C21" s="55"/>
      <c r="D21" s="55"/>
      <c r="E21" s="56"/>
    </row>
    <row r="22" spans="1:5" ht="15.95" customHeight="1">
      <c r="A22" s="51"/>
      <c r="B22" s="55"/>
      <c r="C22" s="55"/>
      <c r="D22" s="55"/>
      <c r="E22" s="56"/>
    </row>
    <row r="23" spans="1:5" ht="15.95" customHeight="1">
      <c r="A23" s="51"/>
      <c r="B23" s="55"/>
      <c r="C23" s="55"/>
      <c r="D23" s="55"/>
      <c r="E23" s="56"/>
    </row>
    <row r="24" spans="1:5" ht="15.95" customHeight="1">
      <c r="A24" s="51"/>
      <c r="B24" s="55"/>
      <c r="C24" s="55"/>
      <c r="D24" s="55"/>
      <c r="E24" s="56"/>
    </row>
    <row r="25" spans="1:5" ht="15.95" customHeight="1">
      <c r="A25" s="51"/>
      <c r="B25" s="55"/>
      <c r="C25" s="55"/>
      <c r="D25" s="55"/>
      <c r="E25" s="56"/>
    </row>
    <row r="26" spans="1:5" ht="15.95" customHeight="1">
      <c r="A26" s="51"/>
      <c r="B26" s="55"/>
      <c r="C26" s="55"/>
      <c r="D26" s="55"/>
      <c r="E26" s="56"/>
    </row>
    <row r="27" spans="1:5" ht="15.95" customHeight="1">
      <c r="A27" s="51"/>
      <c r="B27" s="55"/>
      <c r="C27" s="55"/>
      <c r="D27" s="55"/>
      <c r="E27" s="56"/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1909</v>
      </c>
      <c r="C39" s="61">
        <f>SUM(C41-C40)</f>
        <v>1981</v>
      </c>
      <c r="D39" s="61">
        <f>SUM(D41-D40)</f>
        <v>2238</v>
      </c>
      <c r="E39" s="62">
        <f>SUM(E41-E40)</f>
        <v>4219</v>
      </c>
    </row>
    <row r="40" spans="1:5" ht="15.95" customHeight="1">
      <c r="A40" s="51" t="s">
        <v>47</v>
      </c>
      <c r="B40" s="63">
        <v>95</v>
      </c>
      <c r="C40" s="63">
        <v>41</v>
      </c>
      <c r="D40" s="63">
        <v>72</v>
      </c>
      <c r="E40" s="64">
        <v>113</v>
      </c>
    </row>
    <row r="41" spans="1:5" ht="15.95" customHeight="1">
      <c r="A41" s="65" t="s">
        <v>14</v>
      </c>
      <c r="B41" s="66">
        <f>SUM(B4:B38)</f>
        <v>2004</v>
      </c>
      <c r="C41" s="66">
        <f>SUM(C4:C38)</f>
        <v>2022</v>
      </c>
      <c r="D41" s="66">
        <f>SUM(D4:D38)</f>
        <v>2310</v>
      </c>
      <c r="E41" s="67">
        <f>SUM(E4:E38)</f>
        <v>4332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AMK43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161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162</v>
      </c>
      <c r="B4" s="70">
        <v>169</v>
      </c>
      <c r="C4" s="70">
        <v>156</v>
      </c>
      <c r="D4" s="70">
        <v>196</v>
      </c>
      <c r="E4" s="50">
        <v>352</v>
      </c>
    </row>
    <row r="5" spans="1:1024" ht="15.95" customHeight="1">
      <c r="A5" s="51" t="s">
        <v>163</v>
      </c>
      <c r="B5" s="71">
        <v>42</v>
      </c>
      <c r="C5" s="71">
        <v>45</v>
      </c>
      <c r="D5" s="71">
        <v>56</v>
      </c>
      <c r="E5" s="53">
        <v>101</v>
      </c>
    </row>
    <row r="6" spans="1:1024" ht="15.95" customHeight="1">
      <c r="A6" s="51" t="s">
        <v>164</v>
      </c>
      <c r="B6" s="71">
        <v>10</v>
      </c>
      <c r="C6" s="71">
        <v>15</v>
      </c>
      <c r="D6" s="71">
        <v>7</v>
      </c>
      <c r="E6" s="53">
        <v>22</v>
      </c>
    </row>
    <row r="7" spans="1:1024" ht="15.95" customHeight="1">
      <c r="A7" s="51" t="s">
        <v>165</v>
      </c>
      <c r="B7" s="71">
        <v>115</v>
      </c>
      <c r="C7" s="71">
        <v>123</v>
      </c>
      <c r="D7" s="71">
        <v>130</v>
      </c>
      <c r="E7" s="53">
        <v>253</v>
      </c>
    </row>
    <row r="8" spans="1:1024" ht="15.95" customHeight="1">
      <c r="A8" s="51" t="s">
        <v>166</v>
      </c>
      <c r="B8" s="71">
        <v>103</v>
      </c>
      <c r="C8" s="71">
        <v>98</v>
      </c>
      <c r="D8" s="71">
        <v>139</v>
      </c>
      <c r="E8" s="53">
        <v>237</v>
      </c>
    </row>
    <row r="9" spans="1:1024" ht="15.95" customHeight="1">
      <c r="A9" s="51" t="s">
        <v>167</v>
      </c>
      <c r="B9" s="71">
        <v>80</v>
      </c>
      <c r="C9" s="71">
        <v>81</v>
      </c>
      <c r="D9" s="71">
        <v>68</v>
      </c>
      <c r="E9" s="53">
        <v>149</v>
      </c>
    </row>
    <row r="10" spans="1:1024" ht="15.95" customHeight="1">
      <c r="A10" s="54" t="s">
        <v>168</v>
      </c>
      <c r="B10" s="71">
        <v>43</v>
      </c>
      <c r="C10" s="71">
        <v>89</v>
      </c>
      <c r="D10" s="71">
        <v>81</v>
      </c>
      <c r="E10" s="53">
        <v>170</v>
      </c>
    </row>
    <row r="11" spans="1:1024" ht="15.95" customHeight="1">
      <c r="A11" s="54" t="s">
        <v>169</v>
      </c>
      <c r="B11" s="71">
        <v>220</v>
      </c>
      <c r="C11" s="71">
        <v>245</v>
      </c>
      <c r="D11" s="71">
        <v>269</v>
      </c>
      <c r="E11" s="53">
        <v>514</v>
      </c>
    </row>
    <row r="12" spans="1:1024" ht="15.95" customHeight="1">
      <c r="A12" s="51" t="s">
        <v>170</v>
      </c>
      <c r="B12" s="71">
        <v>162</v>
      </c>
      <c r="C12" s="71">
        <v>154</v>
      </c>
      <c r="D12" s="71">
        <v>182</v>
      </c>
      <c r="E12" s="53">
        <v>336</v>
      </c>
    </row>
    <row r="13" spans="1:1024" ht="15.95" customHeight="1">
      <c r="A13" s="51" t="s">
        <v>171</v>
      </c>
      <c r="B13" s="71">
        <v>52</v>
      </c>
      <c r="C13" s="71">
        <v>57</v>
      </c>
      <c r="D13" s="71">
        <v>70</v>
      </c>
      <c r="E13" s="53">
        <v>127</v>
      </c>
    </row>
    <row r="14" spans="1:1024" ht="15.95" customHeight="1">
      <c r="A14" s="51" t="s">
        <v>172</v>
      </c>
      <c r="B14" s="71">
        <v>23</v>
      </c>
      <c r="C14" s="71">
        <v>24</v>
      </c>
      <c r="D14" s="71">
        <v>25</v>
      </c>
      <c r="E14" s="53">
        <v>49</v>
      </c>
    </row>
    <row r="15" spans="1:1024" ht="15.95" customHeight="1">
      <c r="A15" s="51" t="s">
        <v>173</v>
      </c>
      <c r="B15" s="71">
        <v>41</v>
      </c>
      <c r="C15" s="71">
        <v>41</v>
      </c>
      <c r="D15" s="71">
        <v>39</v>
      </c>
      <c r="E15" s="53">
        <v>80</v>
      </c>
    </row>
    <row r="16" spans="1:1024" ht="15.95" customHeight="1">
      <c r="A16" s="51" t="s">
        <v>174</v>
      </c>
      <c r="B16" s="71">
        <v>327</v>
      </c>
      <c r="C16" s="71">
        <v>363</v>
      </c>
      <c r="D16" s="71">
        <v>387</v>
      </c>
      <c r="E16" s="53">
        <v>750</v>
      </c>
    </row>
    <row r="17" spans="1:5" ht="15.95" customHeight="1">
      <c r="A17" s="51" t="s">
        <v>175</v>
      </c>
      <c r="B17" s="71">
        <v>20</v>
      </c>
      <c r="C17" s="71">
        <v>39</v>
      </c>
      <c r="D17" s="71">
        <v>39</v>
      </c>
      <c r="E17" s="53">
        <v>78</v>
      </c>
    </row>
    <row r="18" spans="1:5" ht="15.95" customHeight="1">
      <c r="A18" s="51" t="s">
        <v>176</v>
      </c>
      <c r="B18" s="71">
        <v>200</v>
      </c>
      <c r="C18" s="71">
        <v>192</v>
      </c>
      <c r="D18" s="71">
        <v>204</v>
      </c>
      <c r="E18" s="53">
        <v>396</v>
      </c>
    </row>
    <row r="19" spans="1:5" ht="15.95" customHeight="1">
      <c r="A19" s="51" t="s">
        <v>177</v>
      </c>
      <c r="B19" s="71">
        <v>343</v>
      </c>
      <c r="C19" s="71">
        <v>364</v>
      </c>
      <c r="D19" s="71">
        <v>427</v>
      </c>
      <c r="E19" s="53">
        <v>791</v>
      </c>
    </row>
    <row r="20" spans="1:5" ht="15.95" customHeight="1">
      <c r="A20" s="51" t="s">
        <v>178</v>
      </c>
      <c r="B20" s="73">
        <v>196</v>
      </c>
      <c r="C20" s="73">
        <v>201</v>
      </c>
      <c r="D20" s="73">
        <v>221</v>
      </c>
      <c r="E20" s="53">
        <v>422</v>
      </c>
    </row>
    <row r="21" spans="1:5" ht="15.95" customHeight="1">
      <c r="A21" s="74" t="s">
        <v>179</v>
      </c>
      <c r="B21" s="73">
        <v>265</v>
      </c>
      <c r="C21" s="73">
        <v>280</v>
      </c>
      <c r="D21" s="73">
        <v>318</v>
      </c>
      <c r="E21" s="53">
        <v>598</v>
      </c>
    </row>
    <row r="22" spans="1:5" ht="15.95" customHeight="1">
      <c r="A22" s="74" t="s">
        <v>180</v>
      </c>
      <c r="B22" s="73">
        <v>8</v>
      </c>
      <c r="C22" s="73">
        <v>2</v>
      </c>
      <c r="D22" s="73">
        <v>6</v>
      </c>
      <c r="E22" s="53">
        <v>8</v>
      </c>
    </row>
    <row r="23" spans="1:5" ht="15.95" customHeight="1">
      <c r="A23" s="74" t="s">
        <v>181</v>
      </c>
      <c r="B23" s="73">
        <v>97</v>
      </c>
      <c r="C23" s="73">
        <v>100</v>
      </c>
      <c r="D23" s="73">
        <v>111</v>
      </c>
      <c r="E23" s="53">
        <v>211</v>
      </c>
    </row>
    <row r="24" spans="1:5" ht="15.95" customHeight="1">
      <c r="A24" s="74" t="s">
        <v>182</v>
      </c>
      <c r="B24" s="73">
        <v>98</v>
      </c>
      <c r="C24" s="73">
        <v>111</v>
      </c>
      <c r="D24" s="73">
        <v>107</v>
      </c>
      <c r="E24" s="53">
        <v>218</v>
      </c>
    </row>
    <row r="25" spans="1:5" ht="15.95" customHeight="1">
      <c r="A25" s="74" t="s">
        <v>183</v>
      </c>
      <c r="B25" s="73">
        <v>349</v>
      </c>
      <c r="C25" s="73">
        <v>431</v>
      </c>
      <c r="D25" s="73">
        <v>421</v>
      </c>
      <c r="E25" s="53">
        <v>852</v>
      </c>
    </row>
    <row r="26" spans="1:5" ht="15.95" customHeight="1">
      <c r="A26" s="74" t="s">
        <v>184</v>
      </c>
      <c r="B26" s="73">
        <v>83</v>
      </c>
      <c r="C26" s="73">
        <v>95</v>
      </c>
      <c r="D26" s="73">
        <v>97</v>
      </c>
      <c r="E26" s="53">
        <v>192</v>
      </c>
    </row>
    <row r="27" spans="1:5" ht="15.95" customHeight="1">
      <c r="A27" s="74" t="s">
        <v>185</v>
      </c>
      <c r="B27" s="73">
        <v>73</v>
      </c>
      <c r="C27" s="73">
        <v>72</v>
      </c>
      <c r="D27" s="73">
        <v>85</v>
      </c>
      <c r="E27" s="53">
        <v>157</v>
      </c>
    </row>
    <row r="28" spans="1:5" ht="15.95" customHeight="1">
      <c r="A28" s="74" t="s">
        <v>186</v>
      </c>
      <c r="B28" s="73">
        <v>34</v>
      </c>
      <c r="C28" s="73">
        <v>21</v>
      </c>
      <c r="D28" s="73">
        <v>28</v>
      </c>
      <c r="E28" s="53">
        <v>49</v>
      </c>
    </row>
    <row r="29" spans="1:5" ht="15.95" customHeight="1">
      <c r="A29" s="74" t="s">
        <v>187</v>
      </c>
      <c r="B29" s="73">
        <v>187</v>
      </c>
      <c r="C29" s="73">
        <v>198</v>
      </c>
      <c r="D29" s="73">
        <v>206</v>
      </c>
      <c r="E29" s="53">
        <v>404</v>
      </c>
    </row>
    <row r="30" spans="1:5" ht="15.95" customHeight="1">
      <c r="A30" s="74" t="s">
        <v>188</v>
      </c>
      <c r="B30" s="73">
        <v>299</v>
      </c>
      <c r="C30" s="73">
        <v>342</v>
      </c>
      <c r="D30" s="73">
        <v>371</v>
      </c>
      <c r="E30" s="53">
        <v>713</v>
      </c>
    </row>
    <row r="31" spans="1:5" ht="15.95" customHeight="1">
      <c r="A31" s="74" t="s">
        <v>189</v>
      </c>
      <c r="B31" s="73">
        <v>134</v>
      </c>
      <c r="C31" s="73">
        <v>129</v>
      </c>
      <c r="D31" s="73">
        <v>167</v>
      </c>
      <c r="E31" s="53">
        <v>296</v>
      </c>
    </row>
    <row r="32" spans="1:5" ht="15.95" customHeight="1">
      <c r="A32" s="74" t="s">
        <v>190</v>
      </c>
      <c r="B32" s="73">
        <v>51</v>
      </c>
      <c r="C32" s="73">
        <v>63</v>
      </c>
      <c r="D32" s="73">
        <v>64</v>
      </c>
      <c r="E32" s="53">
        <v>127</v>
      </c>
    </row>
    <row r="33" spans="1:5" ht="15.95" customHeight="1">
      <c r="A33" s="74" t="s">
        <v>191</v>
      </c>
      <c r="B33" s="73">
        <v>313</v>
      </c>
      <c r="C33" s="73">
        <v>337</v>
      </c>
      <c r="D33" s="73">
        <v>380</v>
      </c>
      <c r="E33" s="53">
        <v>717</v>
      </c>
    </row>
    <row r="34" spans="1:5" ht="15.95" customHeight="1">
      <c r="A34" s="74" t="s">
        <v>192</v>
      </c>
      <c r="B34" s="73">
        <v>284</v>
      </c>
      <c r="C34" s="73">
        <v>343</v>
      </c>
      <c r="D34" s="73">
        <v>365</v>
      </c>
      <c r="E34" s="53">
        <v>708</v>
      </c>
    </row>
    <row r="35" spans="1:5" ht="15.95" customHeight="1">
      <c r="A35" s="74" t="s">
        <v>193</v>
      </c>
      <c r="B35" s="73">
        <v>31</v>
      </c>
      <c r="C35" s="73">
        <v>33</v>
      </c>
      <c r="D35" s="73">
        <v>38</v>
      </c>
      <c r="E35" s="53">
        <v>71</v>
      </c>
    </row>
    <row r="36" spans="1:5" ht="15.95" customHeight="1">
      <c r="A36" s="74" t="s">
        <v>194</v>
      </c>
      <c r="B36" s="73">
        <v>169</v>
      </c>
      <c r="C36" s="73">
        <v>189</v>
      </c>
      <c r="D36" s="73">
        <v>169</v>
      </c>
      <c r="E36" s="53">
        <v>358</v>
      </c>
    </row>
    <row r="37" spans="1:5" ht="15.95" customHeight="1">
      <c r="A37" s="74" t="s">
        <v>195</v>
      </c>
      <c r="B37" s="73">
        <v>74</v>
      </c>
      <c r="C37" s="73">
        <v>78</v>
      </c>
      <c r="D37" s="73">
        <v>83</v>
      </c>
      <c r="E37" s="53">
        <v>161</v>
      </c>
    </row>
    <row r="38" spans="1:5" ht="15.95" customHeight="1">
      <c r="A38" s="75" t="s">
        <v>196</v>
      </c>
      <c r="B38" s="76">
        <v>434</v>
      </c>
      <c r="C38" s="76">
        <v>364</v>
      </c>
      <c r="D38" s="76">
        <v>284</v>
      </c>
      <c r="E38" s="77">
        <v>648</v>
      </c>
    </row>
    <row r="39" spans="1:5" ht="15.95" customHeight="1">
      <c r="A39" s="57"/>
      <c r="B39" s="58"/>
      <c r="C39" s="58"/>
      <c r="D39" s="58"/>
      <c r="E39" s="59"/>
    </row>
    <row r="40" spans="1:5" ht="15.95" customHeight="1">
      <c r="A40" s="60" t="s">
        <v>46</v>
      </c>
      <c r="B40" s="61">
        <f>SUM(B42-B41)</f>
        <v>5028</v>
      </c>
      <c r="C40" s="61">
        <f>SUM(C42-C41)</f>
        <v>5391</v>
      </c>
      <c r="D40" s="61">
        <f>SUM(D42-D41)</f>
        <v>5783</v>
      </c>
      <c r="E40" s="62">
        <f>SUM(E42-E41)</f>
        <v>11174</v>
      </c>
    </row>
    <row r="41" spans="1:5" ht="15.95" customHeight="1">
      <c r="A41" s="51" t="s">
        <v>47</v>
      </c>
      <c r="B41" s="63">
        <v>101</v>
      </c>
      <c r="C41" s="63">
        <v>84</v>
      </c>
      <c r="D41" s="63">
        <v>57</v>
      </c>
      <c r="E41" s="64">
        <v>141</v>
      </c>
    </row>
    <row r="42" spans="1:5" ht="15.95" customHeight="1">
      <c r="A42" s="65" t="s">
        <v>14</v>
      </c>
      <c r="B42" s="66">
        <f>SUM(B4:B39)</f>
        <v>5129</v>
      </c>
      <c r="C42" s="66">
        <f>SUM(C4:C39)</f>
        <v>5475</v>
      </c>
      <c r="D42" s="66">
        <f>SUM(D4:D39)</f>
        <v>5840</v>
      </c>
      <c r="E42" s="67">
        <f>SUM(E4:E39)</f>
        <v>11315</v>
      </c>
    </row>
    <row r="43" spans="1:5" ht="15.95" customHeight="1">
      <c r="A43" s="68"/>
      <c r="B43" s="69"/>
      <c r="C43" s="69"/>
      <c r="D43" s="69"/>
      <c r="E43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AMK42"/>
  <sheetViews>
    <sheetView zoomScaleNormal="100" zoomScalePageLayoutView="60" workbookViewId="0"/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197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198</v>
      </c>
      <c r="B4" s="70">
        <v>105</v>
      </c>
      <c r="C4" s="70">
        <v>110</v>
      </c>
      <c r="D4" s="70">
        <v>124</v>
      </c>
      <c r="E4" s="50">
        <v>234</v>
      </c>
    </row>
    <row r="5" spans="1:1024" ht="15.95" customHeight="1">
      <c r="A5" s="51" t="s">
        <v>199</v>
      </c>
      <c r="B5" s="71">
        <v>192</v>
      </c>
      <c r="C5" s="71">
        <v>226</v>
      </c>
      <c r="D5" s="71">
        <v>234</v>
      </c>
      <c r="E5" s="53">
        <v>460</v>
      </c>
    </row>
    <row r="6" spans="1:1024" ht="15.95" customHeight="1">
      <c r="A6" s="51" t="s">
        <v>200</v>
      </c>
      <c r="B6" s="71">
        <v>96</v>
      </c>
      <c r="C6" s="71">
        <v>102</v>
      </c>
      <c r="D6" s="71">
        <v>121</v>
      </c>
      <c r="E6" s="53">
        <v>223</v>
      </c>
    </row>
    <row r="7" spans="1:1024" ht="15.95" customHeight="1">
      <c r="A7" s="51" t="s">
        <v>201</v>
      </c>
      <c r="B7" s="71">
        <v>84</v>
      </c>
      <c r="C7" s="71">
        <v>88</v>
      </c>
      <c r="D7" s="71">
        <v>99</v>
      </c>
      <c r="E7" s="53">
        <v>187</v>
      </c>
    </row>
    <row r="8" spans="1:1024" ht="15.95" customHeight="1">
      <c r="A8" s="51" t="s">
        <v>202</v>
      </c>
      <c r="B8" s="71">
        <v>6</v>
      </c>
      <c r="C8" s="71">
        <v>7</v>
      </c>
      <c r="D8" s="71">
        <v>8</v>
      </c>
      <c r="E8" s="53">
        <v>15</v>
      </c>
    </row>
    <row r="9" spans="1:1024" ht="15.95" customHeight="1">
      <c r="A9" s="51" t="s">
        <v>203</v>
      </c>
      <c r="B9" s="71">
        <v>8</v>
      </c>
      <c r="C9" s="71">
        <v>8</v>
      </c>
      <c r="D9" s="71">
        <v>6</v>
      </c>
      <c r="E9" s="53">
        <v>14</v>
      </c>
    </row>
    <row r="10" spans="1:1024" ht="15.95" customHeight="1">
      <c r="A10" s="51" t="s">
        <v>204</v>
      </c>
      <c r="B10" s="71">
        <v>38</v>
      </c>
      <c r="C10" s="71">
        <v>48</v>
      </c>
      <c r="D10" s="71">
        <v>54</v>
      </c>
      <c r="E10" s="53">
        <v>102</v>
      </c>
    </row>
    <row r="11" spans="1:1024" ht="15.95" customHeight="1">
      <c r="A11" s="51" t="s">
        <v>205</v>
      </c>
      <c r="B11" s="71">
        <v>19</v>
      </c>
      <c r="C11" s="71">
        <v>21</v>
      </c>
      <c r="D11" s="71">
        <v>19</v>
      </c>
      <c r="E11" s="53">
        <v>40</v>
      </c>
    </row>
    <row r="12" spans="1:1024" ht="15.95" customHeight="1">
      <c r="A12" s="51" t="s">
        <v>206</v>
      </c>
      <c r="B12" s="71">
        <v>8</v>
      </c>
      <c r="C12" s="71">
        <v>7</v>
      </c>
      <c r="D12" s="71">
        <v>8</v>
      </c>
      <c r="E12" s="53">
        <v>15</v>
      </c>
    </row>
    <row r="13" spans="1:1024" ht="15.95" customHeight="1">
      <c r="A13" s="51" t="s">
        <v>207</v>
      </c>
      <c r="B13" s="71">
        <v>56</v>
      </c>
      <c r="C13" s="71">
        <v>64</v>
      </c>
      <c r="D13" s="71">
        <v>69</v>
      </c>
      <c r="E13" s="53">
        <v>133</v>
      </c>
    </row>
    <row r="14" spans="1:1024" ht="15.95" customHeight="1">
      <c r="A14" s="51" t="s">
        <v>208</v>
      </c>
      <c r="B14" s="71">
        <v>136</v>
      </c>
      <c r="C14" s="71">
        <v>156</v>
      </c>
      <c r="D14" s="71">
        <v>158</v>
      </c>
      <c r="E14" s="53">
        <v>314</v>
      </c>
    </row>
    <row r="15" spans="1:1024" ht="15.95" customHeight="1">
      <c r="A15" s="51" t="s">
        <v>209</v>
      </c>
      <c r="B15" s="71">
        <v>19</v>
      </c>
      <c r="C15" s="71">
        <v>15</v>
      </c>
      <c r="D15" s="71">
        <v>18</v>
      </c>
      <c r="E15" s="53">
        <v>33</v>
      </c>
    </row>
    <row r="16" spans="1:1024" ht="15.95" customHeight="1">
      <c r="A16" s="51" t="s">
        <v>210</v>
      </c>
      <c r="B16" s="71">
        <v>154</v>
      </c>
      <c r="C16" s="71">
        <v>175</v>
      </c>
      <c r="D16" s="71">
        <v>180</v>
      </c>
      <c r="E16" s="53">
        <v>355</v>
      </c>
    </row>
    <row r="17" spans="1:5" ht="15.95" customHeight="1">
      <c r="A17" s="51" t="s">
        <v>211</v>
      </c>
      <c r="B17" s="71">
        <v>57</v>
      </c>
      <c r="C17" s="71">
        <v>65</v>
      </c>
      <c r="D17" s="71">
        <v>74</v>
      </c>
      <c r="E17" s="53">
        <v>139</v>
      </c>
    </row>
    <row r="18" spans="1:5" ht="15.95" customHeight="1">
      <c r="A18" s="51" t="s">
        <v>212</v>
      </c>
      <c r="B18" s="71">
        <v>90</v>
      </c>
      <c r="C18" s="71">
        <v>106</v>
      </c>
      <c r="D18" s="71">
        <v>109</v>
      </c>
      <c r="E18" s="53">
        <v>215</v>
      </c>
    </row>
    <row r="19" spans="1:5" ht="15.95" customHeight="1">
      <c r="A19" s="51" t="s">
        <v>213</v>
      </c>
      <c r="B19" s="71">
        <v>152</v>
      </c>
      <c r="C19" s="71">
        <v>162</v>
      </c>
      <c r="D19" s="71">
        <v>162</v>
      </c>
      <c r="E19" s="53">
        <v>324</v>
      </c>
    </row>
    <row r="20" spans="1:5" ht="15.95" customHeight="1">
      <c r="A20" s="51" t="s">
        <v>214</v>
      </c>
      <c r="B20" s="71">
        <v>186</v>
      </c>
      <c r="C20" s="71">
        <v>210</v>
      </c>
      <c r="D20" s="71">
        <v>208</v>
      </c>
      <c r="E20" s="53">
        <v>418</v>
      </c>
    </row>
    <row r="21" spans="1:5" ht="15.95" customHeight="1">
      <c r="A21" s="51" t="s">
        <v>215</v>
      </c>
      <c r="B21" s="71">
        <v>105</v>
      </c>
      <c r="C21" s="71">
        <v>76</v>
      </c>
      <c r="D21" s="71">
        <v>95</v>
      </c>
      <c r="E21" s="53">
        <v>171</v>
      </c>
    </row>
    <row r="22" spans="1:5" ht="15.95" customHeight="1">
      <c r="A22" s="51" t="s">
        <v>216</v>
      </c>
      <c r="B22" s="71">
        <v>4</v>
      </c>
      <c r="C22" s="71">
        <v>2</v>
      </c>
      <c r="D22" s="71">
        <v>2</v>
      </c>
      <c r="E22" s="53">
        <v>4</v>
      </c>
    </row>
    <row r="23" spans="1:5" ht="15.95" customHeight="1">
      <c r="A23" s="51" t="s">
        <v>217</v>
      </c>
      <c r="B23" s="71">
        <v>13</v>
      </c>
      <c r="C23" s="71">
        <v>7</v>
      </c>
      <c r="D23" s="71">
        <v>16</v>
      </c>
      <c r="E23" s="53">
        <v>23</v>
      </c>
    </row>
    <row r="24" spans="1:5" ht="15.95" customHeight="1">
      <c r="A24" s="51" t="s">
        <v>218</v>
      </c>
      <c r="B24" s="71">
        <v>48</v>
      </c>
      <c r="C24" s="71">
        <v>56</v>
      </c>
      <c r="D24" s="71">
        <v>59</v>
      </c>
      <c r="E24" s="53">
        <v>115</v>
      </c>
    </row>
    <row r="25" spans="1:5" ht="15.95" customHeight="1">
      <c r="A25" s="51" t="s">
        <v>219</v>
      </c>
      <c r="B25" s="71">
        <v>47</v>
      </c>
      <c r="C25" s="71">
        <v>61</v>
      </c>
      <c r="D25" s="71">
        <v>66</v>
      </c>
      <c r="E25" s="53">
        <v>127</v>
      </c>
    </row>
    <row r="26" spans="1:5" ht="15" customHeight="1">
      <c r="A26" s="54" t="s">
        <v>220</v>
      </c>
      <c r="B26" s="71">
        <v>69</v>
      </c>
      <c r="C26" s="71">
        <v>52</v>
      </c>
      <c r="D26" s="71">
        <v>54</v>
      </c>
      <c r="E26" s="53">
        <v>106</v>
      </c>
    </row>
    <row r="27" spans="1:5" ht="15.95" customHeight="1">
      <c r="A27" s="54"/>
      <c r="B27" s="55"/>
      <c r="C27" s="55"/>
      <c r="D27" s="55"/>
      <c r="E27" s="56"/>
    </row>
    <row r="28" spans="1:5" ht="15.95" customHeight="1">
      <c r="A28" s="51"/>
      <c r="B28" s="55"/>
      <c r="C28" s="55"/>
      <c r="D28" s="55"/>
      <c r="E28" s="56"/>
    </row>
    <row r="29" spans="1:5" ht="15.95" customHeight="1">
      <c r="A29" s="51"/>
      <c r="B29" s="55"/>
      <c r="C29" s="55"/>
      <c r="D29" s="55"/>
      <c r="E29" s="56"/>
    </row>
    <row r="30" spans="1:5" ht="15.95" customHeight="1">
      <c r="A30" s="51"/>
      <c r="B30" s="55"/>
      <c r="C30" s="55"/>
      <c r="D30" s="55"/>
      <c r="E30" s="56"/>
    </row>
    <row r="31" spans="1:5" ht="15.95" customHeight="1">
      <c r="A31" s="51"/>
      <c r="B31" s="55"/>
      <c r="C31" s="55"/>
      <c r="D31" s="55"/>
      <c r="E31" s="56"/>
    </row>
    <row r="32" spans="1:5" ht="15.95" customHeight="1">
      <c r="A32" s="51"/>
      <c r="B32" s="55"/>
      <c r="C32" s="55"/>
      <c r="D32" s="55"/>
      <c r="E32" s="56"/>
    </row>
    <row r="33" spans="1:5" ht="15.95" customHeight="1">
      <c r="A33" s="51"/>
      <c r="B33" s="55"/>
      <c r="C33" s="55"/>
      <c r="D33" s="55"/>
      <c r="E33" s="56"/>
    </row>
    <row r="34" spans="1:5" ht="15.95" customHeight="1">
      <c r="A34" s="51"/>
      <c r="B34" s="55"/>
      <c r="C34" s="55"/>
      <c r="D34" s="55"/>
      <c r="E34" s="56"/>
    </row>
    <row r="35" spans="1:5" ht="15.95" customHeight="1">
      <c r="A35" s="51"/>
      <c r="B35" s="55"/>
      <c r="C35" s="55"/>
      <c r="D35" s="55"/>
      <c r="E35" s="56"/>
    </row>
    <row r="36" spans="1:5" ht="15.95" customHeight="1">
      <c r="A36" s="51"/>
      <c r="B36" s="55"/>
      <c r="C36" s="55"/>
      <c r="D36" s="55"/>
      <c r="E36" s="56"/>
    </row>
    <row r="37" spans="1:5" ht="15.95" customHeight="1">
      <c r="A37" s="51"/>
      <c r="B37" s="55"/>
      <c r="C37" s="55"/>
      <c r="D37" s="55"/>
      <c r="E37" s="56"/>
    </row>
    <row r="38" spans="1:5" ht="15.95" customHeight="1">
      <c r="A38" s="57"/>
      <c r="B38" s="58"/>
      <c r="C38" s="58"/>
      <c r="D38" s="58"/>
      <c r="E38" s="59"/>
    </row>
    <row r="39" spans="1:5" ht="15.95" customHeight="1">
      <c r="A39" s="60" t="s">
        <v>46</v>
      </c>
      <c r="B39" s="61">
        <f>SUM(B41-B40)</f>
        <v>1670</v>
      </c>
      <c r="C39" s="61">
        <f>SUM(C41-C40)</f>
        <v>1804</v>
      </c>
      <c r="D39" s="61">
        <f>SUM(D41-D40)</f>
        <v>1927</v>
      </c>
      <c r="E39" s="62">
        <f>SUM(E41-E40)</f>
        <v>3731</v>
      </c>
    </row>
    <row r="40" spans="1:5" ht="15.95" customHeight="1">
      <c r="A40" s="51" t="s">
        <v>47</v>
      </c>
      <c r="B40" s="63">
        <v>22</v>
      </c>
      <c r="C40" s="63">
        <v>20</v>
      </c>
      <c r="D40" s="63">
        <v>16</v>
      </c>
      <c r="E40" s="64">
        <v>36</v>
      </c>
    </row>
    <row r="41" spans="1:5" ht="15.95" customHeight="1">
      <c r="A41" s="65" t="s">
        <v>14</v>
      </c>
      <c r="B41" s="66">
        <f>SUM(B4:B38)</f>
        <v>1692</v>
      </c>
      <c r="C41" s="66">
        <f>SUM(C4:C38)</f>
        <v>1824</v>
      </c>
      <c r="D41" s="66">
        <f>SUM(D4:D38)</f>
        <v>1943</v>
      </c>
      <c r="E41" s="67">
        <f>SUM(E4:E38)</f>
        <v>3767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A1:AMK42"/>
  <sheetViews>
    <sheetView tabSelected="1" zoomScaleNormal="100" zoomScalePageLayoutView="60" workbookViewId="0">
      <selection activeCell="C11" sqref="C11"/>
    </sheetView>
  </sheetViews>
  <sheetFormatPr defaultRowHeight="13.5"/>
  <cols>
    <col min="1" max="1" width="15.75" style="38"/>
    <col min="2" max="5" width="16.875" style="38"/>
    <col min="6" max="256" width="9" style="38"/>
    <col min="257" max="257" width="15.75" style="38"/>
    <col min="258" max="261" width="16.875" style="38"/>
    <col min="262" max="512" width="9" style="38"/>
    <col min="513" max="513" width="15.75" style="38"/>
    <col min="514" max="517" width="16.875" style="38"/>
    <col min="518" max="768" width="9" style="38"/>
    <col min="769" max="769" width="15.75" style="38"/>
    <col min="770" max="773" width="16.875" style="38"/>
    <col min="774" max="1025" width="9" style="38"/>
  </cols>
  <sheetData>
    <row r="1" spans="1:1024" ht="24.95" customHeight="1">
      <c r="A1" s="39" t="s">
        <v>28</v>
      </c>
      <c r="B1" s="39"/>
      <c r="C1" s="4" t="str">
        <f>本山!C1</f>
        <v>令和2年4月1日現在</v>
      </c>
      <c r="D1" s="4"/>
      <c r="E1" s="40" t="s">
        <v>221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44" customFormat="1" ht="15.95" customHeight="1">
      <c r="A2" s="41"/>
      <c r="B2" s="41"/>
      <c r="C2" s="42"/>
      <c r="D2" s="42"/>
      <c r="E2" s="43"/>
    </row>
    <row r="3" spans="1:1024" ht="20.100000000000001" customHeight="1">
      <c r="A3" s="45" t="s">
        <v>31</v>
      </c>
      <c r="B3" s="46" t="s">
        <v>32</v>
      </c>
      <c r="C3" s="46" t="s">
        <v>33</v>
      </c>
      <c r="D3" s="46" t="s">
        <v>34</v>
      </c>
      <c r="E3" s="47" t="s">
        <v>27</v>
      </c>
    </row>
    <row r="4" spans="1:1024" ht="15.95" customHeight="1">
      <c r="A4" s="48" t="s">
        <v>222</v>
      </c>
      <c r="B4" s="70">
        <v>13</v>
      </c>
      <c r="C4" s="70">
        <v>15</v>
      </c>
      <c r="D4" s="70">
        <v>19</v>
      </c>
      <c r="E4" s="50">
        <v>34</v>
      </c>
    </row>
    <row r="5" spans="1:1024" ht="15.95" customHeight="1">
      <c r="A5" s="51" t="s">
        <v>223</v>
      </c>
      <c r="B5" s="71">
        <v>3</v>
      </c>
      <c r="C5" s="71">
        <v>2</v>
      </c>
      <c r="D5" s="71">
        <v>4</v>
      </c>
      <c r="E5" s="53">
        <v>6</v>
      </c>
    </row>
    <row r="6" spans="1:1024" ht="15.95" customHeight="1">
      <c r="A6" s="51" t="s">
        <v>224</v>
      </c>
      <c r="B6" s="71">
        <v>9</v>
      </c>
      <c r="C6" s="71">
        <v>12</v>
      </c>
      <c r="D6" s="71">
        <v>9</v>
      </c>
      <c r="E6" s="53">
        <v>21</v>
      </c>
    </row>
    <row r="7" spans="1:1024" ht="15.95" customHeight="1">
      <c r="A7" s="51" t="s">
        <v>225</v>
      </c>
      <c r="B7" s="71">
        <v>19</v>
      </c>
      <c r="C7" s="71">
        <v>21</v>
      </c>
      <c r="D7" s="71">
        <v>18</v>
      </c>
      <c r="E7" s="53">
        <v>39</v>
      </c>
    </row>
    <row r="8" spans="1:1024" ht="15.95" customHeight="1">
      <c r="A8" s="51" t="s">
        <v>226</v>
      </c>
      <c r="B8" s="71">
        <v>15</v>
      </c>
      <c r="C8" s="71">
        <v>13</v>
      </c>
      <c r="D8" s="71">
        <v>14</v>
      </c>
      <c r="E8" s="53">
        <v>27</v>
      </c>
    </row>
    <row r="9" spans="1:1024" ht="15.95" customHeight="1">
      <c r="A9" s="51" t="s">
        <v>227</v>
      </c>
      <c r="B9" s="71">
        <v>9</v>
      </c>
      <c r="C9" s="71">
        <v>10</v>
      </c>
      <c r="D9" s="71">
        <v>10</v>
      </c>
      <c r="E9" s="53">
        <v>20</v>
      </c>
    </row>
    <row r="10" spans="1:1024" ht="15.95" customHeight="1">
      <c r="A10" s="51" t="s">
        <v>228</v>
      </c>
      <c r="B10" s="71">
        <v>7</v>
      </c>
      <c r="C10" s="71">
        <v>8</v>
      </c>
      <c r="D10" s="71">
        <v>7</v>
      </c>
      <c r="E10" s="53">
        <v>15</v>
      </c>
    </row>
    <row r="11" spans="1:1024" ht="15.95" customHeight="1">
      <c r="A11" s="51" t="s">
        <v>229</v>
      </c>
      <c r="B11" s="71">
        <v>9</v>
      </c>
      <c r="C11" s="71">
        <v>9</v>
      </c>
      <c r="D11" s="71">
        <v>10</v>
      </c>
      <c r="E11" s="53">
        <v>19</v>
      </c>
    </row>
    <row r="12" spans="1:1024" ht="15.95" customHeight="1">
      <c r="A12" s="51" t="s">
        <v>230</v>
      </c>
      <c r="B12" s="71">
        <v>8</v>
      </c>
      <c r="C12" s="71">
        <v>4</v>
      </c>
      <c r="D12" s="71">
        <v>5</v>
      </c>
      <c r="E12" s="53">
        <v>9</v>
      </c>
    </row>
    <row r="13" spans="1:1024" ht="15.95" customHeight="1">
      <c r="A13" s="51" t="s">
        <v>231</v>
      </c>
      <c r="B13" s="71">
        <v>30</v>
      </c>
      <c r="C13" s="71">
        <v>33</v>
      </c>
      <c r="D13" s="71">
        <v>43</v>
      </c>
      <c r="E13" s="53">
        <v>76</v>
      </c>
    </row>
    <row r="14" spans="1:1024" ht="15.95" customHeight="1">
      <c r="A14" s="51" t="s">
        <v>232</v>
      </c>
      <c r="B14" s="71">
        <v>32</v>
      </c>
      <c r="C14" s="71">
        <v>29</v>
      </c>
      <c r="D14" s="71">
        <v>31</v>
      </c>
      <c r="E14" s="53">
        <v>60</v>
      </c>
    </row>
    <row r="15" spans="1:1024" ht="15.95" customHeight="1">
      <c r="A15" s="51" t="s">
        <v>233</v>
      </c>
      <c r="B15" s="71">
        <v>22</v>
      </c>
      <c r="C15" s="71">
        <v>29</v>
      </c>
      <c r="D15" s="71">
        <v>29</v>
      </c>
      <c r="E15" s="53">
        <v>58</v>
      </c>
    </row>
    <row r="16" spans="1:1024" ht="15.95" customHeight="1">
      <c r="A16" s="51" t="s">
        <v>234</v>
      </c>
      <c r="B16" s="71">
        <v>25</v>
      </c>
      <c r="C16" s="71">
        <v>22</v>
      </c>
      <c r="D16" s="71">
        <v>26</v>
      </c>
      <c r="E16" s="53">
        <v>48</v>
      </c>
    </row>
    <row r="17" spans="1:5" ht="15.95" customHeight="1">
      <c r="A17" s="51" t="s">
        <v>235</v>
      </c>
      <c r="B17" s="71">
        <v>32</v>
      </c>
      <c r="C17" s="71">
        <v>33</v>
      </c>
      <c r="D17" s="71">
        <v>42</v>
      </c>
      <c r="E17" s="53">
        <v>75</v>
      </c>
    </row>
    <row r="18" spans="1:5" ht="15.95" customHeight="1">
      <c r="A18" s="51" t="s">
        <v>236</v>
      </c>
      <c r="B18" s="71">
        <v>85</v>
      </c>
      <c r="C18" s="71">
        <v>84</v>
      </c>
      <c r="D18" s="71">
        <v>99</v>
      </c>
      <c r="E18" s="53">
        <v>183</v>
      </c>
    </row>
    <row r="19" spans="1:5" ht="15.95" customHeight="1">
      <c r="A19" s="51" t="s">
        <v>237</v>
      </c>
      <c r="B19" s="71">
        <v>19</v>
      </c>
      <c r="C19" s="71">
        <v>21</v>
      </c>
      <c r="D19" s="71">
        <v>27</v>
      </c>
      <c r="E19" s="53">
        <v>48</v>
      </c>
    </row>
    <row r="20" spans="1:5" ht="15.95" customHeight="1">
      <c r="A20" s="51" t="s">
        <v>238</v>
      </c>
      <c r="B20" s="71">
        <v>66</v>
      </c>
      <c r="C20" s="71">
        <v>108</v>
      </c>
      <c r="D20" s="71">
        <v>116</v>
      </c>
      <c r="E20" s="53">
        <v>224</v>
      </c>
    </row>
    <row r="21" spans="1:5" ht="15.95" customHeight="1">
      <c r="A21" s="51" t="s">
        <v>239</v>
      </c>
      <c r="B21" s="71">
        <v>43</v>
      </c>
      <c r="C21" s="71">
        <v>44</v>
      </c>
      <c r="D21" s="71">
        <v>54</v>
      </c>
      <c r="E21" s="53">
        <v>98</v>
      </c>
    </row>
    <row r="22" spans="1:5" ht="15.95" customHeight="1">
      <c r="A22" s="51" t="s">
        <v>240</v>
      </c>
      <c r="B22" s="71">
        <v>127</v>
      </c>
      <c r="C22" s="71">
        <v>124</v>
      </c>
      <c r="D22" s="71">
        <v>151</v>
      </c>
      <c r="E22" s="53">
        <v>275</v>
      </c>
    </row>
    <row r="23" spans="1:5" ht="15.95" customHeight="1">
      <c r="A23" s="51" t="s">
        <v>241</v>
      </c>
      <c r="B23" s="71">
        <v>71</v>
      </c>
      <c r="C23" s="71">
        <v>76</v>
      </c>
      <c r="D23" s="71">
        <v>97</v>
      </c>
      <c r="E23" s="53">
        <v>173</v>
      </c>
    </row>
    <row r="24" spans="1:5" ht="15.95" customHeight="1">
      <c r="A24" s="51" t="s">
        <v>242</v>
      </c>
      <c r="B24" s="71">
        <v>50</v>
      </c>
      <c r="C24" s="71">
        <v>47</v>
      </c>
      <c r="D24" s="71">
        <v>53</v>
      </c>
      <c r="E24" s="53">
        <v>100</v>
      </c>
    </row>
    <row r="25" spans="1:5" ht="15.95" customHeight="1">
      <c r="A25" s="51" t="s">
        <v>243</v>
      </c>
      <c r="B25" s="71">
        <v>31</v>
      </c>
      <c r="C25" s="71">
        <v>38</v>
      </c>
      <c r="D25" s="71">
        <v>33</v>
      </c>
      <c r="E25" s="53">
        <v>71</v>
      </c>
    </row>
    <row r="26" spans="1:5" ht="15.95" customHeight="1">
      <c r="A26" s="51" t="s">
        <v>244</v>
      </c>
      <c r="B26" s="71">
        <v>62</v>
      </c>
      <c r="C26" s="71">
        <v>64</v>
      </c>
      <c r="D26" s="71">
        <v>71</v>
      </c>
      <c r="E26" s="53">
        <v>135</v>
      </c>
    </row>
    <row r="27" spans="1:5" ht="15.95" customHeight="1">
      <c r="A27" s="51" t="s">
        <v>245</v>
      </c>
      <c r="B27" s="71">
        <v>144</v>
      </c>
      <c r="C27" s="71">
        <v>189</v>
      </c>
      <c r="D27" s="71">
        <v>195</v>
      </c>
      <c r="E27" s="53">
        <v>384</v>
      </c>
    </row>
    <row r="28" spans="1:5" ht="15.95" customHeight="1">
      <c r="A28" s="51" t="s">
        <v>246</v>
      </c>
      <c r="B28" s="71">
        <v>185</v>
      </c>
      <c r="C28" s="71">
        <v>217</v>
      </c>
      <c r="D28" s="71">
        <v>260</v>
      </c>
      <c r="E28" s="53">
        <v>477</v>
      </c>
    </row>
    <row r="29" spans="1:5" ht="15.95" customHeight="1">
      <c r="A29" s="51" t="s">
        <v>247</v>
      </c>
      <c r="B29" s="71">
        <v>75</v>
      </c>
      <c r="C29" s="71">
        <v>87</v>
      </c>
      <c r="D29" s="71">
        <v>79</v>
      </c>
      <c r="E29" s="53">
        <v>166</v>
      </c>
    </row>
    <row r="30" spans="1:5" ht="15.95" customHeight="1">
      <c r="A30" s="51" t="s">
        <v>248</v>
      </c>
      <c r="B30" s="71">
        <v>70</v>
      </c>
      <c r="C30" s="71">
        <v>83</v>
      </c>
      <c r="D30" s="71">
        <v>92</v>
      </c>
      <c r="E30" s="53">
        <v>175</v>
      </c>
    </row>
    <row r="31" spans="1:5" ht="15.95" customHeight="1">
      <c r="A31" s="51" t="s">
        <v>249</v>
      </c>
      <c r="B31" s="71">
        <v>27</v>
      </c>
      <c r="C31" s="71">
        <v>24</v>
      </c>
      <c r="D31" s="71">
        <v>27</v>
      </c>
      <c r="E31" s="53">
        <v>51</v>
      </c>
    </row>
    <row r="32" spans="1:5" ht="15.95" customHeight="1">
      <c r="A32" s="51" t="s">
        <v>250</v>
      </c>
      <c r="B32" s="71">
        <v>184</v>
      </c>
      <c r="C32" s="71">
        <v>196</v>
      </c>
      <c r="D32" s="71">
        <v>229</v>
      </c>
      <c r="E32" s="53">
        <v>425</v>
      </c>
    </row>
    <row r="33" spans="1:5" ht="15.95" customHeight="1">
      <c r="A33" s="51" t="s">
        <v>251</v>
      </c>
      <c r="B33" s="71">
        <v>19</v>
      </c>
      <c r="C33" s="71">
        <v>16</v>
      </c>
      <c r="D33" s="71">
        <v>24</v>
      </c>
      <c r="E33" s="53">
        <v>40</v>
      </c>
    </row>
    <row r="34" spans="1:5" ht="15.95" customHeight="1">
      <c r="A34" s="51" t="s">
        <v>252</v>
      </c>
      <c r="B34" s="71">
        <v>42</v>
      </c>
      <c r="C34" s="71">
        <v>41</v>
      </c>
      <c r="D34" s="71">
        <v>47</v>
      </c>
      <c r="E34" s="53">
        <v>88</v>
      </c>
    </row>
    <row r="35" spans="1:5" ht="15.95" customHeight="1">
      <c r="A35" s="51" t="s">
        <v>253</v>
      </c>
      <c r="B35" s="71">
        <v>25</v>
      </c>
      <c r="C35" s="71">
        <v>21</v>
      </c>
      <c r="D35" s="71">
        <v>27</v>
      </c>
      <c r="E35" s="53">
        <v>48</v>
      </c>
    </row>
    <row r="36" spans="1:5" ht="15.95" customHeight="1">
      <c r="A36" s="51" t="s">
        <v>254</v>
      </c>
      <c r="B36" s="71">
        <v>26</v>
      </c>
      <c r="C36" s="71">
        <v>33</v>
      </c>
      <c r="D36" s="71">
        <v>35</v>
      </c>
      <c r="E36" s="53">
        <v>68</v>
      </c>
    </row>
    <row r="37" spans="1:5" ht="15.95" customHeight="1">
      <c r="A37" s="51" t="s">
        <v>255</v>
      </c>
      <c r="B37" s="71">
        <v>76</v>
      </c>
      <c r="C37" s="71">
        <v>85</v>
      </c>
      <c r="D37" s="71">
        <v>83</v>
      </c>
      <c r="E37" s="53">
        <v>168</v>
      </c>
    </row>
    <row r="38" spans="1:5" ht="15.95" customHeight="1">
      <c r="A38" s="78" t="s">
        <v>256</v>
      </c>
      <c r="B38" s="79">
        <v>40</v>
      </c>
      <c r="C38" s="79">
        <v>26</v>
      </c>
      <c r="D38" s="79">
        <v>36</v>
      </c>
      <c r="E38" s="80">
        <v>62</v>
      </c>
    </row>
    <row r="39" spans="1:5" ht="15.95" customHeight="1">
      <c r="A39" s="60" t="s">
        <v>46</v>
      </c>
      <c r="B39" s="81">
        <f>SUM(B41-B40)</f>
        <v>1700</v>
      </c>
      <c r="C39" s="81">
        <f>SUM(C41-C40)</f>
        <v>1864</v>
      </c>
      <c r="D39" s="81">
        <f>SUM(D41-D40)</f>
        <v>2102</v>
      </c>
      <c r="E39" s="82">
        <f>SUM(E41-E40)</f>
        <v>3966</v>
      </c>
    </row>
    <row r="40" spans="1:5" ht="15.95" customHeight="1">
      <c r="A40" s="51" t="s">
        <v>47</v>
      </c>
      <c r="B40" s="83"/>
      <c r="C40" s="83"/>
      <c r="D40" s="83"/>
      <c r="E40" s="84"/>
    </row>
    <row r="41" spans="1:5" ht="15.95" customHeight="1">
      <c r="A41" s="65" t="s">
        <v>14</v>
      </c>
      <c r="B41" s="85">
        <f>SUM(B4:B38)</f>
        <v>1700</v>
      </c>
      <c r="C41" s="85">
        <f>SUM(C4:C38)</f>
        <v>1864</v>
      </c>
      <c r="D41" s="85">
        <f>SUM(D4:D38)</f>
        <v>2102</v>
      </c>
      <c r="E41" s="86">
        <f>SUM(E4:E38)</f>
        <v>3966</v>
      </c>
    </row>
    <row r="42" spans="1:5" ht="15.95" customHeight="1">
      <c r="A42" s="68"/>
      <c r="B42" s="69"/>
      <c r="C42" s="69"/>
      <c r="D42" s="69"/>
      <c r="E42" s="69"/>
    </row>
  </sheetData>
  <mergeCells count="1">
    <mergeCell ref="C1:D1"/>
  </mergeCells>
  <phoneticPr fontId="24"/>
  <printOptions horizontalCentered="1"/>
  <pageMargins left="0.78749999999999998" right="0.78749999999999998" top="0.98402777777777795" bottom="0.393749999999999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R2.4.1(3月末)</vt:lpstr>
      <vt:lpstr>本山</vt:lpstr>
      <vt:lpstr>赤崎</vt:lpstr>
      <vt:lpstr>須恵</vt:lpstr>
      <vt:lpstr>小野田</vt:lpstr>
      <vt:lpstr>高泊</vt:lpstr>
      <vt:lpstr>高千帆</vt:lpstr>
      <vt:lpstr>有帆</vt:lpstr>
      <vt:lpstr>厚狭①</vt:lpstr>
      <vt:lpstr>厚狭②</vt:lpstr>
      <vt:lpstr>厚狭③</vt:lpstr>
      <vt:lpstr>出合</vt:lpstr>
      <vt:lpstr>厚陽</vt:lpstr>
      <vt:lpstr>埴生</vt:lpstr>
      <vt:lpstr>津布田</vt:lpstr>
      <vt:lpstr>集計用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2020-04-14T07:23:46Z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en-US</dc:language>
  <cp:lastModifiedBy/>
  <dcterms:modified xsi:type="dcterms:W3CDTF">2020-04-14T06:05:03Z</dcterms:modified>
  <cp:revision>0</cp:revision>
  <dc:subject/>
  <dc:title/>
</cp:coreProperties>
</file>