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建設部\下水道課\文書管理フォルダー\L6011 下水道事業関係書\13 経営比較分析表\R1\06 HP掲載\"/>
    </mc:Choice>
  </mc:AlternateContent>
  <workbookProtection workbookAlgorithmName="SHA-512" workbookHashValue="7jOzW22EeuOQ6GFPnd9q9KtHxejn+OOBnWEcxahZ6Ck2BW8DmqVsGCf8+CtcytxbvfedgCYGZY0esEaI7OjPZQ==" workbookSaltValue="YlkFXEh+aRCHToc9+tOyZ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<sst xmlns="http://schemas.openxmlformats.org/spreadsheetml/2006/main" count="228" uniqueCount="113">
  <si>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</si>
  <si>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</si>
  <si>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</si>
  <si>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</si>
  <si>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</si>
  <si>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</si>
  <si>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</si>
  <si>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</si>
  <si>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</si>
  <si>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</si>
  <si>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</si>
  <si>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</si>
  <si>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</si>
  <si>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</si>
  <si>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</si>
  <si>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</si>
  <si>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</si>
  <si>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</si>
  <si>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</si>
  <si>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</si>
  <si>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</si>
  <si>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</si>
  <si>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</si>
  <si>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</si>
  <si>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</si>
  <si>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</si>
  <si>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</si>
  <si>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</si>
  <si>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</si>
  <si>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</si>
  <si>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</si>
  <si>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</si>
  <si>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</si>
  <si>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</si>
  <si>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</si>
  <si>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</si>
  <si>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</si>
  <si>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</si>
  <si>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</si>
  <si>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</si>
  <si>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</si>
  <si>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</si>
  <si>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</si>
  <si>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</si>
  <si>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</si>
  <si>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</si>
  <si>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</si>
  <si>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</si>
  <si>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</si>
  <si>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</si>
  <si>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</si>
  <si>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</si>
  <si>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</si>
  <si>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</si>
  <si>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</si>
  <si>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</si>
  <si>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</si>
  <si>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</si>
  <si>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</si>
  <si>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</si>
  <si>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</si>
  <si>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</si>
  <si>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</si>
  <si>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</si>
  <si>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</si>
  <si>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</si>
  <si>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</si>
  <si>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</si>
  <si>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</si>
  <si>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</si>
  <si>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</si>
  <si>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</si>
  <si>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</si>
  <si>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</si>
  <si>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</si>
  <si>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</si>
  <si>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</si>
  <si>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</si>
  <si>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</si>
  <si>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</si>
  <si>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</si>
  <si>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</si>
  <si>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</si>
  <si>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</si>
  <si>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</si>
  <si>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</si>
  <si>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</si>
  <si>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</si>
  <si>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</si>
  <si>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</si>
  <si>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</si>
  <si>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</si>
  <si>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</si>
  <si>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</si>
  <si>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</si>
  <si>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</si>
  <si>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</si>
  <si>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山陽小野田市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</si>
  <si>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</si>
  <si>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</si>
  <si>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</si>
  <si>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</si>
  <si>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</si>
  <si>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</si>
  <si>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</si>
  <si>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</si>
  <si>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</si>
  <si>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</si>
  <si>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</si>
  <si>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</si>
  <si>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３箇所ある処理施設は全て供用開始から15年以上が経過し、施設の老朽化による機能低下が認められる。緊急度の高い箇所から改築・更新を実施する予定である。
　管渠については、耐用年数を超過した箇所はなく、現在のところ、老朽化対策の必要はない。</t>
    <phoneticPr fontId="4"/>
  </si>
  <si>
    <t>　平成28年度に「経営戦略」を策定し、将来を見据えた財政運営を目指している。現在は比較的効率的な経営ができているが、今後処理区域内人口の減少が予測されるため、水洗化率の一層の向上や新規加入の促進など、経営改善に向けた取組を引き続き行っていく。また、平成31年4月に地方公営企業会計を導入し、適正な固定資産の把握や施設管理を図っていく。
　小野田西地区農業集落排水処理施設については、隣接する公共下水道に接続する方が有利であるため、当該排水施設を廃止し隣接する公共下水道に接続することで、維持管理の効率化と経費削減に努める。</t>
    <rPh sb="145" eb="147">
      <t>テキセイ</t>
    </rPh>
    <rPh sb="153" eb="155">
      <t>ハアク</t>
    </rPh>
    <rPh sb="156" eb="158">
      <t>シセツ</t>
    </rPh>
    <rPh sb="158" eb="160">
      <t>カンリ</t>
    </rPh>
    <rPh sb="161" eb="162">
      <t>ハカ</t>
    </rPh>
    <rPh sb="257" eb="258">
      <t>ツト</t>
    </rPh>
    <phoneticPr fontId="4"/>
  </si>
  <si>
    <t>　「経費回収率」、「施設利用率」、「水洗化率」全てにおいて類似団体の平均値を上回っており、「汚水処理原価」については平均値を下回っているため、比較的効率的な経営ができていると言える。
　「経費回収率」が平均値を上回っている要因としては、平成23年度より水道料金との徴収一元化を行ったことにより収納率が向上したこと、また、平成26年度に料金改定を行い料金収入が増加したことが考えられる。
　「汚水処理原価」が平均値を下回っているのは、３箇所ある処理施設の維持管理を全て民間委託していることが経費節減につながっているものと考えられる。
　「収益的収支比率」については、平成31年4月からの地方公営企業法の適用に伴い打ち切り決算を行ったことにより、使用料収入の未収金と維持管理費の未払金の関係で、指標値が改善した。</t>
    <rPh sb="138" eb="139">
      <t>オコナ</t>
    </rPh>
    <rPh sb="282" eb="284">
      <t>ヘイセイ</t>
    </rPh>
    <rPh sb="286" eb="287">
      <t>ネン</t>
    </rPh>
    <rPh sb="288" eb="289">
      <t>ガツ</t>
    </rPh>
    <rPh sb="298" eb="299">
      <t>ホウ</t>
    </rPh>
    <rPh sb="300" eb="302">
      <t>テキヨウ</t>
    </rPh>
    <rPh sb="312" eb="313">
      <t>オコナ</t>
    </rPh>
    <rPh sb="321" eb="324">
      <t>シヨウリョウ</t>
    </rPh>
    <rPh sb="324" eb="326">
      <t>シュウニュウ</t>
    </rPh>
    <rPh sb="327" eb="330">
      <t>ミシュウキン</t>
    </rPh>
    <rPh sb="331" eb="333">
      <t>イジ</t>
    </rPh>
    <rPh sb="333" eb="336">
      <t>カンリヒ</t>
    </rPh>
    <rPh sb="337" eb="339">
      <t>ミバラ</t>
    </rPh>
    <rPh sb="339" eb="340">
      <t>キン</t>
    </rPh>
    <rPh sb="341" eb="343">
      <t>カンケイ</t>
    </rPh>
    <rPh sb="345" eb="347">
      <t>シヒョウ</t>
    </rPh>
    <rPh sb="347" eb="348">
      <t>チ</t>
    </rPh>
    <rPh sb="349" eb="351">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</si>
</sst>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049-4C28-8C7F-2955C09DD053}"/>
            </c:ext>
          </c:extLst>
        </c:ser>
        <c:dLbls>
          <c:showLegendKey val="0"/>
          <c:showVal val="0"/>
          <c:showCatName val="0"/>
          <c:showSerName val="0"/>
          <c:showPercent val="0"/>
          <c:showBubbleSize val="0"/>
        </c:dLbls>
        <c:gapWidth val="150"/>
        <c:axId val="446386432"/>
        <c:axId val="44638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B049-4C28-8C7F-2955C09DD053}"/>
            </c:ext>
          </c:extLst>
        </c:ser>
        <c:dLbls>
          <c:showLegendKey val="0"/>
          <c:showVal val="0"/>
          <c:showCatName val="0"/>
          <c:showSerName val="0"/>
          <c:showPercent val="0"/>
          <c:showBubbleSize val="0"/>
        </c:dLbls>
        <c:marker val="1"/>
        <c:smooth val="0"/>
        <c:axId val="446386432"/>
        <c:axId val="446388784"/>
      </c:lineChart>
      <c:dateAx>
        <c:axId val="446386432"/>
        <c:scaling>
          <c:orientation val="minMax"/>
        </c:scaling>
        <c:delete val="1"/>
        <c:axPos val="b"/>
        <c:numFmt formatCode="ge" sourceLinked="1"/>
        <c:majorTickMark val="none"/>
        <c:minorTickMark val="none"/>
        <c:tickLblPos val="none"/>
        <c:crossAx val="446388784"/>
        <c:crosses val="autoZero"/>
        <c:auto val="1"/>
        <c:lblOffset val="100"/>
        <c:baseTimeUnit val="years"/>
      </c:dateAx>
      <c:valAx>
        <c:axId val="44638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57.69</c:v>
                </c:pt>
                <c:pt idx="1">
                  <c:v>58.43</c:v>
                </c:pt>
                <c:pt idx="2">
                  <c:v>66.27</c:v>
                </c:pt>
                <c:pt idx="3">
                  <c:v>70.709999999999994</c:v>
                </c:pt>
                <c:pt idx="4">
                  <c:v>66.42</c:v>
                </c:pt>
              </c:numCache>
            </c:numRef>
          </c:val>
          <c:extLst xmlns:c16r2="http://schemas.microsoft.com/office/drawing/2015/06/chart">
            <c:ext xmlns:c16="http://schemas.microsoft.com/office/drawing/2014/chart" uri="{C3380CC4-5D6E-409C-BE32-E72D297353CC}">
              <c16:uniqueId val="{00000000-4A7F-4D68-B1D2-BBE6EFD39F35}"/>
            </c:ext>
          </c:extLst>
        </c:ser>
        <c:dLbls>
          <c:showLegendKey val="0"/>
          <c:showVal val="0"/>
          <c:showCatName val="0"/>
          <c:showSerName val="0"/>
          <c:showPercent val="0"/>
          <c:showBubbleSize val="0"/>
        </c:dLbls>
        <c:gapWidth val="150"/>
        <c:axId val="448482688"/>
        <c:axId val="44847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4A7F-4D68-B1D2-BBE6EFD39F35}"/>
            </c:ext>
          </c:extLst>
        </c:ser>
        <c:dLbls>
          <c:showLegendKey val="0"/>
          <c:showVal val="0"/>
          <c:showCatName val="0"/>
          <c:showSerName val="0"/>
          <c:showPercent val="0"/>
          <c:showBubbleSize val="0"/>
        </c:dLbls>
        <c:marker val="1"/>
        <c:smooth val="0"/>
        <c:axId val="448482688"/>
        <c:axId val="448476024"/>
      </c:lineChart>
      <c:dateAx>
        <c:axId val="448482688"/>
        <c:scaling>
          <c:orientation val="minMax"/>
        </c:scaling>
        <c:delete val="1"/>
        <c:axPos val="b"/>
        <c:numFmt formatCode="ge" sourceLinked="1"/>
        <c:majorTickMark val="none"/>
        <c:minorTickMark val="none"/>
        <c:tickLblPos val="none"/>
        <c:crossAx val="448476024"/>
        <c:crosses val="autoZero"/>
        <c:auto val="1"/>
        <c:lblOffset val="100"/>
        <c:baseTimeUnit val="years"/>
      </c:dateAx>
      <c:valAx>
        <c:axId val="44847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93.54</c:v>
                </c:pt>
                <c:pt idx="1">
                  <c:v>94.07</c:v>
                </c:pt>
                <c:pt idx="2">
                  <c:v>92.92</c:v>
                </c:pt>
                <c:pt idx="3">
                  <c:v>92.71</c:v>
                </c:pt>
                <c:pt idx="4">
                  <c:v>92.59</c:v>
                </c:pt>
              </c:numCache>
            </c:numRef>
          </c:val>
          <c:extLst xmlns:c16r2="http://schemas.microsoft.com/office/drawing/2015/06/chart">
            <c:ext xmlns:c16="http://schemas.microsoft.com/office/drawing/2014/chart" uri="{C3380CC4-5D6E-409C-BE32-E72D297353CC}">
              <c16:uniqueId val="{00000000-1903-4C90-864A-BB2FFF9E4D72}"/>
            </c:ext>
          </c:extLst>
        </c:ser>
        <c:dLbls>
          <c:showLegendKey val="0"/>
          <c:showVal val="0"/>
          <c:showCatName val="0"/>
          <c:showSerName val="0"/>
          <c:showPercent val="0"/>
          <c:showBubbleSize val="0"/>
        </c:dLbls>
        <c:gapWidth val="150"/>
        <c:axId val="448475632"/>
        <c:axId val="44847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1903-4C90-864A-BB2FFF9E4D72}"/>
            </c:ext>
          </c:extLst>
        </c:ser>
        <c:dLbls>
          <c:showLegendKey val="0"/>
          <c:showVal val="0"/>
          <c:showCatName val="0"/>
          <c:showSerName val="0"/>
          <c:showPercent val="0"/>
          <c:showBubbleSize val="0"/>
        </c:dLbls>
        <c:marker val="1"/>
        <c:smooth val="0"/>
        <c:axId val="448475632"/>
        <c:axId val="448477200"/>
      </c:lineChart>
      <c:dateAx>
        <c:axId val="448475632"/>
        <c:scaling>
          <c:orientation val="minMax"/>
        </c:scaling>
        <c:delete val="1"/>
        <c:axPos val="b"/>
        <c:numFmt formatCode="ge" sourceLinked="1"/>
        <c:majorTickMark val="none"/>
        <c:minorTickMark val="none"/>
        <c:tickLblPos val="none"/>
        <c:crossAx val="448477200"/>
        <c:crosses val="autoZero"/>
        <c:auto val="1"/>
        <c:lblOffset val="100"/>
        <c:baseTimeUnit val="years"/>
      </c:dateAx>
      <c:valAx>
        <c:axId val="44847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7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96.89</c:v>
                </c:pt>
                <c:pt idx="1">
                  <c:v>95.51</c:v>
                </c:pt>
                <c:pt idx="2">
                  <c:v>94.14</c:v>
                </c:pt>
                <c:pt idx="3">
                  <c:v>93.42</c:v>
                </c:pt>
                <c:pt idx="4">
                  <c:v>98.65</c:v>
                </c:pt>
              </c:numCache>
            </c:numRef>
          </c:val>
          <c:extLst xmlns:c16r2="http://schemas.microsoft.com/office/drawing/2015/06/chart">
            <c:ext xmlns:c16="http://schemas.microsoft.com/office/drawing/2014/chart" uri="{C3380CC4-5D6E-409C-BE32-E72D297353CC}">
              <c16:uniqueId val="{00000000-C704-4DF1-8197-A274D20E349F}"/>
            </c:ext>
          </c:extLst>
        </c:ser>
        <c:dLbls>
          <c:showLegendKey val="0"/>
          <c:showVal val="0"/>
          <c:showCatName val="0"/>
          <c:showSerName val="0"/>
          <c:showPercent val="0"/>
          <c:showBubbleSize val="0"/>
        </c:dLbls>
        <c:gapWidth val="150"/>
        <c:axId val="446389568"/>
        <c:axId val="44638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04-4DF1-8197-A274D20E349F}"/>
            </c:ext>
          </c:extLst>
        </c:ser>
        <c:dLbls>
          <c:showLegendKey val="0"/>
          <c:showVal val="0"/>
          <c:showCatName val="0"/>
          <c:showSerName val="0"/>
          <c:showPercent val="0"/>
          <c:showBubbleSize val="0"/>
        </c:dLbls>
        <c:marker val="1"/>
        <c:smooth val="0"/>
        <c:axId val="446389568"/>
        <c:axId val="446386040"/>
      </c:lineChart>
      <c:dateAx>
        <c:axId val="446389568"/>
        <c:scaling>
          <c:orientation val="minMax"/>
        </c:scaling>
        <c:delete val="1"/>
        <c:axPos val="b"/>
        <c:numFmt formatCode="ge" sourceLinked="1"/>
        <c:majorTickMark val="none"/>
        <c:minorTickMark val="none"/>
        <c:tickLblPos val="none"/>
        <c:crossAx val="446386040"/>
        <c:crosses val="autoZero"/>
        <c:auto val="1"/>
        <c:lblOffset val="100"/>
        <c:baseTimeUnit val="years"/>
      </c:dateAx>
      <c:valAx>
        <c:axId val="44638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8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C9-4A4F-A200-8B56F235CB05}"/>
            </c:ext>
          </c:extLst>
        </c:ser>
        <c:dLbls>
          <c:showLegendKey val="0"/>
          <c:showVal val="0"/>
          <c:showCatName val="0"/>
          <c:showSerName val="0"/>
          <c:showPercent val="0"/>
          <c:showBubbleSize val="0"/>
        </c:dLbls>
        <c:gapWidth val="150"/>
        <c:axId val="446390352"/>
        <c:axId val="44638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C9-4A4F-A200-8B56F235CB05}"/>
            </c:ext>
          </c:extLst>
        </c:ser>
        <c:dLbls>
          <c:showLegendKey val="0"/>
          <c:showVal val="0"/>
          <c:showCatName val="0"/>
          <c:showSerName val="0"/>
          <c:showPercent val="0"/>
          <c:showBubbleSize val="0"/>
        </c:dLbls>
        <c:marker val="1"/>
        <c:smooth val="0"/>
        <c:axId val="446390352"/>
        <c:axId val="446387608"/>
      </c:lineChart>
      <c:dateAx>
        <c:axId val="446390352"/>
        <c:scaling>
          <c:orientation val="minMax"/>
        </c:scaling>
        <c:delete val="1"/>
        <c:axPos val="b"/>
        <c:numFmt formatCode="ge" sourceLinked="1"/>
        <c:majorTickMark val="none"/>
        <c:minorTickMark val="none"/>
        <c:tickLblPos val="none"/>
        <c:crossAx val="446387608"/>
        <c:crosses val="autoZero"/>
        <c:auto val="1"/>
        <c:lblOffset val="100"/>
        <c:baseTimeUnit val="years"/>
      </c:dateAx>
      <c:valAx>
        <c:axId val="44638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9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B0-4FE0-AAC5-2A80CB5FDB11}"/>
            </c:ext>
          </c:extLst>
        </c:ser>
        <c:dLbls>
          <c:showLegendKey val="0"/>
          <c:showVal val="0"/>
          <c:showCatName val="0"/>
          <c:showSerName val="0"/>
          <c:showPercent val="0"/>
          <c:showBubbleSize val="0"/>
        </c:dLbls>
        <c:gapWidth val="150"/>
        <c:axId val="446386824"/>
        <c:axId val="44639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B0-4FE0-AAC5-2A80CB5FDB11}"/>
            </c:ext>
          </c:extLst>
        </c:ser>
        <c:dLbls>
          <c:showLegendKey val="0"/>
          <c:showVal val="0"/>
          <c:showCatName val="0"/>
          <c:showSerName val="0"/>
          <c:showPercent val="0"/>
          <c:showBubbleSize val="0"/>
        </c:dLbls>
        <c:marker val="1"/>
        <c:smooth val="0"/>
        <c:axId val="446386824"/>
        <c:axId val="446391528"/>
      </c:lineChart>
      <c:dateAx>
        <c:axId val="446386824"/>
        <c:scaling>
          <c:orientation val="minMax"/>
        </c:scaling>
        <c:delete val="1"/>
        <c:axPos val="b"/>
        <c:numFmt formatCode="ge" sourceLinked="1"/>
        <c:majorTickMark val="none"/>
        <c:minorTickMark val="none"/>
        <c:tickLblPos val="none"/>
        <c:crossAx val="446391528"/>
        <c:crosses val="autoZero"/>
        <c:auto val="1"/>
        <c:lblOffset val="100"/>
        <c:baseTimeUnit val="years"/>
      </c:dateAx>
      <c:valAx>
        <c:axId val="44639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8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8F-49DE-AB74-31FAC0AA84AA}"/>
            </c:ext>
          </c:extLst>
        </c:ser>
        <c:dLbls>
          <c:showLegendKey val="0"/>
          <c:showVal val="0"/>
          <c:showCatName val="0"/>
          <c:showSerName val="0"/>
          <c:showPercent val="0"/>
          <c:showBubbleSize val="0"/>
        </c:dLbls>
        <c:gapWidth val="150"/>
        <c:axId val="446385648"/>
        <c:axId val="44359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8F-49DE-AB74-31FAC0AA84AA}"/>
            </c:ext>
          </c:extLst>
        </c:ser>
        <c:dLbls>
          <c:showLegendKey val="0"/>
          <c:showVal val="0"/>
          <c:showCatName val="0"/>
          <c:showSerName val="0"/>
          <c:showPercent val="0"/>
          <c:showBubbleSize val="0"/>
        </c:dLbls>
        <c:marker val="1"/>
        <c:smooth val="0"/>
        <c:axId val="446385648"/>
        <c:axId val="443598672"/>
      </c:lineChart>
      <c:dateAx>
        <c:axId val="446385648"/>
        <c:scaling>
          <c:orientation val="minMax"/>
        </c:scaling>
        <c:delete val="1"/>
        <c:axPos val="b"/>
        <c:numFmt formatCode="ge" sourceLinked="1"/>
        <c:majorTickMark val="none"/>
        <c:minorTickMark val="none"/>
        <c:tickLblPos val="none"/>
        <c:crossAx val="443598672"/>
        <c:crosses val="autoZero"/>
        <c:auto val="1"/>
        <c:lblOffset val="100"/>
        <c:baseTimeUnit val="years"/>
      </c:dateAx>
      <c:valAx>
        <c:axId val="44359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38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0B-4ADE-85CE-3C866384065A}"/>
            </c:ext>
          </c:extLst>
        </c:ser>
        <c:dLbls>
          <c:showLegendKey val="0"/>
          <c:showVal val="0"/>
          <c:showCatName val="0"/>
          <c:showSerName val="0"/>
          <c:showPercent val="0"/>
          <c:showBubbleSize val="0"/>
        </c:dLbls>
        <c:gapWidth val="150"/>
        <c:axId val="443594752"/>
        <c:axId val="44359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0B-4ADE-85CE-3C866384065A}"/>
            </c:ext>
          </c:extLst>
        </c:ser>
        <c:dLbls>
          <c:showLegendKey val="0"/>
          <c:showVal val="0"/>
          <c:showCatName val="0"/>
          <c:showSerName val="0"/>
          <c:showPercent val="0"/>
          <c:showBubbleSize val="0"/>
        </c:dLbls>
        <c:marker val="1"/>
        <c:smooth val="0"/>
        <c:axId val="443594752"/>
        <c:axId val="443595928"/>
      </c:lineChart>
      <c:dateAx>
        <c:axId val="443594752"/>
        <c:scaling>
          <c:orientation val="minMax"/>
        </c:scaling>
        <c:delete val="1"/>
        <c:axPos val="b"/>
        <c:numFmt formatCode="ge" sourceLinked="1"/>
        <c:majorTickMark val="none"/>
        <c:minorTickMark val="none"/>
        <c:tickLblPos val="none"/>
        <c:crossAx val="443595928"/>
        <c:crosses val="autoZero"/>
        <c:auto val="1"/>
        <c:lblOffset val="100"/>
        <c:baseTimeUnit val="years"/>
      </c:dateAx>
      <c:valAx>
        <c:axId val="44359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5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248.01</c:v>
                </c:pt>
                <c:pt idx="1">
                  <c:v>103.68</c:v>
                </c:pt>
                <c:pt idx="2">
                  <c:v>116.88</c:v>
                </c:pt>
                <c:pt idx="3">
                  <c:v>67.08</c:v>
                </c:pt>
                <c:pt idx="4">
                  <c:v>148.61000000000001</c:v>
                </c:pt>
              </c:numCache>
            </c:numRef>
          </c:val>
          <c:extLst xmlns:c16r2="http://schemas.microsoft.com/office/drawing/2015/06/chart">
            <c:ext xmlns:c16="http://schemas.microsoft.com/office/drawing/2014/chart" uri="{C3380CC4-5D6E-409C-BE32-E72D297353CC}">
              <c16:uniqueId val="{00000000-4246-49FA-BFF7-8C417D0B7217}"/>
            </c:ext>
          </c:extLst>
        </c:ser>
        <c:dLbls>
          <c:showLegendKey val="0"/>
          <c:showVal val="0"/>
          <c:showCatName val="0"/>
          <c:showSerName val="0"/>
          <c:showPercent val="0"/>
          <c:showBubbleSize val="0"/>
        </c:dLbls>
        <c:gapWidth val="150"/>
        <c:axId val="447647352"/>
        <c:axId val="44764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4246-49FA-BFF7-8C417D0B7217}"/>
            </c:ext>
          </c:extLst>
        </c:ser>
        <c:dLbls>
          <c:showLegendKey val="0"/>
          <c:showVal val="0"/>
          <c:showCatName val="0"/>
          <c:showSerName val="0"/>
          <c:showPercent val="0"/>
          <c:showBubbleSize val="0"/>
        </c:dLbls>
        <c:marker val="1"/>
        <c:smooth val="0"/>
        <c:axId val="447647352"/>
        <c:axId val="447648528"/>
      </c:lineChart>
      <c:dateAx>
        <c:axId val="447647352"/>
        <c:scaling>
          <c:orientation val="minMax"/>
        </c:scaling>
        <c:delete val="1"/>
        <c:axPos val="b"/>
        <c:numFmt formatCode="ge" sourceLinked="1"/>
        <c:majorTickMark val="none"/>
        <c:minorTickMark val="none"/>
        <c:tickLblPos val="none"/>
        <c:crossAx val="447648528"/>
        <c:crosses val="autoZero"/>
        <c:auto val="1"/>
        <c:lblOffset val="100"/>
        <c:baseTimeUnit val="years"/>
      </c:dateAx>
      <c:valAx>
        <c:axId val="44764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64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38D-49FA-88DB-FBE5E894D527}"/>
            </c:ext>
          </c:extLst>
        </c:ser>
        <c:dLbls>
          <c:showLegendKey val="0"/>
          <c:showVal val="0"/>
          <c:showCatName val="0"/>
          <c:showSerName val="0"/>
          <c:showPercent val="0"/>
          <c:showBubbleSize val="0"/>
        </c:dLbls>
        <c:gapWidth val="150"/>
        <c:axId val="447651272"/>
        <c:axId val="44764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C38D-49FA-88DB-FBE5E894D527}"/>
            </c:ext>
          </c:extLst>
        </c:ser>
        <c:dLbls>
          <c:showLegendKey val="0"/>
          <c:showVal val="0"/>
          <c:showCatName val="0"/>
          <c:showSerName val="0"/>
          <c:showPercent val="0"/>
          <c:showBubbleSize val="0"/>
        </c:dLbls>
        <c:marker val="1"/>
        <c:smooth val="0"/>
        <c:axId val="447651272"/>
        <c:axId val="447649312"/>
      </c:lineChart>
      <c:dateAx>
        <c:axId val="447651272"/>
        <c:scaling>
          <c:orientation val="minMax"/>
        </c:scaling>
        <c:delete val="1"/>
        <c:axPos val="b"/>
        <c:numFmt formatCode="ge" sourceLinked="1"/>
        <c:majorTickMark val="none"/>
        <c:minorTickMark val="none"/>
        <c:tickLblPos val="none"/>
        <c:crossAx val="447649312"/>
        <c:crosses val="autoZero"/>
        <c:auto val="1"/>
        <c:lblOffset val="100"/>
        <c:baseTimeUnit val="years"/>
      </c:dateAx>
      <c:valAx>
        <c:axId val="4476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65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180.32</c:v>
                </c:pt>
                <c:pt idx="1">
                  <c:v>183.37</c:v>
                </c:pt>
                <c:pt idx="2">
                  <c:v>181.95</c:v>
                </c:pt>
                <c:pt idx="3">
                  <c:v>181.94</c:v>
                </c:pt>
                <c:pt idx="4">
                  <c:v>150.88999999999999</c:v>
                </c:pt>
              </c:numCache>
            </c:numRef>
          </c:val>
          <c:extLst xmlns:c16r2="http://schemas.microsoft.com/office/drawing/2015/06/chart">
            <c:ext xmlns:c16="http://schemas.microsoft.com/office/drawing/2014/chart" uri="{C3380CC4-5D6E-409C-BE32-E72D297353CC}">
              <c16:uniqueId val="{00000000-D1A7-41C8-8B50-BFEC34AAC23F}"/>
            </c:ext>
          </c:extLst>
        </c:ser>
        <c:dLbls>
          <c:showLegendKey val="0"/>
          <c:showVal val="0"/>
          <c:showCatName val="0"/>
          <c:showSerName val="0"/>
          <c:showPercent val="0"/>
          <c:showBubbleSize val="0"/>
        </c:dLbls>
        <c:gapWidth val="150"/>
        <c:axId val="448480336"/>
        <c:axId val="44848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D1A7-41C8-8B50-BFEC34AAC23F}"/>
            </c:ext>
          </c:extLst>
        </c:ser>
        <c:dLbls>
          <c:showLegendKey val="0"/>
          <c:showVal val="0"/>
          <c:showCatName val="0"/>
          <c:showSerName val="0"/>
          <c:showPercent val="0"/>
          <c:showBubbleSize val="0"/>
        </c:dLbls>
        <c:marker val="1"/>
        <c:smooth val="0"/>
        <c:axId val="448480336"/>
        <c:axId val="448480728"/>
      </c:lineChart>
      <c:dateAx>
        <c:axId val="448480336"/>
        <c:scaling>
          <c:orientation val="minMax"/>
        </c:scaling>
        <c:delete val="1"/>
        <c:axPos val="b"/>
        <c:numFmt formatCode="ge" sourceLinked="1"/>
        <c:majorTickMark val="none"/>
        <c:minorTickMark val="none"/>
        <c:tickLblPos val="none"/>
        <c:crossAx val="448480728"/>
        <c:crosses val="autoZero"/>
        <c:auto val="1"/>
        <c:lblOffset val="100"/>
        <c:baseTimeUnit val="years"/>
      </c:dateAx>
      <c:valAx>
        <c:axId val="44848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8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山陽小野田市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63168</v>
      </c>
      <c r="AM8" s="50"/>
      <c r="AN8" s="50"/>
      <c r="AO8" s="50"/>
      <c r="AP8" s="50"/>
      <c r="AQ8" s="50"/>
      <c r="AR8" s="50"/>
      <c r="AS8" s="50"/>
      <c r="AT8" s="45">
        <f>データ!T6</f>
        <v>133.09</v>
      </c>
      <c r="AU8" s="45"/>
      <c r="AV8" s="45"/>
      <c r="AW8" s="45"/>
      <c r="AX8" s="45"/>
      <c r="AY8" s="45"/>
      <c r="AZ8" s="45"/>
      <c r="BA8" s="45"/>
      <c r="BB8" s="45">
        <f>データ!U6</f>
        <v>474.63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2.56</v>
      </c>
      <c r="Q10" s="45"/>
      <c r="R10" s="45"/>
      <c r="S10" s="45"/>
      <c r="T10" s="45"/>
      <c r="U10" s="45"/>
      <c r="V10" s="45"/>
      <c r="W10" s="45">
        <f>データ!Q6</f>
        <v>87.02</v>
      </c>
      <c r="X10" s="45"/>
      <c r="Y10" s="45"/>
      <c r="Z10" s="45"/>
      <c r="AA10" s="45"/>
      <c r="AB10" s="45"/>
      <c r="AC10" s="45"/>
      <c r="AD10" s="50">
        <f>データ!R6</f>
        <v>3336</v>
      </c>
      <c r="AE10" s="50"/>
      <c r="AF10" s="50"/>
      <c r="AG10" s="50"/>
      <c r="AH10" s="50"/>
      <c r="AI10" s="50"/>
      <c r="AJ10" s="50"/>
      <c r="AK10" s="2"/>
      <c r="AL10" s="50">
        <f>データ!V6</f>
        <v>1607</v>
      </c>
      <c r="AM10" s="50"/>
      <c r="AN10" s="50"/>
      <c r="AO10" s="50"/>
      <c r="AP10" s="50"/>
      <c r="AQ10" s="50"/>
      <c r="AR10" s="50"/>
      <c r="AS10" s="50"/>
      <c r="AT10" s="45">
        <f>データ!W6</f>
        <v>0.69</v>
      </c>
      <c r="AU10" s="45"/>
      <c r="AV10" s="45"/>
      <c r="AW10" s="45"/>
      <c r="AX10" s="45"/>
      <c r="AY10" s="45"/>
      <c r="AZ10" s="45"/>
      <c r="BA10" s="45"/>
      <c r="BB10" s="45">
        <f>データ!X6</f>
        <v>2328.9899999999998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j0gSdT+oYSBMdR741+s4kjyAPY6MSL5Y3XYbrtRC6eUPNSNqqAqjk8dHRdBJwLaHjciKnfPP8mHcLYjzkRySOg==" saltValue="aClJx2ZncaM8IgMOxUNN9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352161</v>
      </c>
      <c r="D6" s="33">
        <f t="shared" si="3"/>
        <v>47</v>
      </c>
      <c r="E6" s="33">
        <f t="shared" si="3"/>
        <v>17</v>
      </c>
      <c r="F6" s="33">
        <f t="shared" si="3"/>
        <v>5</v>
      </c>
      <c r="G6" s="33">
        <f t="shared" si="3"/>
        <v>0</v>
      </c>
      <c r="H6" s="33" t="str">
        <f t="shared" si="3"/>
        <v>山口県　山陽小野田市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2.56</v>
      </c>
      <c r="Q6" s="34">
        <f t="shared" si="3"/>
        <v>87.02</v>
      </c>
      <c r="R6" s="34">
        <f t="shared" si="3"/>
        <v>3336</v>
      </c>
      <c r="S6" s="34">
        <f t="shared" si="3"/>
        <v>63168</v>
      </c>
      <c r="T6" s="34">
        <f t="shared" si="3"/>
        <v>133.09</v>
      </c>
      <c r="U6" s="34">
        <f t="shared" si="3"/>
        <v>474.63</v>
      </c>
      <c r="V6" s="34">
        <f t="shared" si="3"/>
        <v>1607</v>
      </c>
      <c r="W6" s="34">
        <f t="shared" si="3"/>
        <v>0.69</v>
      </c>
      <c r="X6" s="34">
        <f t="shared" si="3"/>
        <v>2328.9899999999998</v>
      </c>
      <c r="Y6" s="35">
        <f>IF(Y7="",NA(),Y7)</f>
        <v>96.89</v>
      </c>
      <c r="Z6" s="35">
        <f t="shared" ref="Z6:AH6" si="4">IF(Z7="",NA(),Z7)</f>
        <v>95.51</v>
      </c>
      <c r="AA6" s="35">
        <f t="shared" si="4"/>
        <v>94.14</v>
      </c>
      <c r="AB6" s="35">
        <f t="shared" si="4"/>
        <v>93.42</v>
      </c>
      <c r="AC6" s="35">
        <f t="shared" si="4"/>
        <v>98.65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248.01</v>
      </c>
      <c r="BG6" s="35">
        <f t="shared" ref="BG6:BO6" si="7">IF(BG7="",NA(),BG7)</f>
        <v>103.68</v>
      </c>
      <c r="BH6" s="35">
        <f t="shared" si="7"/>
        <v>116.88</v>
      </c>
      <c r="BI6" s="35">
        <f t="shared" si="7"/>
        <v>67.08</v>
      </c>
      <c r="BJ6" s="35">
        <f t="shared" si="7"/>
        <v>148.61000000000001</v>
      </c>
      <c r="BK6" s="35">
        <f t="shared" si="7"/>
        <v>1044.8</v>
      </c>
      <c r="BL6" s="35">
        <f t="shared" si="7"/>
        <v>1081.8</v>
      </c>
      <c r="BM6" s="35">
        <f t="shared" si="7"/>
        <v>974.93</v>
      </c>
      <c r="BN6" s="35">
        <f t="shared" si="7"/>
        <v>855.8</v>
      </c>
      <c r="BO6" s="35">
        <f t="shared" si="7"/>
        <v>789.46</v>
      </c>
      <c r="BP6" s="34" t="str">
        <f>IF(BP7="","",IF(BP7="-","【-】","【"&amp;SUBSTITUTE(TEXT(BP7,"#,##0.00"),"-","△")&amp;"】"))</f>
        <v>【747.76】</v>
      </c>
      <c r="BQ6" s="35">
        <f>IF(BQ7="",NA(),BQ7)</f>
        <v>100</v>
      </c>
      <c r="BR6" s="35">
        <f t="shared" ref="BR6:BZ6" si="8">IF(BR7="",NA(),BR7)</f>
        <v>100</v>
      </c>
      <c r="BS6" s="35">
        <f t="shared" si="8"/>
        <v>100</v>
      </c>
      <c r="BT6" s="35">
        <f t="shared" si="8"/>
        <v>100</v>
      </c>
      <c r="BU6" s="35">
        <f t="shared" si="8"/>
        <v>100</v>
      </c>
      <c r="BV6" s="35">
        <f t="shared" si="8"/>
        <v>50.82</v>
      </c>
      <c r="BW6" s="35">
        <f t="shared" si="8"/>
        <v>52.19</v>
      </c>
      <c r="BX6" s="35">
        <f t="shared" si="8"/>
        <v>55.32</v>
      </c>
      <c r="BY6" s="35">
        <f t="shared" si="8"/>
        <v>59.8</v>
      </c>
      <c r="BZ6" s="35">
        <f t="shared" si="8"/>
        <v>57.77</v>
      </c>
      <c r="CA6" s="34" t="str">
        <f>IF(CA7="","",IF(CA7="-","【-】","【"&amp;SUBSTITUTE(TEXT(CA7,"#,##0.00"),"-","△")&amp;"】"))</f>
        <v>【59.51】</v>
      </c>
      <c r="CB6" s="35">
        <f>IF(CB7="",NA(),CB7)</f>
        <v>180.32</v>
      </c>
      <c r="CC6" s="35">
        <f t="shared" ref="CC6:CK6" si="9">IF(CC7="",NA(),CC7)</f>
        <v>183.37</v>
      </c>
      <c r="CD6" s="35">
        <f t="shared" si="9"/>
        <v>181.95</v>
      </c>
      <c r="CE6" s="35">
        <f t="shared" si="9"/>
        <v>181.94</v>
      </c>
      <c r="CF6" s="35">
        <f t="shared" si="9"/>
        <v>150.88999999999999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57.69</v>
      </c>
      <c r="CN6" s="35">
        <f t="shared" ref="CN6:CV6" si="10">IF(CN7="",NA(),CN7)</f>
        <v>58.43</v>
      </c>
      <c r="CO6" s="35">
        <f t="shared" si="10"/>
        <v>66.27</v>
      </c>
      <c r="CP6" s="35">
        <f t="shared" si="10"/>
        <v>70.709999999999994</v>
      </c>
      <c r="CQ6" s="35">
        <f t="shared" si="10"/>
        <v>66.42</v>
      </c>
      <c r="CR6" s="35">
        <f t="shared" si="10"/>
        <v>53.24</v>
      </c>
      <c r="CS6" s="35">
        <f t="shared" si="10"/>
        <v>52.31</v>
      </c>
      <c r="CT6" s="35">
        <f t="shared" si="10"/>
        <v>60.65</v>
      </c>
      <c r="CU6" s="35">
        <f t="shared" si="10"/>
        <v>51.75</v>
      </c>
      <c r="CV6" s="35">
        <f t="shared" si="10"/>
        <v>50.68</v>
      </c>
      <c r="CW6" s="34" t="str">
        <f>IF(CW7="","",IF(CW7="-","【-】","【"&amp;SUBSTITUTE(TEXT(CW7,"#,##0.00"),"-","△")&amp;"】"))</f>
        <v>【52.23】</v>
      </c>
      <c r="CX6" s="35">
        <f>IF(CX7="",NA(),CX7)</f>
        <v>93.54</v>
      </c>
      <c r="CY6" s="35">
        <f t="shared" ref="CY6:DG6" si="11">IF(CY7="",NA(),CY7)</f>
        <v>94.07</v>
      </c>
      <c r="CZ6" s="35">
        <f t="shared" si="11"/>
        <v>92.92</v>
      </c>
      <c r="DA6" s="35">
        <f t="shared" si="11"/>
        <v>92.71</v>
      </c>
      <c r="DB6" s="35">
        <f t="shared" si="11"/>
        <v>92.59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352161</v>
      </c>
      <c r="D7" s="37">
        <v>47</v>
      </c>
      <c r="E7" s="37">
        <v>17</v>
      </c>
      <c r="F7" s="37">
        <v>5</v>
      </c>
      <c r="G7" s="37">
        <v>0</v>
      </c>
      <c r="H7" s="37" t="s">
        <v>97</v>
      </c>
      <c r="I7" s="37" t="s">
        <v>98</v>
      </c>
      <c r="J7" s="37" t="s">
        <v>99</v>
      </c>
      <c r="K7" s="37" t="s">
        <v>100</v>
      </c>
      <c r="L7" s="37" t="s">
        <v>101</v>
      </c>
      <c r="M7" s="37" t="s">
        <v>102</v>
      </c>
      <c r="N7" s="38" t="s">
        <v>103</v>
      </c>
      <c r="O7" s="38" t="s">
        <v>104</v>
      </c>
      <c r="P7" s="38">
        <v>2.56</v>
      </c>
      <c r="Q7" s="38">
        <v>87.02</v>
      </c>
      <c r="R7" s="38">
        <v>3336</v>
      </c>
      <c r="S7" s="38">
        <v>63168</v>
      </c>
      <c r="T7" s="38">
        <v>133.09</v>
      </c>
      <c r="U7" s="38">
        <v>474.63</v>
      </c>
      <c r="V7" s="38">
        <v>1607</v>
      </c>
      <c r="W7" s="38">
        <v>0.69</v>
      </c>
      <c r="X7" s="38">
        <v>2328.9899999999998</v>
      </c>
      <c r="Y7" s="38">
        <v>96.89</v>
      </c>
      <c r="Z7" s="38">
        <v>95.51</v>
      </c>
      <c r="AA7" s="38">
        <v>94.14</v>
      </c>
      <c r="AB7" s="38">
        <v>93.42</v>
      </c>
      <c r="AC7" s="38">
        <v>98.65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248.01</v>
      </c>
      <c r="BG7" s="38">
        <v>103.68</v>
      </c>
      <c r="BH7" s="38">
        <v>116.88</v>
      </c>
      <c r="BI7" s="38">
        <v>67.08</v>
      </c>
      <c r="BJ7" s="38">
        <v>148.61000000000001</v>
      </c>
      <c r="BK7" s="38">
        <v>1044.8</v>
      </c>
      <c r="BL7" s="38">
        <v>1081.8</v>
      </c>
      <c r="BM7" s="38">
        <v>974.93</v>
      </c>
      <c r="BN7" s="38">
        <v>855.8</v>
      </c>
      <c r="BO7" s="38">
        <v>789.46</v>
      </c>
      <c r="BP7" s="38">
        <v>747.76</v>
      </c>
      <c r="BQ7" s="38">
        <v>100</v>
      </c>
      <c r="BR7" s="38">
        <v>100</v>
      </c>
      <c r="BS7" s="38">
        <v>100</v>
      </c>
      <c r="BT7" s="38">
        <v>100</v>
      </c>
      <c r="BU7" s="38">
        <v>100</v>
      </c>
      <c r="BV7" s="38">
        <v>50.82</v>
      </c>
      <c r="BW7" s="38">
        <v>52.19</v>
      </c>
      <c r="BX7" s="38">
        <v>55.32</v>
      </c>
      <c r="BY7" s="38">
        <v>59.8</v>
      </c>
      <c r="BZ7" s="38">
        <v>57.77</v>
      </c>
      <c r="CA7" s="38">
        <v>59.51</v>
      </c>
      <c r="CB7" s="38">
        <v>180.32</v>
      </c>
      <c r="CC7" s="38">
        <v>183.37</v>
      </c>
      <c r="CD7" s="38">
        <v>181.95</v>
      </c>
      <c r="CE7" s="38">
        <v>181.94</v>
      </c>
      <c r="CF7" s="38">
        <v>150.88999999999999</v>
      </c>
      <c r="CG7" s="38">
        <v>300.52</v>
      </c>
      <c r="CH7" s="38">
        <v>296.14</v>
      </c>
      <c r="CI7" s="38">
        <v>283.17</v>
      </c>
      <c r="CJ7" s="38">
        <v>263.76</v>
      </c>
      <c r="CK7" s="38">
        <v>274.35000000000002</v>
      </c>
      <c r="CL7" s="38">
        <v>261.45999999999998</v>
      </c>
      <c r="CM7" s="38">
        <v>57.69</v>
      </c>
      <c r="CN7" s="38">
        <v>58.43</v>
      </c>
      <c r="CO7" s="38">
        <v>66.27</v>
      </c>
      <c r="CP7" s="38">
        <v>70.709999999999994</v>
      </c>
      <c r="CQ7" s="38">
        <v>66.42</v>
      </c>
      <c r="CR7" s="38">
        <v>53.24</v>
      </c>
      <c r="CS7" s="38">
        <v>52.31</v>
      </c>
      <c r="CT7" s="38">
        <v>60.65</v>
      </c>
      <c r="CU7" s="38">
        <v>51.75</v>
      </c>
      <c r="CV7" s="38">
        <v>50.68</v>
      </c>
      <c r="CW7" s="38">
        <v>52.23</v>
      </c>
      <c r="CX7" s="38">
        <v>93.54</v>
      </c>
      <c r="CY7" s="38">
        <v>94.07</v>
      </c>
      <c r="CZ7" s="38">
        <v>92.92</v>
      </c>
      <c r="DA7" s="38">
        <v>92.71</v>
      </c>
      <c r="DB7" s="38">
        <v>92.59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21375</cp:lastModifiedBy>
  <cp:lastPrinted>2020-01-31T05:34:32Z</cp:lastPrinted>
  <dcterms:created xsi:type="dcterms:W3CDTF">2019-12-05T05:22:12Z</dcterms:created>
  <dcterms:modified xsi:type="dcterms:W3CDTF">2020-03-09T02:48:30Z</dcterms:modified>
  <cp:category/>
</cp:coreProperties>
</file>