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.1.10.1(9月末)" sheetId="1" r:id="rId1"/>
    <sheet name="本山" sheetId="2" r:id="rId2"/>
    <sheet name="赤崎" sheetId="3" r:id="rId3"/>
    <sheet name="須恵" sheetId="4" r:id="rId4"/>
    <sheet name="小野田" sheetId="5" r:id="rId5"/>
    <sheet name="高泊" sheetId="6" r:id="rId6"/>
    <sheet name="高千帆" sheetId="7" r:id="rId7"/>
    <sheet name="有帆" sheetId="8" r:id="rId8"/>
    <sheet name="厚狭①" sheetId="9" r:id="rId9"/>
    <sheet name="厚狭②" sheetId="10" r:id="rId10"/>
    <sheet name="厚狭③" sheetId="11" r:id="rId11"/>
    <sheet name="出合" sheetId="12" r:id="rId12"/>
    <sheet name="厚陽" sheetId="13" r:id="rId13"/>
    <sheet name="埴生" sheetId="14" r:id="rId14"/>
    <sheet name="津布田" sheetId="15" r:id="rId15"/>
    <sheet name="集計用" sheetId="16" r:id="rId16"/>
    <sheet name="合計" sheetId="17" state="hidden" r:id="rId17"/>
  </sheets>
  <definedNames/>
  <calcPr fullCalcOnLoad="1"/>
</workbook>
</file>

<file path=xl/sharedStrings.xml><?xml version="1.0" encoding="utf-8"?>
<sst xmlns="http://schemas.openxmlformats.org/spreadsheetml/2006/main" count="584" uniqueCount="415">
  <si>
    <r>
      <rPr>
        <sz val="18"/>
        <rFont val="DejaVu Sans"/>
        <family val="2"/>
      </rPr>
      <t>令和元年</t>
    </r>
    <r>
      <rPr>
        <sz val="18"/>
        <rFont val="ＭＳ 明朝"/>
        <family val="1"/>
      </rPr>
      <t>10</t>
    </r>
    <r>
      <rPr>
        <sz val="18"/>
        <rFont val="DejaVu Sans"/>
        <family val="2"/>
      </rPr>
      <t>月</t>
    </r>
    <r>
      <rPr>
        <sz val="18"/>
        <rFont val="ＭＳ 明朝"/>
        <family val="1"/>
      </rPr>
      <t>1</t>
    </r>
    <r>
      <rPr>
        <sz val="18"/>
        <rFont val="DejaVu Sans"/>
        <family val="2"/>
      </rPr>
      <t>日</t>
    </r>
    <r>
      <rPr>
        <sz val="18"/>
        <rFont val="ＭＳ 明朝"/>
        <family val="1"/>
      </rPr>
      <t>(9</t>
    </r>
    <r>
      <rPr>
        <sz val="18"/>
        <rFont val="DejaVu Sans"/>
        <family val="2"/>
      </rPr>
      <t>月末</t>
    </r>
    <r>
      <rPr>
        <sz val="18"/>
        <rFont val="ＭＳ 明朝"/>
        <family val="1"/>
      </rPr>
      <t>)</t>
    </r>
    <r>
      <rPr>
        <sz val="18"/>
        <rFont val="DejaVu Sans"/>
        <family val="2"/>
      </rPr>
      <t>人口調査表</t>
    </r>
  </si>
  <si>
    <t>山陽小野田市</t>
  </si>
  <si>
    <t>日本人　　　　　世帯数</t>
  </si>
  <si>
    <t>外国人　　　　　世帯数</t>
  </si>
  <si>
    <t>世帯数　　　　　　合計</t>
  </si>
  <si>
    <t>増 減</t>
  </si>
  <si>
    <t>日本人　　　　　男</t>
  </si>
  <si>
    <t>外国人　　　　　男</t>
  </si>
  <si>
    <t>男　　　　　　　合計</t>
  </si>
  <si>
    <t>日本人　　　　　女</t>
  </si>
  <si>
    <t>外国人　　　　　女</t>
  </si>
  <si>
    <t>女　　　　　　　合計</t>
  </si>
  <si>
    <t>日本人　　　　　</t>
  </si>
  <si>
    <t>外国人　　　　　</t>
  </si>
  <si>
    <t>合計</t>
  </si>
  <si>
    <t>本山</t>
  </si>
  <si>
    <t>赤崎</t>
  </si>
  <si>
    <t>須恵</t>
  </si>
  <si>
    <t>小野田</t>
  </si>
  <si>
    <t>高泊</t>
  </si>
  <si>
    <t>高千帆</t>
  </si>
  <si>
    <t>有帆</t>
  </si>
  <si>
    <t>厚狭</t>
  </si>
  <si>
    <t>出合</t>
  </si>
  <si>
    <t>厚陽</t>
  </si>
  <si>
    <t>埴生</t>
  </si>
  <si>
    <t>津布田</t>
  </si>
  <si>
    <t>計</t>
  </si>
  <si>
    <t>自治会別世帯数及び人口</t>
  </si>
  <si>
    <r>
      <rPr>
        <sz val="12"/>
        <rFont val="DejaVu Sans"/>
        <family val="2"/>
      </rPr>
      <t>令和元年</t>
    </r>
    <r>
      <rPr>
        <sz val="12"/>
        <rFont val="ＭＳ Ｐ明朝"/>
        <family val="1"/>
      </rPr>
      <t>10</t>
    </r>
    <r>
      <rPr>
        <sz val="12"/>
        <rFont val="DejaVu Sans"/>
        <family val="2"/>
      </rPr>
      <t>月</t>
    </r>
    <r>
      <rPr>
        <sz val="12"/>
        <rFont val="ＭＳ Ｐ明朝"/>
        <family val="1"/>
      </rPr>
      <t>1</t>
    </r>
    <r>
      <rPr>
        <sz val="12"/>
        <rFont val="DejaVu Sans"/>
        <family val="2"/>
      </rPr>
      <t>日現在</t>
    </r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</si>
  <si>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本山校区</t>
    </r>
    <r>
      <rPr>
        <sz val="12"/>
        <rFont val="ＭＳ Ｐ明朝"/>
        <family val="1"/>
      </rPr>
      <t>)</t>
    </r>
  </si>
  <si>
    <t>自治会名</t>
  </si>
  <si>
    <t>世帯</t>
  </si>
  <si>
    <t>男</t>
  </si>
  <si>
    <t>女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</si>
  <si>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</si>
  <si>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</si>
  <si>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</si>
  <si>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</si>
  <si>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</si>
  <si>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</si>
  <si>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</si>
  <si>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</si>
  <si>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</si>
  <si>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</si>
  <si>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自治会未加入本山</t>
  </si>
  <si>
    <t>日本人</t>
  </si>
  <si>
    <t>外国人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</si>
  <si>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赤崎校区</t>
    </r>
    <r>
      <rPr>
        <sz val="12"/>
        <rFont val="ＭＳ Ｐ明朝"/>
        <family val="1"/>
      </rPr>
      <t>)</t>
    </r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</si>
  <si>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</si>
  <si>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</si>
  <si>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</si>
  <si>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</si>
  <si>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</si>
  <si>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</si>
  <si>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</si>
  <si>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</si>
  <si>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</si>
  <si>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</si>
  <si>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</si>
  <si>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</si>
  <si>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</si>
  <si>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</si>
  <si>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</si>
  <si>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</si>
  <si>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</si>
  <si>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</si>
  <si>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</si>
  <si>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</si>
  <si>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</si>
  <si>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</si>
  <si>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新沖東</t>
  </si>
  <si>
    <t>自治会未加入赤崎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</si>
  <si>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須恵校区</t>
    </r>
    <r>
      <rPr>
        <sz val="12"/>
        <rFont val="ＭＳ Ｐ明朝"/>
        <family val="1"/>
      </rPr>
      <t>)</t>
    </r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</si>
  <si>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</si>
  <si>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</si>
  <si>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</si>
  <si>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</si>
  <si>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</si>
  <si>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</si>
  <si>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</si>
  <si>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</si>
  <si>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</si>
  <si>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</si>
  <si>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</si>
  <si>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</si>
  <si>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</si>
  <si>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</si>
  <si>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</si>
  <si>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</si>
  <si>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</si>
  <si>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</si>
  <si>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</si>
  <si>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</si>
  <si>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</si>
  <si>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</si>
  <si>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</si>
  <si>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</si>
  <si>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</si>
  <si>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</si>
  <si>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</si>
  <si>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</si>
  <si>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</si>
  <si>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</si>
  <si>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</si>
  <si>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</si>
  <si>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</si>
  <si>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</si>
  <si>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</si>
  <si>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自治会未加入須恵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</si>
  <si>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小野田校区</t>
    </r>
    <r>
      <rPr>
        <sz val="12"/>
        <rFont val="ＭＳ Ｐ明朝"/>
        <family val="1"/>
      </rPr>
      <t>)</t>
    </r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</si>
  <si>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</si>
  <si>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</si>
  <si>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</si>
  <si>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</si>
  <si>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</si>
  <si>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</si>
  <si>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</si>
  <si>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</si>
  <si>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</si>
  <si>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</si>
  <si>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望見ケ丘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</si>
  <si>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</si>
  <si>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</si>
  <si>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</si>
  <si>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</si>
  <si>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</si>
  <si>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</si>
  <si>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</si>
  <si>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</si>
  <si>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</si>
  <si>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</si>
  <si>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</si>
  <si>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</si>
  <si>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</si>
  <si>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</si>
  <si>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</si>
  <si>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</si>
  <si>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</si>
  <si>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</si>
  <si>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</si>
  <si>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</si>
  <si>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</si>
  <si>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自治会未加入小野田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</si>
  <si>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高泊校区</t>
    </r>
    <r>
      <rPr>
        <sz val="12"/>
        <rFont val="ＭＳ Ｐ明朝"/>
        <family val="1"/>
      </rPr>
      <t>)</t>
    </r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</si>
  <si>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</si>
  <si>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</si>
  <si>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</si>
  <si>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</si>
  <si>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</si>
  <si>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</si>
  <si>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</si>
  <si>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</si>
  <si>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</si>
  <si>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</si>
  <si>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</si>
  <si>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</si>
  <si>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</si>
  <si>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</si>
  <si>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</si>
  <si>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自治会未加入高泊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</si>
  <si>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高千帆校区</t>
    </r>
    <r>
      <rPr>
        <sz val="12"/>
        <rFont val="ＭＳ Ｐ明朝"/>
        <family val="1"/>
      </rPr>
      <t>)</t>
    </r>
  </si>
  <si>
    <t>旭町</t>
  </si>
  <si>
    <t>横土手</t>
  </si>
  <si>
    <t>市立病院</t>
  </si>
  <si>
    <t>南平原</t>
  </si>
  <si>
    <t>ひばりが丘第一</t>
  </si>
  <si>
    <t>ひばりが丘第二</t>
  </si>
  <si>
    <t>東柿の木坂</t>
  </si>
  <si>
    <t>柿の木坂三丁目</t>
  </si>
  <si>
    <t>柿の木坂南</t>
  </si>
  <si>
    <t>柿の木坂団地</t>
  </si>
  <si>
    <t>平和町</t>
  </si>
  <si>
    <t>平生町</t>
  </si>
  <si>
    <t>高須</t>
  </si>
  <si>
    <t>高須南</t>
  </si>
  <si>
    <t>第一日の出</t>
  </si>
  <si>
    <t>第二日の出</t>
  </si>
  <si>
    <t>新生町第一</t>
  </si>
  <si>
    <t>新生町第二</t>
  </si>
  <si>
    <t>ココフレ紫苑</t>
  </si>
  <si>
    <t>下木屋</t>
  </si>
  <si>
    <t>上木屋</t>
  </si>
  <si>
    <t>石井手第一</t>
  </si>
  <si>
    <t>石井手第二</t>
  </si>
  <si>
    <t>浜田町</t>
  </si>
  <si>
    <t>楴山団地</t>
  </si>
  <si>
    <t>楴山東</t>
  </si>
  <si>
    <t>楴山中</t>
  </si>
  <si>
    <t>楴山西</t>
  </si>
  <si>
    <t>江の内団地</t>
  </si>
  <si>
    <t>高千帆台</t>
  </si>
  <si>
    <t>東高千帆台</t>
  </si>
  <si>
    <t>若草町</t>
  </si>
  <si>
    <t>千崎東</t>
  </si>
  <si>
    <t>千崎西</t>
  </si>
  <si>
    <t>自治会未加入　高千帆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</si>
  <si>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有帆校区</t>
    </r>
    <r>
      <rPr>
        <sz val="12"/>
        <rFont val="ＭＳ Ｐ明朝"/>
        <family val="1"/>
      </rPr>
      <t>)</t>
    </r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</si>
  <si>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</si>
  <si>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</si>
  <si>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</si>
  <si>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</si>
  <si>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</si>
  <si>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</si>
  <si>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</si>
  <si>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</si>
  <si>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</si>
  <si>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</si>
  <si>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</si>
  <si>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</si>
  <si>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</si>
  <si>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</si>
  <si>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</si>
  <si>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</si>
  <si>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</si>
  <si>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</si>
  <si>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</si>
  <si>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</si>
  <si>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</si>
  <si>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湯泉台</t>
  </si>
  <si>
    <t>自治会未加入有帆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</si>
  <si>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厚狭校区①</t>
    </r>
    <r>
      <rPr>
        <sz val="12"/>
        <rFont val="ＭＳ Ｐ明朝"/>
        <family val="1"/>
      </rPr>
      <t>)</t>
    </r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</si>
  <si>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</si>
  <si>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</si>
  <si>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</si>
  <si>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</si>
  <si>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</si>
  <si>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</si>
  <si>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</si>
  <si>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</si>
  <si>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</si>
  <si>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</si>
  <si>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</si>
  <si>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</si>
  <si>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</si>
  <si>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</si>
  <si>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</si>
  <si>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</si>
  <si>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</si>
  <si>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</si>
  <si>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</si>
  <si>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</si>
  <si>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</si>
  <si>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</si>
  <si>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</si>
  <si>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</si>
  <si>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</si>
  <si>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</si>
  <si>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</si>
  <si>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</si>
  <si>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</si>
  <si>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</si>
  <si>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</si>
  <si>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</si>
  <si>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</si>
  <si>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</si>
  <si>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</si>
  <si>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厚狭校区②</t>
    </r>
    <r>
      <rPr>
        <sz val="12"/>
        <rFont val="ＭＳ Ｐ明朝"/>
        <family val="1"/>
      </rPr>
      <t>)</t>
    </r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</si>
  <si>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</si>
  <si>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</si>
  <si>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</si>
  <si>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</si>
  <si>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</si>
  <si>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</si>
  <si>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</si>
  <si>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</si>
  <si>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</si>
  <si>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</si>
  <si>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</si>
  <si>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</si>
  <si>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</si>
  <si>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</si>
  <si>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</si>
  <si>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</si>
  <si>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</si>
  <si>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</si>
  <si>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</si>
  <si>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</si>
  <si>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</si>
  <si>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</si>
  <si>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</si>
  <si>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</si>
  <si>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</si>
  <si>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</si>
  <si>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</si>
  <si>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</si>
  <si>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</si>
  <si>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</si>
  <si>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</si>
  <si>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</si>
  <si>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</si>
  <si>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</si>
  <si>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</si>
  <si>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厚狭校区③</t>
    </r>
    <r>
      <rPr>
        <sz val="12"/>
        <rFont val="ＭＳ Ｐ明朝"/>
        <family val="1"/>
      </rPr>
      <t>)</t>
    </r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</si>
  <si>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</si>
  <si>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</si>
  <si>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</si>
  <si>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</si>
  <si>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</si>
  <si>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</si>
  <si>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</si>
  <si>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</si>
  <si>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</si>
  <si>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自治会未加入厚狭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</si>
  <si>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出合校区</t>
    </r>
    <r>
      <rPr>
        <sz val="12"/>
        <rFont val="ＭＳ Ｐ明朝"/>
        <family val="1"/>
      </rPr>
      <t>)</t>
    </r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</si>
  <si>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</si>
  <si>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</si>
  <si>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</si>
  <si>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</si>
  <si>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</si>
  <si>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</si>
  <si>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</si>
  <si>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</si>
  <si>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</si>
  <si>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</si>
  <si>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</si>
  <si>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</si>
  <si>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</si>
  <si>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</si>
  <si>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</si>
  <si>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</si>
  <si>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</si>
  <si>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</si>
  <si>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</si>
  <si>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</si>
  <si>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</si>
  <si>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</si>
  <si>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</si>
  <si>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</si>
  <si>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</si>
  <si>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</si>
  <si>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</si>
  <si>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</si>
  <si>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</si>
  <si>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</si>
  <si>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</si>
  <si>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自治会未加入出合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</si>
  <si>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厚陽校区</t>
    </r>
    <r>
      <rPr>
        <sz val="12"/>
        <rFont val="ＭＳ Ｐ明朝"/>
        <family val="1"/>
      </rPr>
      <t>)</t>
    </r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</si>
  <si>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</si>
  <si>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</si>
  <si>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</si>
  <si>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</si>
  <si>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</si>
  <si>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</si>
  <si>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</si>
  <si>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</si>
  <si>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</si>
  <si>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</si>
  <si>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</si>
  <si>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</si>
  <si>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</si>
  <si>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</si>
  <si>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</si>
  <si>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</si>
  <si>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</si>
  <si>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</si>
  <si>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自治会未加入厚陽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</si>
  <si>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埴生校区</t>
    </r>
    <r>
      <rPr>
        <sz val="12"/>
        <rFont val="ＭＳ Ｐ明朝"/>
        <family val="1"/>
      </rPr>
      <t>)</t>
    </r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</si>
  <si>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</si>
  <si>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</si>
  <si>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</si>
  <si>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</si>
  <si>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</si>
  <si>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</si>
  <si>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</si>
  <si>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</si>
  <si>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</si>
  <si>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</si>
  <si>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</si>
  <si>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</si>
  <si>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</si>
  <si>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</si>
  <si>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</si>
  <si>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</si>
  <si>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</si>
  <si>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</si>
  <si>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</si>
  <si>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</si>
  <si>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</si>
  <si>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</si>
  <si>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</si>
  <si>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</si>
  <si>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</si>
  <si>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</si>
  <si>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</si>
  <si>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</si>
  <si>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福田</t>
  </si>
  <si>
    <t>長生園</t>
  </si>
  <si>
    <t>サンライフ山陽</t>
  </si>
  <si>
    <t>自治会未加入埴生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</si>
  <si>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津布田校区</t>
    </r>
    <r>
      <rPr>
        <sz val="12"/>
        <rFont val="ＭＳ Ｐ明朝"/>
        <family val="1"/>
      </rPr>
      <t>)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</si>
  <si>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</si>
  <si>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</si>
  <si>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</si>
  <si>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</si>
  <si>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</si>
  <si>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</si>
  <si>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</si>
  <si>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</si>
  <si>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</si>
  <si>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</si>
  <si>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</si>
  <si>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</si>
  <si>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</si>
  <si>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</si>
  <si>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</si>
  <si>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地区別世帯数及び人口</t>
  </si>
  <si>
    <t>小野田地区</t>
  </si>
  <si>
    <t>小　計</t>
  </si>
  <si>
    <t>山陽地区</t>
  </si>
  <si>
    <t>全体</t>
  </si>
  <si>
    <t>うち自治会未加入</t>
  </si>
  <si>
    <t>合　計</t>
  </si>
  <si>
    <r>
      <rPr>
        <sz val="16"/>
        <rFont val="DejaVu Sans"/>
        <family val="2"/>
      </rPr>
      <t>　自治会別世帯数及び人口</t>
    </r>
    <r>
      <rPr>
        <sz val="11"/>
        <rFont val="DejaVu Sans"/>
        <family val="2"/>
      </rPr>
      <t>　　　　　平成</t>
    </r>
    <r>
      <rPr>
        <sz val="11"/>
        <rFont val="ＭＳ Ｐ明朝"/>
        <family val="1"/>
      </rPr>
      <t>17</t>
    </r>
    <r>
      <rPr>
        <sz val="11"/>
        <rFont val="DejaVu Sans"/>
        <family val="2"/>
      </rPr>
      <t xml:space="preserve">年 </t>
    </r>
    <r>
      <rPr>
        <sz val="11"/>
        <rFont val="ＭＳ Ｐ明朝"/>
        <family val="1"/>
      </rPr>
      <t>3</t>
    </r>
    <r>
      <rPr>
        <sz val="11"/>
        <rFont val="DejaVu Sans"/>
        <family val="2"/>
      </rPr>
      <t xml:space="preserve">月 </t>
    </r>
    <r>
      <rPr>
        <sz val="11"/>
        <rFont val="ＭＳ Ｐ明朝"/>
        <family val="1"/>
      </rPr>
      <t>18</t>
    </r>
    <r>
      <rPr>
        <sz val="11"/>
        <rFont val="DejaVu Sans"/>
        <family val="2"/>
      </rPr>
      <t>日現在　　（　津布田校区　）</t>
    </r>
  </si>
  <si>
    <t>住民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</si>
</sst>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 "/>
  </numFmts>
  <fonts count="24">
    <font>
      <sz val="11"/>
      <name val="ＭＳ Ｐゴシック"/>
      <family val="3"/>
    </font>
    <font>
      <sz val="10"/>
      <name val="Arial"/>
      <family val="0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indexed="12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indexed="22"/>
      <name val="ＭＳ Ｐ明朝"/>
      <family val="1"/>
    </font>
    <font>
      <sz val="11"/>
      <color indexed="9"/>
      <name val="ＭＳ Ｐ明朝"/>
      <family val="1"/>
    </font>
    <font>
      <sz val="11"/>
      <name val="ＭＳ 明朝"/>
      <family val="1"/>
    </font>
    <font>
      <sz val="12"/>
      <color indexed="1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indexed="10"/>
      <name val="ＭＳ 明朝"/>
      <family val="1"/>
    </font>
    <font>
      <sz val="11"/>
      <color indexed="4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hair">
        <color indexed="8"/>
      </diagonal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2" fillId="2" borderId="0" xfId="0" applyFont="1" applyFill="1" applyAlignment="1">
      <alignment horizontal="center" vertical="center"/>
    </xf>
    <xf numFmtId="164" fontId="3" fillId="2" borderId="0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4" fontId="2" fillId="2" borderId="1" xfId="0" applyFont="1" applyFill="1" applyBorder="1" applyAlignment="1">
      <alignment vertical="center"/>
    </xf>
    <xf numFmtId="164" fontId="5" fillId="2" borderId="0" xfId="0" applyFont="1" applyFill="1" applyBorder="1" applyAlignment="1">
      <alignment horizontal="right" vertical="center"/>
    </xf>
    <xf numFmtId="164" fontId="2" fillId="2" borderId="0" xfId="0" applyFont="1" applyFill="1" applyAlignment="1">
      <alignment vertical="center"/>
    </xf>
    <xf numFmtId="164" fontId="6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/>
    </xf>
    <xf numFmtId="164" fontId="7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/>
    </xf>
    <xf numFmtId="164" fontId="5" fillId="2" borderId="7" xfId="0" applyFont="1" applyFill="1" applyBorder="1" applyAlignment="1">
      <alignment horizontal="distributed" vertical="center"/>
    </xf>
    <xf numFmtId="165" fontId="2" fillId="0" borderId="8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164" fontId="5" fillId="2" borderId="11" xfId="0" applyFont="1" applyFill="1" applyBorder="1" applyAlignment="1">
      <alignment horizontal="distributed" vertical="center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164" fontId="5" fillId="2" borderId="13" xfId="0" applyFont="1" applyFill="1" applyBorder="1" applyAlignment="1">
      <alignment horizontal="distributed" vertical="center"/>
    </xf>
    <xf numFmtId="165" fontId="2" fillId="0" borderId="14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5" fontId="2" fillId="0" borderId="13" xfId="0" applyNumberFormat="1" applyFont="1" applyBorder="1" applyAlignment="1">
      <alignment vertical="center"/>
    </xf>
    <xf numFmtId="165" fontId="2" fillId="0" borderId="16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4" fontId="5" fillId="2" borderId="4" xfId="0" applyFont="1" applyFill="1" applyBorder="1" applyAlignment="1">
      <alignment horizontal="distributed" vertical="center"/>
    </xf>
    <xf numFmtId="165" fontId="2" fillId="0" borderId="4" xfId="0" applyNumberFormat="1" applyFont="1" applyBorder="1" applyAlignment="1">
      <alignment vertical="center"/>
    </xf>
    <xf numFmtId="165" fontId="2" fillId="0" borderId="18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4" fontId="8" fillId="0" borderId="0" xfId="0" applyFont="1" applyAlignment="1">
      <alignment/>
    </xf>
    <xf numFmtId="164" fontId="9" fillId="0" borderId="0" xfId="0" applyFont="1" applyBorder="1" applyAlignment="1">
      <alignment vertical="center"/>
    </xf>
    <xf numFmtId="164" fontId="10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distributed" vertical="center"/>
    </xf>
    <xf numFmtId="164" fontId="12" fillId="0" borderId="1" xfId="0" applyFont="1" applyBorder="1" applyAlignment="1">
      <alignment vertical="center"/>
    </xf>
    <xf numFmtId="164" fontId="11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horizontal="distributed" vertical="center"/>
    </xf>
    <xf numFmtId="164" fontId="8" fillId="0" borderId="0" xfId="0" applyFont="1" applyBorder="1" applyAlignment="1">
      <alignment/>
    </xf>
    <xf numFmtId="164" fontId="10" fillId="0" borderId="19" xfId="0" applyFont="1" applyBorder="1" applyAlignment="1">
      <alignment horizontal="center" vertical="center"/>
    </xf>
    <xf numFmtId="164" fontId="10" fillId="0" borderId="20" xfId="0" applyFont="1" applyBorder="1" applyAlignment="1">
      <alignment horizontal="center" vertical="center"/>
    </xf>
    <xf numFmtId="164" fontId="10" fillId="0" borderId="6" xfId="0" applyFont="1" applyBorder="1" applyAlignment="1">
      <alignment horizontal="center" vertical="center"/>
    </xf>
    <xf numFmtId="164" fontId="10" fillId="0" borderId="21" xfId="0" applyFont="1" applyBorder="1" applyAlignment="1">
      <alignment horizontal="distributed" vertical="center"/>
    </xf>
    <xf numFmtId="164" fontId="8" fillId="0" borderId="22" xfId="0" applyFont="1" applyBorder="1" applyAlignment="1">
      <alignment vertical="center"/>
    </xf>
    <xf numFmtId="164" fontId="11" fillId="0" borderId="23" xfId="0" applyFont="1" applyBorder="1" applyAlignment="1">
      <alignment horizontal="right" vertical="center"/>
    </xf>
    <xf numFmtId="164" fontId="10" fillId="0" borderId="24" xfId="0" applyFont="1" applyBorder="1" applyAlignment="1">
      <alignment horizontal="distributed" vertical="center"/>
    </xf>
    <xf numFmtId="164" fontId="8" fillId="0" borderId="25" xfId="0" applyFont="1" applyBorder="1" applyAlignment="1">
      <alignment vertical="center"/>
    </xf>
    <xf numFmtId="164" fontId="11" fillId="0" borderId="26" xfId="0" applyFont="1" applyBorder="1" applyAlignment="1">
      <alignment horizontal="right" vertical="center"/>
    </xf>
    <xf numFmtId="164" fontId="7" fillId="0" borderId="24" xfId="0" applyFont="1" applyBorder="1" applyAlignment="1">
      <alignment horizontal="distributed" vertical="center"/>
    </xf>
    <xf numFmtId="165" fontId="11" fillId="0" borderId="25" xfId="0" applyNumberFormat="1" applyFont="1" applyBorder="1" applyAlignment="1">
      <alignment horizontal="right" vertical="center"/>
    </xf>
    <xf numFmtId="165" fontId="11" fillId="0" borderId="26" xfId="0" applyNumberFormat="1" applyFont="1" applyBorder="1" applyAlignment="1">
      <alignment horizontal="right" vertical="center"/>
    </xf>
    <xf numFmtId="164" fontId="11" fillId="0" borderId="27" xfId="0" applyFont="1" applyBorder="1" applyAlignment="1">
      <alignment horizontal="distributed" vertical="center"/>
    </xf>
    <xf numFmtId="165" fontId="11" fillId="0" borderId="28" xfId="0" applyNumberFormat="1" applyFont="1" applyBorder="1" applyAlignment="1">
      <alignment horizontal="right" vertical="center"/>
    </xf>
    <xf numFmtId="165" fontId="11" fillId="0" borderId="29" xfId="0" applyNumberFormat="1" applyFont="1" applyBorder="1" applyAlignment="1">
      <alignment horizontal="right" vertical="center"/>
    </xf>
    <xf numFmtId="164" fontId="10" fillId="0" borderId="30" xfId="0" applyFont="1" applyBorder="1" applyAlignment="1">
      <alignment horizontal="distributed" vertical="center"/>
    </xf>
    <xf numFmtId="165" fontId="11" fillId="0" borderId="22" xfId="0" applyNumberFormat="1" applyFont="1" applyBorder="1" applyAlignment="1">
      <alignment horizontal="right" vertical="center"/>
    </xf>
    <xf numFmtId="165" fontId="11" fillId="0" borderId="31" xfId="0" applyNumberFormat="1" applyFont="1" applyBorder="1" applyAlignment="1">
      <alignment horizontal="right" vertical="center"/>
    </xf>
    <xf numFmtId="164" fontId="13" fillId="0" borderId="25" xfId="0" applyFont="1" applyBorder="1" applyAlignment="1">
      <alignment horizontal="right" vertical="center"/>
    </xf>
    <xf numFmtId="164" fontId="13" fillId="0" borderId="26" xfId="0" applyFont="1" applyBorder="1" applyAlignment="1">
      <alignment horizontal="right" vertical="center"/>
    </xf>
    <xf numFmtId="164" fontId="10" fillId="0" borderId="32" xfId="0" applyFont="1" applyBorder="1" applyAlignment="1">
      <alignment horizontal="distributed" vertical="center"/>
    </xf>
    <xf numFmtId="165" fontId="11" fillId="0" borderId="33" xfId="0" applyNumberFormat="1" applyFont="1" applyBorder="1" applyAlignment="1">
      <alignment horizontal="right" vertical="center"/>
    </xf>
    <xf numFmtId="165" fontId="11" fillId="0" borderId="34" xfId="0" applyNumberFormat="1" applyFont="1" applyBorder="1" applyAlignment="1">
      <alignment horizontal="right" vertical="center"/>
    </xf>
    <xf numFmtId="164" fontId="11" fillId="0" borderId="35" xfId="0" applyFont="1" applyBorder="1" applyAlignment="1">
      <alignment horizontal="distributed" vertical="center"/>
    </xf>
    <xf numFmtId="165" fontId="8" fillId="0" borderId="35" xfId="0" applyNumberFormat="1" applyFont="1" applyBorder="1" applyAlignment="1">
      <alignment horizontal="right" vertical="center"/>
    </xf>
    <xf numFmtId="164" fontId="11" fillId="0" borderId="36" xfId="0" applyFont="1" applyBorder="1" applyAlignment="1">
      <alignment horizontal="right" vertical="center"/>
    </xf>
    <xf numFmtId="164" fontId="11" fillId="0" borderId="25" xfId="0" applyFont="1" applyBorder="1" applyAlignment="1">
      <alignment horizontal="right" vertical="center"/>
    </xf>
    <xf numFmtId="164" fontId="14" fillId="0" borderId="24" xfId="0" applyFont="1" applyBorder="1" applyAlignment="1">
      <alignment horizontal="distributed" vertical="center"/>
    </xf>
    <xf numFmtId="164" fontId="11" fillId="2" borderId="25" xfId="0" applyFont="1" applyFill="1" applyBorder="1" applyAlignment="1">
      <alignment horizontal="right" vertical="center"/>
    </xf>
    <xf numFmtId="164" fontId="10" fillId="2" borderId="24" xfId="0" applyFont="1" applyFill="1" applyBorder="1" applyAlignment="1">
      <alignment horizontal="distributed" vertical="center"/>
    </xf>
    <xf numFmtId="164" fontId="15" fillId="2" borderId="24" xfId="0" applyFont="1" applyFill="1" applyBorder="1" applyAlignment="1">
      <alignment horizontal="distributed" vertical="center"/>
    </xf>
    <xf numFmtId="164" fontId="11" fillId="0" borderId="28" xfId="0" applyFont="1" applyBorder="1" applyAlignment="1">
      <alignment horizontal="right" vertical="center"/>
    </xf>
    <xf numFmtId="164" fontId="11" fillId="0" borderId="29" xfId="0" applyFont="1" applyBorder="1" applyAlignment="1">
      <alignment horizontal="right" vertical="center"/>
    </xf>
    <xf numFmtId="164" fontId="10" fillId="0" borderId="37" xfId="0" applyFont="1" applyBorder="1" applyAlignment="1">
      <alignment horizontal="distributed" vertical="center"/>
    </xf>
    <xf numFmtId="164" fontId="11" fillId="0" borderId="33" xfId="0" applyFont="1" applyBorder="1" applyAlignment="1">
      <alignment horizontal="right" vertical="center"/>
    </xf>
    <xf numFmtId="164" fontId="11" fillId="0" borderId="34" xfId="0" applyFont="1" applyBorder="1" applyAlignment="1">
      <alignment horizontal="right" vertical="center"/>
    </xf>
    <xf numFmtId="165" fontId="16" fillId="0" borderId="22" xfId="0" applyNumberFormat="1" applyFont="1" applyBorder="1" applyAlignment="1">
      <alignment horizontal="right" vertical="center"/>
    </xf>
    <xf numFmtId="165" fontId="16" fillId="0" borderId="31" xfId="0" applyNumberFormat="1" applyFont="1" applyBorder="1" applyAlignment="1">
      <alignment horizontal="right" vertical="center"/>
    </xf>
    <xf numFmtId="165" fontId="16" fillId="0" borderId="25" xfId="0" applyNumberFormat="1" applyFont="1" applyBorder="1" applyAlignment="1">
      <alignment horizontal="right" vertical="center"/>
    </xf>
    <xf numFmtId="165" fontId="16" fillId="0" borderId="26" xfId="0" applyNumberFormat="1" applyFont="1" applyBorder="1" applyAlignment="1">
      <alignment horizontal="right" vertical="center"/>
    </xf>
    <xf numFmtId="165" fontId="16" fillId="0" borderId="33" xfId="0" applyNumberFormat="1" applyFont="1" applyBorder="1" applyAlignment="1">
      <alignment horizontal="right" vertical="center"/>
    </xf>
    <xf numFmtId="165" fontId="16" fillId="0" borderId="34" xfId="0" applyNumberFormat="1" applyFont="1" applyBorder="1" applyAlignment="1">
      <alignment horizontal="right" vertical="center"/>
    </xf>
    <xf numFmtId="164" fontId="8" fillId="0" borderId="0" xfId="0" applyFont="1" applyAlignment="1">
      <alignment horizontal="center"/>
    </xf>
    <xf numFmtId="165" fontId="11" fillId="2" borderId="22" xfId="0" applyNumberFormat="1" applyFont="1" applyFill="1" applyBorder="1" applyAlignment="1">
      <alignment horizontal="right" vertical="center"/>
    </xf>
    <xf numFmtId="165" fontId="17" fillId="0" borderId="35" xfId="0" applyNumberFormat="1" applyFont="1" applyBorder="1" applyAlignment="1">
      <alignment horizontal="right" vertical="center"/>
    </xf>
    <xf numFmtId="164" fontId="11" fillId="0" borderId="19" xfId="0" applyFont="1" applyBorder="1" applyAlignment="1">
      <alignment horizontal="distributed" vertical="center"/>
    </xf>
    <xf numFmtId="165" fontId="11" fillId="0" borderId="36" xfId="0" applyNumberFormat="1" applyFont="1" applyBorder="1" applyAlignment="1">
      <alignment horizontal="right" vertical="center"/>
    </xf>
    <xf numFmtId="165" fontId="11" fillId="0" borderId="23" xfId="0" applyNumberFormat="1" applyFont="1" applyBorder="1" applyAlignment="1">
      <alignment horizontal="right" vertical="center"/>
    </xf>
    <xf numFmtId="165" fontId="13" fillId="0" borderId="25" xfId="0" applyNumberFormat="1" applyFont="1" applyBorder="1" applyAlignment="1">
      <alignment horizontal="right" vertical="center"/>
    </xf>
    <xf numFmtId="165" fontId="13" fillId="0" borderId="26" xfId="0" applyNumberFormat="1" applyFont="1" applyBorder="1" applyAlignment="1">
      <alignment horizontal="right" vertical="center"/>
    </xf>
    <xf numFmtId="164" fontId="18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0" fillId="0" borderId="1" xfId="0" applyFont="1" applyBorder="1" applyAlignment="1">
      <alignment vertical="center"/>
    </xf>
    <xf numFmtId="164" fontId="18" fillId="0" borderId="0" xfId="0" applyFont="1" applyBorder="1" applyAlignment="1">
      <alignment vertical="center"/>
    </xf>
    <xf numFmtId="164" fontId="2" fillId="0" borderId="38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10" fillId="0" borderId="39" xfId="0" applyFont="1" applyBorder="1" applyAlignment="1">
      <alignment horizontal="center" vertical="center"/>
    </xf>
    <xf numFmtId="164" fontId="10" fillId="0" borderId="4" xfId="0" applyFont="1" applyBorder="1" applyAlignment="1">
      <alignment horizontal="center" vertical="center"/>
    </xf>
    <xf numFmtId="164" fontId="2" fillId="0" borderId="35" xfId="0" applyFont="1" applyBorder="1" applyAlignment="1">
      <alignment horizontal="center" vertical="center"/>
    </xf>
    <xf numFmtId="164" fontId="2" fillId="0" borderId="40" xfId="0" applyFont="1" applyBorder="1" applyAlignment="1">
      <alignment horizontal="center" vertical="center"/>
    </xf>
    <xf numFmtId="164" fontId="21" fillId="0" borderId="4" xfId="0" applyFont="1" applyBorder="1" applyAlignment="1">
      <alignment vertical="center"/>
    </xf>
    <xf numFmtId="165" fontId="22" fillId="0" borderId="4" xfId="0" applyNumberFormat="1" applyFont="1" applyBorder="1" applyAlignment="1">
      <alignment vertical="center"/>
    </xf>
    <xf numFmtId="165" fontId="23" fillId="0" borderId="4" xfId="0" applyNumberFormat="1" applyFont="1" applyBorder="1" applyAlignment="1">
      <alignment vertical="center"/>
    </xf>
    <xf numFmtId="164" fontId="21" fillId="0" borderId="4" xfId="0" applyFont="1" applyBorder="1" applyAlignment="1">
      <alignment horizontal="center" vertical="center"/>
    </xf>
    <xf numFmtId="164" fontId="18" fillId="0" borderId="1" xfId="0" applyFont="1" applyBorder="1" applyAlignment="1">
      <alignment vertical="center"/>
    </xf>
    <xf numFmtId="165" fontId="22" fillId="0" borderId="1" xfId="0" applyNumberFormat="1" applyFont="1" applyBorder="1" applyAlignment="1">
      <alignment vertical="center"/>
    </xf>
    <xf numFmtId="165" fontId="23" fillId="0" borderId="1" xfId="0" applyNumberFormat="1" applyFont="1" applyBorder="1" applyAlignment="1">
      <alignment vertical="center"/>
    </xf>
    <xf numFmtId="165" fontId="22" fillId="2" borderId="4" xfId="0" applyNumberFormat="1" applyFont="1" applyFill="1" applyBorder="1" applyAlignment="1">
      <alignment vertical="center"/>
    </xf>
    <xf numFmtId="165" fontId="23" fillId="2" borderId="4" xfId="0" applyNumberFormat="1" applyFont="1" applyFill="1" applyBorder="1" applyAlignment="1">
      <alignment vertical="center"/>
    </xf>
    <xf numFmtId="165" fontId="22" fillId="0" borderId="0" xfId="0" applyNumberFormat="1" applyFont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164" fontId="18" fillId="0" borderId="8" xfId="0" applyFont="1" applyBorder="1" applyAlignment="1">
      <alignment vertical="center"/>
    </xf>
    <xf numFmtId="164" fontId="21" fillId="0" borderId="10" xfId="0" applyFont="1" applyBorder="1" applyAlignment="1">
      <alignment vertical="center"/>
    </xf>
    <xf numFmtId="164" fontId="18" fillId="0" borderId="41" xfId="0" applyFont="1" applyBorder="1" applyAlignment="1">
      <alignment vertical="center"/>
    </xf>
    <xf numFmtId="164" fontId="21" fillId="0" borderId="0" xfId="0" applyFont="1" applyBorder="1" applyAlignment="1">
      <alignment vertical="center"/>
    </xf>
    <xf numFmtId="164" fontId="18" fillId="0" borderId="39" xfId="0" applyFont="1" applyBorder="1" applyAlignment="1">
      <alignment vertical="center"/>
    </xf>
    <xf numFmtId="164" fontId="18" fillId="0" borderId="5" xfId="0" applyFont="1" applyBorder="1" applyAlignment="1">
      <alignment vertical="center"/>
    </xf>
    <xf numFmtId="164" fontId="21" fillId="0" borderId="39" xfId="0" applyFont="1" applyBorder="1" applyAlignment="1">
      <alignment vertical="center"/>
    </xf>
    <xf numFmtId="164" fontId="9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75390625" style="1" customWidth="1"/>
    <col min="2" max="2" width="8.625" style="1" customWidth="1"/>
    <col min="3" max="3" width="7.75390625" style="1" customWidth="1"/>
    <col min="4" max="4" width="8.625" style="1" customWidth="1"/>
    <col min="5" max="6" width="3.125" style="1" customWidth="1"/>
    <col min="7" max="7" width="8.625" style="1" customWidth="1"/>
    <col min="8" max="8" width="7.75390625" style="1" customWidth="1"/>
    <col min="9" max="9" width="8.625" style="1" customWidth="1"/>
    <col min="10" max="11" width="3.125" style="1" customWidth="1"/>
    <col min="12" max="12" width="8.625" style="1" customWidth="1"/>
    <col min="13" max="13" width="7.875" style="1" customWidth="1"/>
    <col min="14" max="14" width="8.625" style="1" customWidth="1"/>
    <col min="15" max="16" width="3.125" style="1" customWidth="1"/>
    <col min="17" max="17" width="8.625" style="1" customWidth="1"/>
    <col min="18" max="18" width="7.75390625" style="1" customWidth="1"/>
    <col min="19" max="19" width="8.625" style="1" customWidth="1"/>
    <col min="20" max="21" width="3.125" style="1" customWidth="1"/>
    <col min="22" max="16384" width="9.00390625" style="1" customWidth="1"/>
  </cols>
  <sheetData>
    <row r="1" spans="1:21" s="3" customFormat="1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6" customFormat="1" ht="21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5" t="s">
        <v>1</v>
      </c>
    </row>
    <row r="3" spans="1:21" ht="22.5" customHeight="1">
      <c r="A3" s="7"/>
      <c r="B3" s="8" t="s">
        <v>2</v>
      </c>
      <c r="C3" s="9" t="s">
        <v>3</v>
      </c>
      <c r="D3" s="9" t="s">
        <v>4</v>
      </c>
      <c r="E3" s="10" t="s">
        <v>5</v>
      </c>
      <c r="F3" s="10"/>
      <c r="G3" s="9" t="s">
        <v>6</v>
      </c>
      <c r="H3" s="11" t="s">
        <v>7</v>
      </c>
      <c r="I3" s="9" t="s">
        <v>8</v>
      </c>
      <c r="J3" s="10" t="s">
        <v>5</v>
      </c>
      <c r="K3" s="10"/>
      <c r="L3" s="9" t="s">
        <v>9</v>
      </c>
      <c r="M3" s="11" t="s">
        <v>10</v>
      </c>
      <c r="N3" s="9" t="s">
        <v>11</v>
      </c>
      <c r="O3" s="12" t="s">
        <v>5</v>
      </c>
      <c r="P3" s="12"/>
      <c r="Q3" s="9" t="s">
        <v>12</v>
      </c>
      <c r="R3" s="11" t="s">
        <v>13</v>
      </c>
      <c r="S3" s="9" t="s">
        <v>14</v>
      </c>
      <c r="T3" s="12" t="s">
        <v>5</v>
      </c>
      <c r="U3" s="12"/>
    </row>
    <row r="4" spans="1:21" ht="22.5" customHeight="1">
      <c r="A4" s="13" t="s">
        <v>15</v>
      </c>
      <c r="B4" s="14">
        <v>1407</v>
      </c>
      <c r="C4" s="14">
        <v>9</v>
      </c>
      <c r="D4" s="15">
        <v>1416</v>
      </c>
      <c r="E4" s="16">
        <v>-7</v>
      </c>
      <c r="F4" s="16"/>
      <c r="G4" s="14">
        <v>1417</v>
      </c>
      <c r="H4" s="14">
        <v>11</v>
      </c>
      <c r="I4" s="15">
        <v>1428</v>
      </c>
      <c r="J4" s="16">
        <v>-8</v>
      </c>
      <c r="K4" s="16"/>
      <c r="L4" s="17">
        <v>1623</v>
      </c>
      <c r="M4" s="14">
        <v>7</v>
      </c>
      <c r="N4" s="15">
        <v>1630</v>
      </c>
      <c r="O4" s="16">
        <v>-6</v>
      </c>
      <c r="P4" s="16"/>
      <c r="Q4" s="14">
        <v>3040</v>
      </c>
      <c r="R4" s="14">
        <v>18</v>
      </c>
      <c r="S4" s="14">
        <v>3058</v>
      </c>
      <c r="T4" s="16">
        <v>-14</v>
      </c>
      <c r="U4" s="16"/>
    </row>
    <row r="5" spans="1:21" ht="22.5" customHeight="1">
      <c r="A5" s="18" t="s">
        <v>16</v>
      </c>
      <c r="B5" s="19">
        <v>2473</v>
      </c>
      <c r="C5" s="19">
        <v>45</v>
      </c>
      <c r="D5" s="20">
        <v>2518</v>
      </c>
      <c r="E5" s="19">
        <v>0</v>
      </c>
      <c r="F5" s="19"/>
      <c r="G5" s="19">
        <v>2528</v>
      </c>
      <c r="H5" s="19">
        <v>35</v>
      </c>
      <c r="I5" s="19">
        <v>2563</v>
      </c>
      <c r="J5" s="19">
        <v>0</v>
      </c>
      <c r="K5" s="19"/>
      <c r="L5" s="19">
        <v>2534</v>
      </c>
      <c r="M5" s="19">
        <v>24</v>
      </c>
      <c r="N5" s="19">
        <v>2558</v>
      </c>
      <c r="O5" s="19">
        <v>8</v>
      </c>
      <c r="P5" s="19"/>
      <c r="Q5" s="19">
        <v>5062</v>
      </c>
      <c r="R5" s="19">
        <v>59</v>
      </c>
      <c r="S5" s="19">
        <v>5121</v>
      </c>
      <c r="T5" s="19">
        <v>8</v>
      </c>
      <c r="U5" s="19"/>
    </row>
    <row r="6" spans="1:21" ht="22.5" customHeight="1">
      <c r="A6" s="18" t="s">
        <v>17</v>
      </c>
      <c r="B6" s="19">
        <v>3989</v>
      </c>
      <c r="C6" s="19">
        <v>63</v>
      </c>
      <c r="D6" s="20">
        <v>4052</v>
      </c>
      <c r="E6" s="19">
        <v>-3</v>
      </c>
      <c r="F6" s="19"/>
      <c r="G6" s="19">
        <v>3871</v>
      </c>
      <c r="H6" s="19">
        <v>59</v>
      </c>
      <c r="I6" s="19">
        <v>3930</v>
      </c>
      <c r="J6" s="19">
        <v>-2</v>
      </c>
      <c r="K6" s="19"/>
      <c r="L6" s="19">
        <v>4434</v>
      </c>
      <c r="M6" s="19">
        <v>48</v>
      </c>
      <c r="N6" s="19">
        <v>4482</v>
      </c>
      <c r="O6" s="19">
        <v>3</v>
      </c>
      <c r="P6" s="19"/>
      <c r="Q6" s="19">
        <v>8305</v>
      </c>
      <c r="R6" s="19">
        <v>107</v>
      </c>
      <c r="S6" s="19">
        <v>8412</v>
      </c>
      <c r="T6" s="19">
        <v>1</v>
      </c>
      <c r="U6" s="19"/>
    </row>
    <row r="7" spans="1:21" ht="22.5" customHeight="1">
      <c r="A7" s="18" t="s">
        <v>18</v>
      </c>
      <c r="B7" s="19">
        <v>2870</v>
      </c>
      <c r="C7" s="19">
        <v>44</v>
      </c>
      <c r="D7" s="20">
        <v>2914</v>
      </c>
      <c r="E7" s="19">
        <v>4</v>
      </c>
      <c r="F7" s="19"/>
      <c r="G7" s="19">
        <v>2842</v>
      </c>
      <c r="H7" s="19">
        <v>28</v>
      </c>
      <c r="I7" s="19">
        <v>2870</v>
      </c>
      <c r="J7" s="19">
        <v>-6</v>
      </c>
      <c r="K7" s="19"/>
      <c r="L7" s="19">
        <v>3208</v>
      </c>
      <c r="M7" s="19">
        <v>32</v>
      </c>
      <c r="N7" s="19">
        <v>3240</v>
      </c>
      <c r="O7" s="19">
        <v>-1</v>
      </c>
      <c r="P7" s="19"/>
      <c r="Q7" s="19">
        <v>6050</v>
      </c>
      <c r="R7" s="19">
        <v>60</v>
      </c>
      <c r="S7" s="19">
        <v>6110</v>
      </c>
      <c r="T7" s="19">
        <v>-7</v>
      </c>
      <c r="U7" s="19"/>
    </row>
    <row r="8" spans="1:21" ht="22.5" customHeight="1">
      <c r="A8" s="18" t="s">
        <v>19</v>
      </c>
      <c r="B8" s="19">
        <v>1909</v>
      </c>
      <c r="C8" s="19">
        <v>92</v>
      </c>
      <c r="D8" s="20">
        <v>2001</v>
      </c>
      <c r="E8" s="19">
        <v>0</v>
      </c>
      <c r="F8" s="19"/>
      <c r="G8" s="19">
        <v>1999</v>
      </c>
      <c r="H8" s="19">
        <v>41</v>
      </c>
      <c r="I8" s="19">
        <v>2040</v>
      </c>
      <c r="J8" s="19">
        <v>4</v>
      </c>
      <c r="K8" s="19"/>
      <c r="L8" s="19">
        <v>2261</v>
      </c>
      <c r="M8" s="19">
        <v>70</v>
      </c>
      <c r="N8" s="19">
        <v>2331</v>
      </c>
      <c r="O8" s="19">
        <v>-6</v>
      </c>
      <c r="P8" s="19"/>
      <c r="Q8" s="19">
        <v>4260</v>
      </c>
      <c r="R8" s="19">
        <v>111</v>
      </c>
      <c r="S8" s="19">
        <v>4371</v>
      </c>
      <c r="T8" s="19">
        <v>-2</v>
      </c>
      <c r="U8" s="19"/>
    </row>
    <row r="9" spans="1:21" ht="22.5" customHeight="1">
      <c r="A9" s="18" t="s">
        <v>20</v>
      </c>
      <c r="B9" s="19">
        <v>5065</v>
      </c>
      <c r="C9" s="19">
        <v>103</v>
      </c>
      <c r="D9" s="20">
        <v>5168</v>
      </c>
      <c r="E9" s="19">
        <v>16</v>
      </c>
      <c r="F9" s="19"/>
      <c r="G9" s="19">
        <v>5466</v>
      </c>
      <c r="H9" s="19">
        <v>82</v>
      </c>
      <c r="I9" s="19">
        <v>5548</v>
      </c>
      <c r="J9" s="19">
        <v>27</v>
      </c>
      <c r="K9" s="19"/>
      <c r="L9" s="19">
        <v>5792</v>
      </c>
      <c r="M9" s="19">
        <v>61</v>
      </c>
      <c r="N9" s="19">
        <v>5853</v>
      </c>
      <c r="O9" s="19">
        <v>-18</v>
      </c>
      <c r="P9" s="19"/>
      <c r="Q9" s="19">
        <v>11258</v>
      </c>
      <c r="R9" s="19">
        <v>143</v>
      </c>
      <c r="S9" s="19">
        <v>11401</v>
      </c>
      <c r="T9" s="19">
        <v>9</v>
      </c>
      <c r="U9" s="19"/>
    </row>
    <row r="10" spans="1:21" ht="22.5" customHeight="1">
      <c r="A10" s="18" t="s">
        <v>21</v>
      </c>
      <c r="B10" s="19">
        <v>1686</v>
      </c>
      <c r="C10" s="19">
        <v>19</v>
      </c>
      <c r="D10" s="20">
        <v>1705</v>
      </c>
      <c r="E10" s="19">
        <v>0</v>
      </c>
      <c r="F10" s="19"/>
      <c r="G10" s="19">
        <v>1823</v>
      </c>
      <c r="H10" s="19">
        <v>16</v>
      </c>
      <c r="I10" s="19">
        <v>1839</v>
      </c>
      <c r="J10" s="19">
        <v>-4</v>
      </c>
      <c r="K10" s="19"/>
      <c r="L10" s="19">
        <v>1960</v>
      </c>
      <c r="M10" s="19">
        <v>17</v>
      </c>
      <c r="N10" s="19">
        <v>1977</v>
      </c>
      <c r="O10" s="19">
        <v>-4</v>
      </c>
      <c r="P10" s="19"/>
      <c r="Q10" s="19">
        <v>3783</v>
      </c>
      <c r="R10" s="19">
        <v>33</v>
      </c>
      <c r="S10" s="19">
        <v>3816</v>
      </c>
      <c r="T10" s="19">
        <v>-8</v>
      </c>
      <c r="U10" s="19"/>
    </row>
    <row r="11" spans="1:21" ht="22.5" customHeight="1">
      <c r="A11" s="18" t="s">
        <v>22</v>
      </c>
      <c r="B11" s="19">
        <v>4532</v>
      </c>
      <c r="C11" s="19">
        <v>51</v>
      </c>
      <c r="D11" s="20">
        <v>4583</v>
      </c>
      <c r="E11" s="19">
        <v>1</v>
      </c>
      <c r="F11" s="19"/>
      <c r="G11" s="19">
        <v>4948</v>
      </c>
      <c r="H11" s="19">
        <v>41</v>
      </c>
      <c r="I11" s="19">
        <v>4989</v>
      </c>
      <c r="J11" s="19">
        <v>-3</v>
      </c>
      <c r="K11" s="19"/>
      <c r="L11" s="19">
        <v>5424</v>
      </c>
      <c r="M11" s="19">
        <v>36</v>
      </c>
      <c r="N11" s="19">
        <v>5460</v>
      </c>
      <c r="O11" s="19">
        <v>2</v>
      </c>
      <c r="P11" s="19"/>
      <c r="Q11" s="19">
        <v>10372</v>
      </c>
      <c r="R11" s="19">
        <v>77</v>
      </c>
      <c r="S11" s="19">
        <v>10449</v>
      </c>
      <c r="T11" s="19">
        <v>-1</v>
      </c>
      <c r="U11" s="19"/>
    </row>
    <row r="12" spans="1:21" ht="22.5" customHeight="1">
      <c r="A12" s="18" t="s">
        <v>23</v>
      </c>
      <c r="B12" s="19">
        <v>1221</v>
      </c>
      <c r="C12" s="19">
        <v>100</v>
      </c>
      <c r="D12" s="20">
        <v>1321</v>
      </c>
      <c r="E12" s="19">
        <v>-6</v>
      </c>
      <c r="F12" s="19"/>
      <c r="G12" s="19">
        <v>1284</v>
      </c>
      <c r="H12" s="19">
        <v>74</v>
      </c>
      <c r="I12" s="19">
        <v>1358</v>
      </c>
      <c r="J12" s="19">
        <v>-8</v>
      </c>
      <c r="K12" s="19"/>
      <c r="L12" s="19">
        <v>1422</v>
      </c>
      <c r="M12" s="19">
        <v>33</v>
      </c>
      <c r="N12" s="19">
        <v>1455</v>
      </c>
      <c r="O12" s="19">
        <v>-11</v>
      </c>
      <c r="P12" s="19"/>
      <c r="Q12" s="19">
        <v>2706</v>
      </c>
      <c r="R12" s="19">
        <v>107</v>
      </c>
      <c r="S12" s="19">
        <v>2813</v>
      </c>
      <c r="T12" s="19">
        <v>-19</v>
      </c>
      <c r="U12" s="19"/>
    </row>
    <row r="13" spans="1:21" ht="22.5" customHeight="1">
      <c r="A13" s="18" t="s">
        <v>24</v>
      </c>
      <c r="B13" s="19">
        <v>957</v>
      </c>
      <c r="C13" s="19">
        <v>1</v>
      </c>
      <c r="D13" s="20">
        <v>958</v>
      </c>
      <c r="E13" s="19">
        <v>1</v>
      </c>
      <c r="F13" s="19"/>
      <c r="G13" s="19">
        <v>901</v>
      </c>
      <c r="H13" s="19">
        <v>2</v>
      </c>
      <c r="I13" s="19">
        <v>903</v>
      </c>
      <c r="J13" s="19">
        <v>2</v>
      </c>
      <c r="K13" s="19"/>
      <c r="L13" s="19">
        <v>1069</v>
      </c>
      <c r="M13" s="19">
        <v>3</v>
      </c>
      <c r="N13" s="19">
        <v>1072</v>
      </c>
      <c r="O13" s="19">
        <v>3</v>
      </c>
      <c r="P13" s="19"/>
      <c r="Q13" s="19">
        <v>1970</v>
      </c>
      <c r="R13" s="19">
        <v>5</v>
      </c>
      <c r="S13" s="19">
        <v>1975</v>
      </c>
      <c r="T13" s="19">
        <v>5</v>
      </c>
      <c r="U13" s="19"/>
    </row>
    <row r="14" spans="1:21" ht="22.5" customHeight="1">
      <c r="A14" s="18" t="s">
        <v>25</v>
      </c>
      <c r="B14" s="19">
        <v>1905</v>
      </c>
      <c r="C14" s="19">
        <v>60</v>
      </c>
      <c r="D14" s="20">
        <v>1965</v>
      </c>
      <c r="E14" s="19">
        <v>1</v>
      </c>
      <c r="F14" s="19"/>
      <c r="G14" s="19">
        <v>1883</v>
      </c>
      <c r="H14" s="19">
        <v>33</v>
      </c>
      <c r="I14" s="19">
        <v>1916</v>
      </c>
      <c r="J14" s="19">
        <v>1</v>
      </c>
      <c r="K14" s="19"/>
      <c r="L14" s="19">
        <v>2071</v>
      </c>
      <c r="M14" s="19">
        <v>48</v>
      </c>
      <c r="N14" s="19">
        <v>2119</v>
      </c>
      <c r="O14" s="19">
        <v>5</v>
      </c>
      <c r="P14" s="19"/>
      <c r="Q14" s="19">
        <v>3954</v>
      </c>
      <c r="R14" s="19">
        <v>81</v>
      </c>
      <c r="S14" s="19">
        <v>4035</v>
      </c>
      <c r="T14" s="19">
        <v>6</v>
      </c>
      <c r="U14" s="19"/>
    </row>
    <row r="15" spans="1:21" ht="22.5" customHeight="1">
      <c r="A15" s="21" t="s">
        <v>26</v>
      </c>
      <c r="B15" s="22">
        <v>526</v>
      </c>
      <c r="C15" s="22">
        <v>34</v>
      </c>
      <c r="D15" s="23">
        <v>560</v>
      </c>
      <c r="E15" s="23">
        <v>1</v>
      </c>
      <c r="F15" s="23"/>
      <c r="G15" s="24">
        <v>500</v>
      </c>
      <c r="H15" s="24">
        <v>14</v>
      </c>
      <c r="I15" s="25">
        <v>514</v>
      </c>
      <c r="J15" s="23">
        <v>-3</v>
      </c>
      <c r="K15" s="23"/>
      <c r="L15" s="24">
        <v>577</v>
      </c>
      <c r="M15" s="26">
        <v>24</v>
      </c>
      <c r="N15" s="26">
        <v>601</v>
      </c>
      <c r="O15" s="23">
        <v>-2</v>
      </c>
      <c r="P15" s="23"/>
      <c r="Q15" s="24">
        <v>1077</v>
      </c>
      <c r="R15" s="24">
        <v>38</v>
      </c>
      <c r="S15" s="24">
        <v>1115</v>
      </c>
      <c r="T15" s="23">
        <v>-5</v>
      </c>
      <c r="U15" s="23"/>
    </row>
    <row r="16" spans="1:21" ht="22.5" customHeight="1">
      <c r="A16" s="27" t="s">
        <v>27</v>
      </c>
      <c r="B16" s="28">
        <v>28540</v>
      </c>
      <c r="C16" s="28">
        <v>621</v>
      </c>
      <c r="D16" s="29">
        <v>29161</v>
      </c>
      <c r="E16" s="28">
        <v>8</v>
      </c>
      <c r="F16" s="28"/>
      <c r="G16" s="28">
        <v>29462</v>
      </c>
      <c r="H16" s="28">
        <v>436</v>
      </c>
      <c r="I16" s="30">
        <v>29898</v>
      </c>
      <c r="J16" s="28">
        <v>0</v>
      </c>
      <c r="K16" s="28"/>
      <c r="L16" s="28">
        <v>32375</v>
      </c>
      <c r="M16" s="28">
        <v>403</v>
      </c>
      <c r="N16" s="30">
        <v>32778</v>
      </c>
      <c r="O16" s="28">
        <v>-27</v>
      </c>
      <c r="P16" s="28"/>
      <c r="Q16" s="28">
        <v>61837</v>
      </c>
      <c r="R16" s="28">
        <v>839</v>
      </c>
      <c r="S16" s="28">
        <v>62676</v>
      </c>
      <c r="T16" s="28">
        <v>-27</v>
      </c>
      <c r="U16" s="28"/>
    </row>
  </sheetData>
  <sheetProtection selectLockedCells="1" selectUnlockedCells="1"/>
  <mergeCells count="57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  <mergeCell ref="E16:F16"/>
    <mergeCell ref="J16:K16"/>
    <mergeCell ref="O16:P16"/>
    <mergeCell ref="T16:U16"/>
  </mergeCells>
  <printOptions horizont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257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258</v>
      </c>
      <c r="B4" s="64">
        <v>7</v>
      </c>
      <c r="C4" s="64">
        <v>1</v>
      </c>
      <c r="D4" s="64">
        <v>6</v>
      </c>
      <c r="E4" s="44">
        <v>7</v>
      </c>
    </row>
    <row r="5" spans="1:5" ht="15.75" customHeight="1">
      <c r="A5" s="45" t="s">
        <v>259</v>
      </c>
      <c r="B5" s="64">
        <v>167</v>
      </c>
      <c r="C5" s="65">
        <v>199</v>
      </c>
      <c r="D5" s="65">
        <v>205</v>
      </c>
      <c r="E5" s="44">
        <v>404</v>
      </c>
    </row>
    <row r="6" spans="1:5" ht="15.75" customHeight="1">
      <c r="A6" s="45" t="s">
        <v>260</v>
      </c>
      <c r="B6" s="65">
        <v>15</v>
      </c>
      <c r="C6" s="65">
        <v>15</v>
      </c>
      <c r="D6" s="65">
        <v>18</v>
      </c>
      <c r="E6" s="47">
        <v>33</v>
      </c>
    </row>
    <row r="7" spans="1:5" ht="15.75" customHeight="1">
      <c r="A7" s="45" t="s">
        <v>261</v>
      </c>
      <c r="B7" s="65">
        <v>7</v>
      </c>
      <c r="C7" s="65">
        <v>2</v>
      </c>
      <c r="D7" s="65">
        <v>6</v>
      </c>
      <c r="E7" s="47">
        <v>8</v>
      </c>
    </row>
    <row r="8" spans="1:5" ht="15.75" customHeight="1">
      <c r="A8" s="45" t="s">
        <v>262</v>
      </c>
      <c r="B8" s="65">
        <v>20</v>
      </c>
      <c r="C8" s="65">
        <v>16</v>
      </c>
      <c r="D8" s="65">
        <v>20</v>
      </c>
      <c r="E8" s="47">
        <v>36</v>
      </c>
    </row>
    <row r="9" spans="1:5" ht="15.75" customHeight="1">
      <c r="A9" s="45" t="s">
        <v>263</v>
      </c>
      <c r="B9" s="65">
        <v>16</v>
      </c>
      <c r="C9" s="65">
        <v>17</v>
      </c>
      <c r="D9" s="65">
        <v>25</v>
      </c>
      <c r="E9" s="47">
        <v>42</v>
      </c>
    </row>
    <row r="10" spans="1:5" ht="15.75" customHeight="1">
      <c r="A10" s="45" t="s">
        <v>264</v>
      </c>
      <c r="B10" s="65">
        <v>86</v>
      </c>
      <c r="C10" s="65">
        <v>85</v>
      </c>
      <c r="D10" s="65">
        <v>92</v>
      </c>
      <c r="E10" s="47">
        <v>177</v>
      </c>
    </row>
    <row r="11" spans="1:5" ht="15.75" customHeight="1">
      <c r="A11" s="45" t="s">
        <v>265</v>
      </c>
      <c r="B11" s="65">
        <v>21</v>
      </c>
      <c r="C11" s="65">
        <v>21</v>
      </c>
      <c r="D11" s="65">
        <v>24</v>
      </c>
      <c r="E11" s="47">
        <v>45</v>
      </c>
    </row>
    <row r="12" spans="1:5" ht="15.75" customHeight="1">
      <c r="A12" s="45" t="s">
        <v>266</v>
      </c>
      <c r="B12" s="65">
        <v>59</v>
      </c>
      <c r="C12" s="65">
        <v>62</v>
      </c>
      <c r="D12" s="65">
        <v>65</v>
      </c>
      <c r="E12" s="47">
        <v>127</v>
      </c>
    </row>
    <row r="13" spans="1:5" ht="15.75" customHeight="1">
      <c r="A13" s="45" t="s">
        <v>267</v>
      </c>
      <c r="B13" s="65">
        <v>39</v>
      </c>
      <c r="C13" s="65">
        <v>44</v>
      </c>
      <c r="D13" s="65">
        <v>41</v>
      </c>
      <c r="E13" s="47">
        <v>85</v>
      </c>
    </row>
    <row r="14" spans="1:5" ht="15.75" customHeight="1">
      <c r="A14" s="45" t="s">
        <v>268</v>
      </c>
      <c r="B14" s="65">
        <v>8</v>
      </c>
      <c r="C14" s="65">
        <v>7</v>
      </c>
      <c r="D14" s="65">
        <v>9</v>
      </c>
      <c r="E14" s="47">
        <v>16</v>
      </c>
    </row>
    <row r="15" spans="1:5" ht="15.75" customHeight="1">
      <c r="A15" s="45" t="s">
        <v>269</v>
      </c>
      <c r="B15" s="65">
        <v>10</v>
      </c>
      <c r="C15" s="65">
        <v>6</v>
      </c>
      <c r="D15" s="65">
        <v>10</v>
      </c>
      <c r="E15" s="47">
        <v>16</v>
      </c>
    </row>
    <row r="16" spans="1:5" ht="15.75" customHeight="1">
      <c r="A16" s="45" t="s">
        <v>270</v>
      </c>
      <c r="B16" s="65">
        <v>17</v>
      </c>
      <c r="C16" s="65">
        <v>20</v>
      </c>
      <c r="D16" s="65">
        <v>21</v>
      </c>
      <c r="E16" s="47">
        <v>41</v>
      </c>
    </row>
    <row r="17" spans="1:5" ht="15.75" customHeight="1">
      <c r="A17" s="45" t="s">
        <v>271</v>
      </c>
      <c r="B17" s="65">
        <v>24</v>
      </c>
      <c r="C17" s="65">
        <v>25</v>
      </c>
      <c r="D17" s="65">
        <v>27</v>
      </c>
      <c r="E17" s="47">
        <v>52</v>
      </c>
    </row>
    <row r="18" spans="1:5" ht="15.75" customHeight="1">
      <c r="A18" s="45" t="s">
        <v>272</v>
      </c>
      <c r="B18" s="65">
        <v>26</v>
      </c>
      <c r="C18" s="65">
        <v>24</v>
      </c>
      <c r="D18" s="65">
        <v>24</v>
      </c>
      <c r="E18" s="47">
        <v>48</v>
      </c>
    </row>
    <row r="19" spans="1:5" ht="15.75" customHeight="1">
      <c r="A19" s="45" t="s">
        <v>273</v>
      </c>
      <c r="B19" s="65">
        <v>91</v>
      </c>
      <c r="C19" s="65">
        <v>67</v>
      </c>
      <c r="D19" s="65">
        <v>100</v>
      </c>
      <c r="E19" s="47">
        <v>167</v>
      </c>
    </row>
    <row r="20" spans="1:5" ht="15.75" customHeight="1">
      <c r="A20" s="45" t="s">
        <v>274</v>
      </c>
      <c r="B20" s="65">
        <v>22</v>
      </c>
      <c r="C20" s="65">
        <v>21</v>
      </c>
      <c r="D20" s="65">
        <v>27</v>
      </c>
      <c r="E20" s="47">
        <v>48</v>
      </c>
    </row>
    <row r="21" spans="1:5" ht="15.75" customHeight="1">
      <c r="A21" s="45" t="s">
        <v>275</v>
      </c>
      <c r="B21" s="65">
        <v>107</v>
      </c>
      <c r="C21" s="65">
        <v>108</v>
      </c>
      <c r="D21" s="65">
        <v>122</v>
      </c>
      <c r="E21" s="47">
        <v>230</v>
      </c>
    </row>
    <row r="22" spans="1:5" ht="15.75" customHeight="1">
      <c r="A22" s="45" t="s">
        <v>276</v>
      </c>
      <c r="B22" s="65">
        <v>124</v>
      </c>
      <c r="C22" s="65">
        <v>125</v>
      </c>
      <c r="D22" s="65">
        <v>137</v>
      </c>
      <c r="E22" s="47">
        <v>262</v>
      </c>
    </row>
    <row r="23" spans="1:5" ht="15.75" customHeight="1">
      <c r="A23" s="45" t="s">
        <v>277</v>
      </c>
      <c r="B23" s="65">
        <v>125</v>
      </c>
      <c r="C23" s="65">
        <v>138</v>
      </c>
      <c r="D23" s="65">
        <v>174</v>
      </c>
      <c r="E23" s="47">
        <v>312</v>
      </c>
    </row>
    <row r="24" spans="1:5" ht="15.75" customHeight="1">
      <c r="A24" s="45" t="s">
        <v>278</v>
      </c>
      <c r="B24" s="65">
        <v>192</v>
      </c>
      <c r="C24" s="65">
        <v>211</v>
      </c>
      <c r="D24" s="65">
        <v>244</v>
      </c>
      <c r="E24" s="47">
        <v>455</v>
      </c>
    </row>
    <row r="25" spans="1:5" ht="15.75" customHeight="1">
      <c r="A25" s="45" t="s">
        <v>279</v>
      </c>
      <c r="B25" s="65">
        <v>84</v>
      </c>
      <c r="C25" s="65">
        <v>92</v>
      </c>
      <c r="D25" s="65">
        <v>88</v>
      </c>
      <c r="E25" s="47">
        <v>180</v>
      </c>
    </row>
    <row r="26" spans="1:5" ht="15.75" customHeight="1">
      <c r="A26" s="45" t="s">
        <v>280</v>
      </c>
      <c r="B26" s="65">
        <v>66</v>
      </c>
      <c r="C26" s="65">
        <v>106</v>
      </c>
      <c r="D26" s="65">
        <v>82</v>
      </c>
      <c r="E26" s="47">
        <v>188</v>
      </c>
    </row>
    <row r="27" spans="1:5" ht="15.75" customHeight="1">
      <c r="A27" s="45" t="s">
        <v>281</v>
      </c>
      <c r="B27" s="65">
        <v>16</v>
      </c>
      <c r="C27" s="65">
        <v>1</v>
      </c>
      <c r="D27" s="65">
        <v>16</v>
      </c>
      <c r="E27" s="47">
        <v>17</v>
      </c>
    </row>
    <row r="28" spans="1:5" ht="15.75" customHeight="1">
      <c r="A28" s="45" t="s">
        <v>282</v>
      </c>
      <c r="B28" s="65">
        <v>4</v>
      </c>
      <c r="C28" s="65">
        <v>2</v>
      </c>
      <c r="D28" s="65">
        <v>2</v>
      </c>
      <c r="E28" s="47">
        <v>4</v>
      </c>
    </row>
    <row r="29" spans="1:5" ht="15.75" customHeight="1">
      <c r="A29" s="45" t="s">
        <v>283</v>
      </c>
      <c r="B29" s="65">
        <v>11</v>
      </c>
      <c r="C29" s="65">
        <v>11</v>
      </c>
      <c r="D29" s="65">
        <v>13</v>
      </c>
      <c r="E29" s="47">
        <v>24</v>
      </c>
    </row>
    <row r="30" spans="1:5" ht="15.75" customHeight="1">
      <c r="A30" s="45" t="s">
        <v>284</v>
      </c>
      <c r="B30" s="65">
        <v>11</v>
      </c>
      <c r="C30" s="65">
        <v>9</v>
      </c>
      <c r="D30" s="65">
        <v>12</v>
      </c>
      <c r="E30" s="47">
        <v>21</v>
      </c>
    </row>
    <row r="31" spans="1:5" ht="15.75" customHeight="1">
      <c r="A31" s="45" t="s">
        <v>285</v>
      </c>
      <c r="B31" s="65">
        <v>103</v>
      </c>
      <c r="C31" s="65">
        <v>102</v>
      </c>
      <c r="D31" s="65">
        <v>105</v>
      </c>
      <c r="E31" s="47">
        <v>207</v>
      </c>
    </row>
    <row r="32" spans="1:5" ht="15.75" customHeight="1">
      <c r="A32" s="45" t="s">
        <v>286</v>
      </c>
      <c r="B32" s="65">
        <v>75</v>
      </c>
      <c r="C32" s="65">
        <v>83</v>
      </c>
      <c r="D32" s="65">
        <v>81</v>
      </c>
      <c r="E32" s="47">
        <v>164</v>
      </c>
    </row>
    <row r="33" spans="1:5" ht="15.75" customHeight="1">
      <c r="A33" s="45" t="s">
        <v>287</v>
      </c>
      <c r="B33" s="65">
        <v>60</v>
      </c>
      <c r="C33" s="65">
        <v>64</v>
      </c>
      <c r="D33" s="65">
        <v>74</v>
      </c>
      <c r="E33" s="47">
        <v>138</v>
      </c>
    </row>
    <row r="34" spans="1:5" ht="15.75" customHeight="1">
      <c r="A34" s="45" t="s">
        <v>288</v>
      </c>
      <c r="B34" s="65">
        <v>38</v>
      </c>
      <c r="C34" s="65">
        <v>31</v>
      </c>
      <c r="D34" s="65">
        <v>43</v>
      </c>
      <c r="E34" s="47">
        <v>74</v>
      </c>
    </row>
    <row r="35" spans="1:5" ht="15.75" customHeight="1">
      <c r="A35" s="45" t="s">
        <v>289</v>
      </c>
      <c r="B35" s="65">
        <v>129</v>
      </c>
      <c r="C35" s="65">
        <v>155</v>
      </c>
      <c r="D35" s="65">
        <v>156</v>
      </c>
      <c r="E35" s="47">
        <v>311</v>
      </c>
    </row>
    <row r="36" spans="1:5" ht="15.75" customHeight="1">
      <c r="A36" s="45" t="s">
        <v>290</v>
      </c>
      <c r="B36" s="65">
        <v>45</v>
      </c>
      <c r="C36" s="65">
        <v>55</v>
      </c>
      <c r="D36" s="65">
        <v>61</v>
      </c>
      <c r="E36" s="47">
        <v>116</v>
      </c>
    </row>
    <row r="37" spans="1:5" ht="15.75" customHeight="1">
      <c r="A37" s="45" t="s">
        <v>291</v>
      </c>
      <c r="B37" s="65">
        <v>180</v>
      </c>
      <c r="C37" s="65">
        <v>228</v>
      </c>
      <c r="D37" s="65">
        <v>229</v>
      </c>
      <c r="E37" s="47">
        <v>457</v>
      </c>
    </row>
    <row r="38" spans="1:5" ht="15.75" customHeight="1">
      <c r="A38" s="45" t="s">
        <v>292</v>
      </c>
      <c r="B38" s="65">
        <v>74</v>
      </c>
      <c r="C38" s="65">
        <v>82</v>
      </c>
      <c r="D38" s="65">
        <v>90</v>
      </c>
      <c r="E38" s="47">
        <v>172</v>
      </c>
    </row>
    <row r="39" spans="1:5" ht="15.75" customHeight="1">
      <c r="A39" s="54" t="s">
        <v>46</v>
      </c>
      <c r="B39" s="75">
        <f>SUM(B41-B40)</f>
        <v>2079</v>
      </c>
      <c r="C39" s="75">
        <f>SUM(C41-C40)</f>
        <v>2235</v>
      </c>
      <c r="D39" s="75">
        <f>SUM(D41-D40)</f>
        <v>2449</v>
      </c>
      <c r="E39" s="76">
        <f>SUM(E41-E40)</f>
        <v>4684</v>
      </c>
    </row>
    <row r="40" spans="1:5" ht="15.75" customHeight="1">
      <c r="A40" s="45" t="s">
        <v>47</v>
      </c>
      <c r="B40" s="77"/>
      <c r="C40" s="77"/>
      <c r="D40" s="77"/>
      <c r="E40" s="78"/>
    </row>
    <row r="41" spans="1:5" ht="15.75" customHeight="1">
      <c r="A41" s="59" t="s">
        <v>14</v>
      </c>
      <c r="B41" s="79">
        <f>SUM(B4:B38)</f>
        <v>2079</v>
      </c>
      <c r="C41" s="79">
        <f>SUM(C4:C38)</f>
        <v>2235</v>
      </c>
      <c r="D41" s="79">
        <f>SUM(D4:D38)</f>
        <v>2449</v>
      </c>
      <c r="E41" s="80">
        <f>SUM(E4:E38)</f>
        <v>4684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IV44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293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9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  <c r="I3"/>
    </row>
    <row r="4" spans="1:9" ht="15.75" customHeight="1">
      <c r="A4" s="42" t="s">
        <v>294</v>
      </c>
      <c r="B4" s="64">
        <v>86</v>
      </c>
      <c r="C4" s="64">
        <v>156</v>
      </c>
      <c r="D4" s="64">
        <v>156</v>
      </c>
      <c r="E4" s="44">
        <v>312</v>
      </c>
      <c r="I4"/>
    </row>
    <row r="5" spans="1:9" ht="15.75" customHeight="1">
      <c r="A5" s="42" t="s">
        <v>295</v>
      </c>
      <c r="B5" s="64">
        <v>27</v>
      </c>
      <c r="C5" s="64">
        <v>24</v>
      </c>
      <c r="D5" s="64">
        <v>42</v>
      </c>
      <c r="E5" s="44">
        <v>66</v>
      </c>
      <c r="I5"/>
    </row>
    <row r="6" spans="1:9" ht="15.75" customHeight="1">
      <c r="A6" s="45" t="s">
        <v>296</v>
      </c>
      <c r="B6" s="64">
        <v>18</v>
      </c>
      <c r="C6" s="64">
        <v>16</v>
      </c>
      <c r="D6" s="64">
        <v>17</v>
      </c>
      <c r="E6" s="44">
        <v>33</v>
      </c>
      <c r="I6"/>
    </row>
    <row r="7" spans="1:9" ht="15.75" customHeight="1">
      <c r="A7" s="42" t="s">
        <v>297</v>
      </c>
      <c r="B7" s="65">
        <v>61</v>
      </c>
      <c r="C7" s="65">
        <v>63</v>
      </c>
      <c r="D7" s="65">
        <v>73</v>
      </c>
      <c r="E7" s="47">
        <v>136</v>
      </c>
      <c r="I7"/>
    </row>
    <row r="8" spans="1:9" ht="15.75" customHeight="1">
      <c r="A8" s="45" t="s">
        <v>298</v>
      </c>
      <c r="B8" s="64">
        <v>11</v>
      </c>
      <c r="C8" s="64">
        <v>13</v>
      </c>
      <c r="D8" s="64">
        <v>13</v>
      </c>
      <c r="E8" s="44">
        <v>26</v>
      </c>
      <c r="I8"/>
    </row>
    <row r="9" spans="1:9" ht="15.75" customHeight="1">
      <c r="A9" s="45" t="s">
        <v>299</v>
      </c>
      <c r="B9" s="65">
        <v>30</v>
      </c>
      <c r="C9" s="65">
        <v>32</v>
      </c>
      <c r="D9" s="65">
        <v>31</v>
      </c>
      <c r="E9" s="47">
        <v>63</v>
      </c>
      <c r="I9"/>
    </row>
    <row r="10" spans="1:9" ht="15.75" customHeight="1">
      <c r="A10" s="45" t="s">
        <v>300</v>
      </c>
      <c r="B10" s="65">
        <v>39</v>
      </c>
      <c r="C10" s="65">
        <v>44</v>
      </c>
      <c r="D10" s="65">
        <v>43</v>
      </c>
      <c r="E10" s="47">
        <v>87</v>
      </c>
      <c r="I10"/>
    </row>
    <row r="11" spans="1:9" ht="15.75" customHeight="1">
      <c r="A11" s="45" t="s">
        <v>301</v>
      </c>
      <c r="B11" s="65">
        <v>9</v>
      </c>
      <c r="C11" s="65">
        <v>4</v>
      </c>
      <c r="D11" s="65">
        <v>6</v>
      </c>
      <c r="E11" s="47">
        <v>10</v>
      </c>
      <c r="I11"/>
    </row>
    <row r="12" spans="1:9" ht="15.75" customHeight="1">
      <c r="A12" s="45" t="s">
        <v>302</v>
      </c>
      <c r="B12" s="65">
        <v>105</v>
      </c>
      <c r="C12" s="65">
        <v>124</v>
      </c>
      <c r="D12" s="65">
        <v>128</v>
      </c>
      <c r="E12" s="47">
        <v>252</v>
      </c>
      <c r="I12"/>
    </row>
    <row r="13" spans="1:9" ht="15.75" customHeight="1">
      <c r="A13" s="48" t="s">
        <v>303</v>
      </c>
      <c r="B13" s="65">
        <v>410</v>
      </c>
      <c r="C13" s="65">
        <v>391</v>
      </c>
      <c r="D13" s="65">
        <v>382</v>
      </c>
      <c r="E13" s="47">
        <v>773</v>
      </c>
      <c r="I13"/>
    </row>
    <row r="14" spans="1:9" ht="15.75" customHeight="1">
      <c r="A14" s="48"/>
      <c r="B14" s="49"/>
      <c r="C14" s="49"/>
      <c r="D14" s="49"/>
      <c r="E14" s="50"/>
      <c r="I14"/>
    </row>
    <row r="15" spans="1:9" ht="15.75" customHeight="1">
      <c r="A15" s="45"/>
      <c r="B15" s="49"/>
      <c r="C15" s="49"/>
      <c r="D15" s="49"/>
      <c r="E15" s="50"/>
      <c r="I15"/>
    </row>
    <row r="16" spans="1:9" ht="15.75" customHeight="1">
      <c r="A16" s="45"/>
      <c r="B16" s="49"/>
      <c r="C16" s="49"/>
      <c r="D16" s="49"/>
      <c r="E16" s="50"/>
      <c r="I16"/>
    </row>
    <row r="17" spans="1:9" ht="15.75" customHeight="1">
      <c r="A17" s="45"/>
      <c r="B17" s="49"/>
      <c r="C17" s="49"/>
      <c r="D17" s="49"/>
      <c r="E17" s="50"/>
      <c r="I17"/>
    </row>
    <row r="18" spans="1:9" ht="15.75" customHeight="1">
      <c r="A18" s="45"/>
      <c r="B18" s="49"/>
      <c r="C18" s="49"/>
      <c r="D18" s="49"/>
      <c r="E18" s="50"/>
      <c r="I18"/>
    </row>
    <row r="19" spans="1:9" ht="15.75" customHeight="1">
      <c r="A19" s="45"/>
      <c r="B19" s="49"/>
      <c r="C19" s="49"/>
      <c r="D19" s="49"/>
      <c r="E19" s="50"/>
      <c r="I19"/>
    </row>
    <row r="20" spans="1:9" ht="15.75" customHeight="1">
      <c r="A20" s="45"/>
      <c r="B20" s="49"/>
      <c r="C20" s="49"/>
      <c r="D20" s="49"/>
      <c r="E20" s="50"/>
      <c r="I20"/>
    </row>
    <row r="21" spans="1:9" ht="15.75" customHeight="1">
      <c r="A21" s="45"/>
      <c r="B21" s="49"/>
      <c r="C21" s="49"/>
      <c r="D21" s="49"/>
      <c r="E21" s="50"/>
      <c r="I21"/>
    </row>
    <row r="22" spans="1:9" ht="15.75" customHeight="1">
      <c r="A22" s="45"/>
      <c r="B22" s="49"/>
      <c r="C22" s="49"/>
      <c r="D22" s="49"/>
      <c r="E22" s="50"/>
      <c r="I22"/>
    </row>
    <row r="23" spans="1:9" ht="15.75" customHeight="1">
      <c r="A23" s="45"/>
      <c r="B23" s="49"/>
      <c r="C23" s="49"/>
      <c r="D23" s="49"/>
      <c r="E23" s="50"/>
      <c r="I23"/>
    </row>
    <row r="24" spans="1:9" ht="15.75" customHeight="1">
      <c r="A24" s="45"/>
      <c r="B24" s="49"/>
      <c r="C24" s="49"/>
      <c r="D24" s="49"/>
      <c r="E24" s="50"/>
      <c r="I24"/>
    </row>
    <row r="25" spans="1:9" ht="15.75" customHeight="1">
      <c r="A25" s="45"/>
      <c r="B25" s="49"/>
      <c r="C25" s="49"/>
      <c r="D25" s="49"/>
      <c r="E25" s="50"/>
      <c r="I25"/>
    </row>
    <row r="26" spans="1:9" ht="15.75" customHeight="1">
      <c r="A26" s="45"/>
      <c r="B26" s="49"/>
      <c r="C26" s="49"/>
      <c r="D26" s="49"/>
      <c r="E26" s="50"/>
      <c r="I26"/>
    </row>
    <row r="27" spans="1:9" ht="15.75" customHeight="1">
      <c r="A27" s="45"/>
      <c r="B27" s="49"/>
      <c r="C27" s="49"/>
      <c r="D27" s="49"/>
      <c r="E27" s="50"/>
      <c r="I27"/>
    </row>
    <row r="28" spans="1:9" ht="15.75" customHeight="1">
      <c r="A28" s="45"/>
      <c r="B28" s="49"/>
      <c r="C28" s="49"/>
      <c r="D28" s="49"/>
      <c r="E28" s="50"/>
      <c r="I28"/>
    </row>
    <row r="29" spans="1:9" ht="15.75" customHeight="1">
      <c r="A29" s="45"/>
      <c r="B29" s="49"/>
      <c r="C29" s="49"/>
      <c r="D29" s="49"/>
      <c r="E29" s="50"/>
      <c r="I29" s="81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45"/>
      <c r="B38" s="49"/>
      <c r="C38" s="49"/>
      <c r="D38" s="49"/>
      <c r="E38" s="50"/>
    </row>
    <row r="39" spans="1:5" ht="15.75" customHeight="1">
      <c r="A39" s="45"/>
      <c r="B39" s="49"/>
      <c r="C39" s="49"/>
      <c r="D39" s="49"/>
      <c r="E39" s="50"/>
    </row>
    <row r="40" spans="1:5" ht="15.75" customHeight="1">
      <c r="A40" s="51"/>
      <c r="B40" s="52"/>
      <c r="C40" s="52"/>
      <c r="D40" s="52"/>
      <c r="E40" s="53"/>
    </row>
    <row r="41" spans="1:5" ht="15.75" customHeight="1">
      <c r="A41" s="54" t="s">
        <v>46</v>
      </c>
      <c r="B41" s="55">
        <f>SUM(B43-B42)</f>
        <v>4532</v>
      </c>
      <c r="C41" s="55">
        <f>SUM(C43-C42)</f>
        <v>4948</v>
      </c>
      <c r="D41" s="82">
        <f>SUM(D43-D42)</f>
        <v>5424</v>
      </c>
      <c r="E41" s="56">
        <f>C41+D41</f>
        <v>10372</v>
      </c>
    </row>
    <row r="42" spans="1:5" ht="15.75" customHeight="1">
      <c r="A42" s="45" t="s">
        <v>47</v>
      </c>
      <c r="B42" s="57">
        <v>51</v>
      </c>
      <c r="C42" s="57">
        <v>41</v>
      </c>
      <c r="D42" s="57">
        <v>36</v>
      </c>
      <c r="E42" s="58">
        <v>77</v>
      </c>
    </row>
    <row r="43" spans="1:5" ht="15.75" customHeight="1">
      <c r="A43" s="59" t="s">
        <v>14</v>
      </c>
      <c r="B43" s="60">
        <f>SUM('厚狭①'!B41+'厚狭②'!B41+'厚狭③'!B44)</f>
        <v>4583</v>
      </c>
      <c r="C43" s="60">
        <f>SUM('厚狭①'!C41+'厚狭②'!C41+'厚狭③'!C44)</f>
        <v>4989</v>
      </c>
      <c r="D43" s="60">
        <f>SUM('厚狭①'!D41+'厚狭②'!D41+'厚狭③'!D44)</f>
        <v>5460</v>
      </c>
      <c r="E43" s="61">
        <f>C43+D43</f>
        <v>10449</v>
      </c>
    </row>
    <row r="44" spans="1:5" ht="15.75" customHeight="1">
      <c r="A44" s="62"/>
      <c r="B44" s="83">
        <f>SUM(B4:B40)</f>
        <v>796</v>
      </c>
      <c r="C44" s="83">
        <f>SUM(C4:C40)</f>
        <v>867</v>
      </c>
      <c r="D44" s="83">
        <f>SUM(D4:D40)</f>
        <v>891</v>
      </c>
      <c r="E44" s="83">
        <f>SUM(E5:E40)</f>
        <v>1446</v>
      </c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304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305</v>
      </c>
      <c r="B4" s="64">
        <v>43</v>
      </c>
      <c r="C4" s="64">
        <v>47</v>
      </c>
      <c r="D4" s="64">
        <v>50</v>
      </c>
      <c r="E4" s="44">
        <v>97</v>
      </c>
    </row>
    <row r="5" spans="1:5" ht="15.75" customHeight="1">
      <c r="A5" s="45" t="s">
        <v>306</v>
      </c>
      <c r="B5" s="65">
        <v>9</v>
      </c>
      <c r="C5" s="65">
        <v>8</v>
      </c>
      <c r="D5" s="65">
        <v>9</v>
      </c>
      <c r="E5" s="47">
        <v>17</v>
      </c>
    </row>
    <row r="6" spans="1:5" ht="15.75" customHeight="1">
      <c r="A6" s="45" t="s">
        <v>307</v>
      </c>
      <c r="B6" s="65">
        <v>87</v>
      </c>
      <c r="C6" s="65">
        <v>100</v>
      </c>
      <c r="D6" s="65">
        <v>104</v>
      </c>
      <c r="E6" s="47">
        <v>204</v>
      </c>
    </row>
    <row r="7" spans="1:5" ht="15.75" customHeight="1">
      <c r="A7" s="45" t="s">
        <v>308</v>
      </c>
      <c r="B7" s="65">
        <v>85</v>
      </c>
      <c r="C7" s="65">
        <v>102</v>
      </c>
      <c r="D7" s="65">
        <v>109</v>
      </c>
      <c r="E7" s="47">
        <v>211</v>
      </c>
    </row>
    <row r="8" spans="1:5" ht="15.75" customHeight="1">
      <c r="A8" s="45" t="s">
        <v>309</v>
      </c>
      <c r="B8" s="65">
        <v>96</v>
      </c>
      <c r="C8" s="65">
        <v>97</v>
      </c>
      <c r="D8" s="65">
        <v>122</v>
      </c>
      <c r="E8" s="47">
        <v>219</v>
      </c>
    </row>
    <row r="9" spans="1:5" ht="15.75" customHeight="1">
      <c r="A9" s="45" t="s">
        <v>310</v>
      </c>
      <c r="B9" s="65">
        <v>40</v>
      </c>
      <c r="C9" s="65">
        <v>55</v>
      </c>
      <c r="D9" s="65">
        <v>48</v>
      </c>
      <c r="E9" s="47">
        <v>103</v>
      </c>
    </row>
    <row r="10" spans="1:5" ht="15.75" customHeight="1">
      <c r="A10" s="45" t="s">
        <v>311</v>
      </c>
      <c r="B10" s="65">
        <v>37</v>
      </c>
      <c r="C10" s="65">
        <v>40</v>
      </c>
      <c r="D10" s="65">
        <v>39</v>
      </c>
      <c r="E10" s="47">
        <v>79</v>
      </c>
    </row>
    <row r="11" spans="1:5" ht="15.75" customHeight="1">
      <c r="A11" s="45" t="s">
        <v>312</v>
      </c>
      <c r="B11" s="65">
        <v>21</v>
      </c>
      <c r="C11" s="65">
        <v>18</v>
      </c>
      <c r="D11" s="65">
        <v>24</v>
      </c>
      <c r="E11" s="47">
        <v>42</v>
      </c>
    </row>
    <row r="12" spans="1:5" ht="15.75" customHeight="1">
      <c r="A12" s="45" t="s">
        <v>313</v>
      </c>
      <c r="B12" s="65">
        <v>36</v>
      </c>
      <c r="C12" s="65">
        <v>29</v>
      </c>
      <c r="D12" s="65">
        <v>43</v>
      </c>
      <c r="E12" s="47">
        <v>72</v>
      </c>
    </row>
    <row r="13" spans="1:5" ht="15.75" customHeight="1">
      <c r="A13" s="45" t="s">
        <v>314</v>
      </c>
      <c r="B13" s="65">
        <v>12</v>
      </c>
      <c r="C13" s="65">
        <v>11</v>
      </c>
      <c r="D13" s="65">
        <v>12</v>
      </c>
      <c r="E13" s="47">
        <v>23</v>
      </c>
    </row>
    <row r="14" spans="1:5" ht="15.75" customHeight="1">
      <c r="A14" s="45" t="s">
        <v>315</v>
      </c>
      <c r="B14" s="65">
        <v>36</v>
      </c>
      <c r="C14" s="65">
        <v>30</v>
      </c>
      <c r="D14" s="65">
        <v>37</v>
      </c>
      <c r="E14" s="47">
        <v>67</v>
      </c>
    </row>
    <row r="15" spans="1:5" ht="15.75" customHeight="1">
      <c r="A15" s="45" t="s">
        <v>316</v>
      </c>
      <c r="B15" s="65">
        <v>56</v>
      </c>
      <c r="C15" s="65">
        <v>60</v>
      </c>
      <c r="D15" s="65">
        <v>56</v>
      </c>
      <c r="E15" s="47">
        <v>116</v>
      </c>
    </row>
    <row r="16" spans="1:5" ht="15.75" customHeight="1">
      <c r="A16" s="45" t="s">
        <v>317</v>
      </c>
      <c r="B16" s="65">
        <v>116</v>
      </c>
      <c r="C16" s="65">
        <v>131</v>
      </c>
      <c r="D16" s="65">
        <v>119</v>
      </c>
      <c r="E16" s="47">
        <v>250</v>
      </c>
    </row>
    <row r="17" spans="1:5" ht="15.75" customHeight="1">
      <c r="A17" s="45" t="s">
        <v>318</v>
      </c>
      <c r="B17" s="65">
        <v>43</v>
      </c>
      <c r="C17" s="65">
        <v>52</v>
      </c>
      <c r="D17" s="65">
        <v>47</v>
      </c>
      <c r="E17" s="47">
        <v>99</v>
      </c>
    </row>
    <row r="18" spans="1:5" ht="15.75" customHeight="1">
      <c r="A18" s="45" t="s">
        <v>319</v>
      </c>
      <c r="B18" s="65">
        <v>33</v>
      </c>
      <c r="C18" s="65">
        <v>28</v>
      </c>
      <c r="D18" s="65">
        <v>39</v>
      </c>
      <c r="E18" s="47">
        <v>67</v>
      </c>
    </row>
    <row r="19" spans="1:5" ht="15.75" customHeight="1">
      <c r="A19" s="45" t="s">
        <v>320</v>
      </c>
      <c r="B19" s="65">
        <v>25</v>
      </c>
      <c r="C19" s="65">
        <v>18</v>
      </c>
      <c r="D19" s="65">
        <v>24</v>
      </c>
      <c r="E19" s="47">
        <v>42</v>
      </c>
    </row>
    <row r="20" spans="1:5" ht="15.75" customHeight="1">
      <c r="A20" s="45" t="s">
        <v>321</v>
      </c>
      <c r="B20" s="65">
        <v>6</v>
      </c>
      <c r="C20" s="65">
        <v>8</v>
      </c>
      <c r="D20" s="65">
        <v>7</v>
      </c>
      <c r="E20" s="47">
        <v>15</v>
      </c>
    </row>
    <row r="21" spans="1:5" ht="15.75" customHeight="1">
      <c r="A21" s="45" t="s">
        <v>322</v>
      </c>
      <c r="B21" s="65">
        <v>14</v>
      </c>
      <c r="C21" s="65">
        <v>14</v>
      </c>
      <c r="D21" s="65">
        <v>17</v>
      </c>
      <c r="E21" s="47">
        <v>31</v>
      </c>
    </row>
    <row r="22" spans="1:5" ht="15.75" customHeight="1">
      <c r="A22" s="45" t="s">
        <v>323</v>
      </c>
      <c r="B22" s="65">
        <v>33</v>
      </c>
      <c r="C22" s="65">
        <v>31</v>
      </c>
      <c r="D22" s="65">
        <v>37</v>
      </c>
      <c r="E22" s="47">
        <v>68</v>
      </c>
    </row>
    <row r="23" spans="1:5" ht="15.75" customHeight="1">
      <c r="A23" s="45" t="s">
        <v>324</v>
      </c>
      <c r="B23" s="65">
        <v>64</v>
      </c>
      <c r="C23" s="65">
        <v>45</v>
      </c>
      <c r="D23" s="65">
        <v>60</v>
      </c>
      <c r="E23" s="47">
        <v>105</v>
      </c>
    </row>
    <row r="24" spans="1:5" ht="15.75" customHeight="1">
      <c r="A24" s="45" t="s">
        <v>325</v>
      </c>
      <c r="B24" s="65">
        <v>51</v>
      </c>
      <c r="C24" s="65">
        <v>53</v>
      </c>
      <c r="D24" s="65">
        <v>76</v>
      </c>
      <c r="E24" s="47">
        <v>129</v>
      </c>
    </row>
    <row r="25" spans="1:5" ht="15.75" customHeight="1">
      <c r="A25" s="45" t="s">
        <v>326</v>
      </c>
      <c r="B25" s="65">
        <v>87</v>
      </c>
      <c r="C25" s="65">
        <v>110</v>
      </c>
      <c r="D25" s="65">
        <v>96</v>
      </c>
      <c r="E25" s="47">
        <v>206</v>
      </c>
    </row>
    <row r="26" spans="1:5" ht="15.75" customHeight="1">
      <c r="A26" s="45" t="s">
        <v>327</v>
      </c>
      <c r="B26" s="65">
        <v>6</v>
      </c>
      <c r="C26" s="65">
        <v>4</v>
      </c>
      <c r="D26" s="65">
        <v>8</v>
      </c>
      <c r="E26" s="47">
        <v>12</v>
      </c>
    </row>
    <row r="27" spans="1:5" ht="15.75" customHeight="1">
      <c r="A27" s="45" t="s">
        <v>328</v>
      </c>
      <c r="B27" s="65">
        <v>15</v>
      </c>
      <c r="C27" s="65">
        <v>15</v>
      </c>
      <c r="D27" s="65">
        <v>19</v>
      </c>
      <c r="E27" s="47">
        <v>34</v>
      </c>
    </row>
    <row r="28" spans="1:5" ht="15.75" customHeight="1">
      <c r="A28" s="45" t="s">
        <v>329</v>
      </c>
      <c r="B28" s="65">
        <v>9</v>
      </c>
      <c r="C28" s="65">
        <v>7</v>
      </c>
      <c r="D28" s="65">
        <v>13</v>
      </c>
      <c r="E28" s="47">
        <v>20</v>
      </c>
    </row>
    <row r="29" spans="1:5" ht="15.75" customHeight="1">
      <c r="A29" s="45" t="s">
        <v>330</v>
      </c>
      <c r="B29" s="65">
        <v>18</v>
      </c>
      <c r="C29" s="65">
        <v>19</v>
      </c>
      <c r="D29" s="65">
        <v>20</v>
      </c>
      <c r="E29" s="47">
        <v>39</v>
      </c>
    </row>
    <row r="30" spans="1:5" ht="15.75" customHeight="1">
      <c r="A30" s="45" t="s">
        <v>331</v>
      </c>
      <c r="B30" s="65">
        <v>43</v>
      </c>
      <c r="C30" s="65">
        <v>50</v>
      </c>
      <c r="D30" s="65">
        <v>49</v>
      </c>
      <c r="E30" s="47">
        <v>99</v>
      </c>
    </row>
    <row r="31" spans="1:5" ht="15.75" customHeight="1">
      <c r="A31" s="45" t="s">
        <v>332</v>
      </c>
      <c r="B31" s="65">
        <v>10</v>
      </c>
      <c r="C31" s="65">
        <v>14</v>
      </c>
      <c r="D31" s="65">
        <v>13</v>
      </c>
      <c r="E31" s="47">
        <v>27</v>
      </c>
    </row>
    <row r="32" spans="1:5" ht="15.75" customHeight="1">
      <c r="A32" s="45" t="s">
        <v>333</v>
      </c>
      <c r="B32" s="65">
        <v>39</v>
      </c>
      <c r="C32" s="65">
        <v>21</v>
      </c>
      <c r="D32" s="65">
        <v>40</v>
      </c>
      <c r="E32" s="47">
        <v>61</v>
      </c>
    </row>
    <row r="33" spans="1:5" ht="15.75" customHeight="1">
      <c r="A33" s="45" t="s">
        <v>334</v>
      </c>
      <c r="B33" s="65">
        <v>14</v>
      </c>
      <c r="C33" s="65">
        <v>15</v>
      </c>
      <c r="D33" s="65">
        <v>14</v>
      </c>
      <c r="E33" s="47">
        <v>29</v>
      </c>
    </row>
    <row r="34" spans="1:5" ht="15.75" customHeight="1">
      <c r="A34" s="45" t="s">
        <v>335</v>
      </c>
      <c r="B34" s="65">
        <v>44</v>
      </c>
      <c r="C34" s="65">
        <v>44</v>
      </c>
      <c r="D34" s="65">
        <v>45</v>
      </c>
      <c r="E34" s="47">
        <v>89</v>
      </c>
    </row>
    <row r="35" spans="1:5" ht="15.75" customHeight="1">
      <c r="A35" s="48" t="s">
        <v>336</v>
      </c>
      <c r="B35" s="65">
        <v>93</v>
      </c>
      <c r="C35" s="65">
        <v>82</v>
      </c>
      <c r="D35" s="65">
        <v>59</v>
      </c>
      <c r="E35" s="47">
        <v>141</v>
      </c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1221</v>
      </c>
      <c r="C39" s="55">
        <f>SUM(C41-C40)</f>
        <v>1284</v>
      </c>
      <c r="D39" s="82">
        <f>SUM(D41-D40)</f>
        <v>1422</v>
      </c>
      <c r="E39" s="56">
        <f>SUM(E41-E40)</f>
        <v>2706</v>
      </c>
    </row>
    <row r="40" spans="1:5" ht="15.75" customHeight="1">
      <c r="A40" s="45" t="s">
        <v>47</v>
      </c>
      <c r="B40" s="57">
        <v>100</v>
      </c>
      <c r="C40" s="57">
        <v>74</v>
      </c>
      <c r="D40" s="57">
        <v>33</v>
      </c>
      <c r="E40" s="58">
        <v>107</v>
      </c>
    </row>
    <row r="41" spans="1:5" ht="15.75" customHeight="1">
      <c r="A41" s="59" t="s">
        <v>14</v>
      </c>
      <c r="B41" s="60">
        <f>SUM(B4:B38)</f>
        <v>1321</v>
      </c>
      <c r="C41" s="60">
        <f>SUM(C4:C38)</f>
        <v>1358</v>
      </c>
      <c r="D41" s="60">
        <f>SUM(D4:D38)</f>
        <v>1455</v>
      </c>
      <c r="E41" s="61">
        <f>SUM(E4:E38)</f>
        <v>2813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IV41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337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338</v>
      </c>
      <c r="B4" s="64">
        <v>9</v>
      </c>
      <c r="C4" s="64">
        <v>10</v>
      </c>
      <c r="D4" s="64">
        <v>9</v>
      </c>
      <c r="E4" s="44">
        <v>19</v>
      </c>
    </row>
    <row r="5" spans="1:5" ht="15.75" customHeight="1">
      <c r="A5" s="45" t="s">
        <v>339</v>
      </c>
      <c r="B5" s="65">
        <v>50</v>
      </c>
      <c r="C5" s="65">
        <v>37</v>
      </c>
      <c r="D5" s="65">
        <v>55</v>
      </c>
      <c r="E5" s="47">
        <v>92</v>
      </c>
    </row>
    <row r="6" spans="1:5" ht="15.75" customHeight="1">
      <c r="A6" s="45" t="s">
        <v>340</v>
      </c>
      <c r="B6" s="65">
        <v>30</v>
      </c>
      <c r="C6" s="65">
        <v>28</v>
      </c>
      <c r="D6" s="65">
        <v>42</v>
      </c>
      <c r="E6" s="47">
        <v>70</v>
      </c>
    </row>
    <row r="7" spans="1:5" ht="15.75" customHeight="1">
      <c r="A7" s="45" t="s">
        <v>341</v>
      </c>
      <c r="B7" s="65">
        <v>161</v>
      </c>
      <c r="C7" s="65">
        <v>158</v>
      </c>
      <c r="D7" s="65">
        <v>185</v>
      </c>
      <c r="E7" s="47">
        <v>343</v>
      </c>
    </row>
    <row r="8" spans="1:5" ht="15.75" customHeight="1">
      <c r="A8" s="45" t="s">
        <v>342</v>
      </c>
      <c r="B8" s="65">
        <v>31</v>
      </c>
      <c r="C8" s="65">
        <v>24</v>
      </c>
      <c r="D8" s="65">
        <v>30</v>
      </c>
      <c r="E8" s="47">
        <v>54</v>
      </c>
    </row>
    <row r="9" spans="1:5" ht="15.75" customHeight="1">
      <c r="A9" s="45" t="s">
        <v>343</v>
      </c>
      <c r="B9" s="65">
        <v>97</v>
      </c>
      <c r="C9" s="65">
        <v>109</v>
      </c>
      <c r="D9" s="65">
        <v>111</v>
      </c>
      <c r="E9" s="47">
        <v>220</v>
      </c>
    </row>
    <row r="10" spans="1:5" ht="15.75" customHeight="1">
      <c r="A10" s="45" t="s">
        <v>344</v>
      </c>
      <c r="B10" s="65">
        <v>42</v>
      </c>
      <c r="C10" s="65">
        <v>43</v>
      </c>
      <c r="D10" s="65">
        <v>53</v>
      </c>
      <c r="E10" s="47">
        <v>96</v>
      </c>
    </row>
    <row r="11" spans="1:5" ht="15.75" customHeight="1">
      <c r="A11" s="45" t="s">
        <v>345</v>
      </c>
      <c r="B11" s="65">
        <v>16</v>
      </c>
      <c r="C11" s="65">
        <v>13</v>
      </c>
      <c r="D11" s="65">
        <v>17</v>
      </c>
      <c r="E11" s="47">
        <v>30</v>
      </c>
    </row>
    <row r="12" spans="1:5" ht="15.75" customHeight="1">
      <c r="A12" s="45" t="s">
        <v>346</v>
      </c>
      <c r="B12" s="65">
        <v>169</v>
      </c>
      <c r="C12" s="65">
        <v>144</v>
      </c>
      <c r="D12" s="65">
        <v>186</v>
      </c>
      <c r="E12" s="47">
        <v>330</v>
      </c>
    </row>
    <row r="13" spans="1:5" ht="15.75" customHeight="1">
      <c r="A13" s="45" t="s">
        <v>347</v>
      </c>
      <c r="B13" s="65">
        <v>47</v>
      </c>
      <c r="C13" s="65">
        <v>49</v>
      </c>
      <c r="D13" s="65">
        <v>52</v>
      </c>
      <c r="E13" s="47">
        <v>101</v>
      </c>
    </row>
    <row r="14" spans="1:5" ht="15.75" customHeight="1">
      <c r="A14" s="45" t="s">
        <v>348</v>
      </c>
      <c r="B14" s="65">
        <v>35</v>
      </c>
      <c r="C14" s="65">
        <v>38</v>
      </c>
      <c r="D14" s="65">
        <v>35</v>
      </c>
      <c r="E14" s="47">
        <v>73</v>
      </c>
    </row>
    <row r="15" spans="1:5" ht="15.75" customHeight="1">
      <c r="A15" s="45" t="s">
        <v>349</v>
      </c>
      <c r="B15" s="65">
        <v>59</v>
      </c>
      <c r="C15" s="65">
        <v>58</v>
      </c>
      <c r="D15" s="65">
        <v>67</v>
      </c>
      <c r="E15" s="47">
        <v>125</v>
      </c>
    </row>
    <row r="16" spans="1:5" ht="15.75" customHeight="1">
      <c r="A16" s="45" t="s">
        <v>350</v>
      </c>
      <c r="B16" s="65">
        <v>8</v>
      </c>
      <c r="C16" s="65">
        <v>10</v>
      </c>
      <c r="D16" s="65">
        <v>10</v>
      </c>
      <c r="E16" s="47">
        <v>20</v>
      </c>
    </row>
    <row r="17" spans="1:5" ht="15.75" customHeight="1">
      <c r="A17" s="45" t="s">
        <v>351</v>
      </c>
      <c r="B17" s="65">
        <v>18</v>
      </c>
      <c r="C17" s="65">
        <v>17</v>
      </c>
      <c r="D17" s="65">
        <v>21</v>
      </c>
      <c r="E17" s="47">
        <v>38</v>
      </c>
    </row>
    <row r="18" spans="1:5" ht="15.75" customHeight="1">
      <c r="A18" s="45" t="s">
        <v>352</v>
      </c>
      <c r="B18" s="65">
        <v>26</v>
      </c>
      <c r="C18" s="65">
        <v>25</v>
      </c>
      <c r="D18" s="65">
        <v>28</v>
      </c>
      <c r="E18" s="47">
        <v>53</v>
      </c>
    </row>
    <row r="19" spans="1:5" ht="15.75" customHeight="1">
      <c r="A19" s="45" t="s">
        <v>353</v>
      </c>
      <c r="B19" s="65">
        <v>26</v>
      </c>
      <c r="C19" s="65">
        <v>28</v>
      </c>
      <c r="D19" s="65">
        <v>34</v>
      </c>
      <c r="E19" s="47">
        <v>62</v>
      </c>
    </row>
    <row r="20" spans="1:5" ht="15.75" customHeight="1">
      <c r="A20" s="45" t="s">
        <v>354</v>
      </c>
      <c r="B20" s="65">
        <v>35</v>
      </c>
      <c r="C20" s="65">
        <v>32</v>
      </c>
      <c r="D20" s="65">
        <v>42</v>
      </c>
      <c r="E20" s="47">
        <v>74</v>
      </c>
    </row>
    <row r="21" spans="1:5" ht="15.75" customHeight="1">
      <c r="A21" s="45" t="s">
        <v>355</v>
      </c>
      <c r="B21" s="65">
        <v>61</v>
      </c>
      <c r="C21" s="65">
        <v>55</v>
      </c>
      <c r="D21" s="65">
        <v>66</v>
      </c>
      <c r="E21" s="47">
        <v>121</v>
      </c>
    </row>
    <row r="22" spans="1:5" ht="15.75" customHeight="1">
      <c r="A22" s="48" t="s">
        <v>356</v>
      </c>
      <c r="B22" s="65">
        <v>38</v>
      </c>
      <c r="C22" s="65">
        <v>25</v>
      </c>
      <c r="D22" s="65">
        <v>29</v>
      </c>
      <c r="E22" s="47">
        <v>54</v>
      </c>
    </row>
    <row r="23" spans="1:5" ht="15.75" customHeight="1">
      <c r="A23" s="45"/>
      <c r="B23" s="49"/>
      <c r="C23" s="49"/>
      <c r="D23" s="49"/>
      <c r="E23" s="50"/>
    </row>
    <row r="24" spans="1:5" ht="15.75" customHeight="1">
      <c r="A24" s="45"/>
      <c r="B24" s="49"/>
      <c r="C24" s="49"/>
      <c r="D24" s="49"/>
      <c r="E24" s="50"/>
    </row>
    <row r="25" spans="1:5" ht="15.75" customHeight="1">
      <c r="A25" s="45"/>
      <c r="B25" s="49"/>
      <c r="C25" s="49"/>
      <c r="D25" s="49"/>
      <c r="E25" s="50"/>
    </row>
    <row r="26" spans="1:5" ht="15.75" customHeight="1">
      <c r="A26" s="45"/>
      <c r="B26" s="49"/>
      <c r="C26" s="49"/>
      <c r="D26" s="49"/>
      <c r="E26" s="50"/>
    </row>
    <row r="27" spans="1:5" ht="15.75" customHeight="1">
      <c r="A27" s="45"/>
      <c r="B27" s="49"/>
      <c r="C27" s="49"/>
      <c r="D27" s="49"/>
      <c r="E27" s="50"/>
    </row>
    <row r="28" spans="1:5" ht="15.75" customHeight="1">
      <c r="A28" s="45"/>
      <c r="B28" s="49"/>
      <c r="C28" s="49"/>
      <c r="D28" s="49"/>
      <c r="E28" s="50"/>
    </row>
    <row r="29" spans="1:5" ht="15.75" customHeight="1">
      <c r="A29" s="45"/>
      <c r="B29" s="49"/>
      <c r="C29" s="49"/>
      <c r="D29" s="49"/>
      <c r="E29" s="50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51"/>
      <c r="B37" s="52"/>
      <c r="C37" s="52"/>
      <c r="D37" s="52"/>
      <c r="E37" s="53"/>
    </row>
    <row r="38" spans="1:5" ht="15.75" customHeight="1">
      <c r="A38" s="54" t="s">
        <v>46</v>
      </c>
      <c r="B38" s="55">
        <f>SUM(B40-B39)</f>
        <v>957</v>
      </c>
      <c r="C38" s="55">
        <f>SUM(C40-C39)</f>
        <v>901</v>
      </c>
      <c r="D38" s="82">
        <f>SUM(D40-D39)</f>
        <v>1069</v>
      </c>
      <c r="E38" s="56">
        <f>SUM(E40-E39)</f>
        <v>1970</v>
      </c>
    </row>
    <row r="39" spans="1:5" ht="15.75" customHeight="1">
      <c r="A39" s="45" t="s">
        <v>47</v>
      </c>
      <c r="B39" s="57">
        <v>1</v>
      </c>
      <c r="C39" s="57">
        <v>2</v>
      </c>
      <c r="D39" s="57">
        <v>3</v>
      </c>
      <c r="E39" s="58">
        <v>5</v>
      </c>
    </row>
    <row r="40" spans="1:5" ht="15.75" customHeight="1">
      <c r="A40" s="59" t="s">
        <v>14</v>
      </c>
      <c r="B40" s="60">
        <f>SUM(B4:B37)</f>
        <v>958</v>
      </c>
      <c r="C40" s="60">
        <f>SUM(C4:C37)</f>
        <v>903</v>
      </c>
      <c r="D40" s="60">
        <f>SUM(D4:D37)</f>
        <v>1072</v>
      </c>
      <c r="E40" s="61">
        <f>SUM(E4:E37)</f>
        <v>1975</v>
      </c>
    </row>
    <row r="41" spans="1:5" ht="15.75" customHeight="1">
      <c r="A41" s="62"/>
      <c r="B41" s="63"/>
      <c r="C41" s="63"/>
      <c r="D41" s="63"/>
      <c r="E41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357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358</v>
      </c>
      <c r="B4" s="64">
        <v>125</v>
      </c>
      <c r="C4" s="64">
        <v>117</v>
      </c>
      <c r="D4" s="64">
        <v>139</v>
      </c>
      <c r="E4" s="44">
        <v>256</v>
      </c>
    </row>
    <row r="5" spans="1:5" ht="15.75" customHeight="1">
      <c r="A5" s="45" t="s">
        <v>359</v>
      </c>
      <c r="B5" s="65">
        <v>38</v>
      </c>
      <c r="C5" s="65">
        <v>32</v>
      </c>
      <c r="D5" s="65">
        <v>42</v>
      </c>
      <c r="E5" s="47">
        <v>74</v>
      </c>
    </row>
    <row r="6" spans="1:5" ht="15.75" customHeight="1">
      <c r="A6" s="45" t="s">
        <v>360</v>
      </c>
      <c r="B6" s="65">
        <v>43</v>
      </c>
      <c r="C6" s="65">
        <v>38</v>
      </c>
      <c r="D6" s="65">
        <v>46</v>
      </c>
      <c r="E6" s="47">
        <v>84</v>
      </c>
    </row>
    <row r="7" spans="1:5" ht="15.75" customHeight="1">
      <c r="A7" s="45" t="s">
        <v>361</v>
      </c>
      <c r="B7" s="65">
        <v>42</v>
      </c>
      <c r="C7" s="65">
        <v>31</v>
      </c>
      <c r="D7" s="65">
        <v>35</v>
      </c>
      <c r="E7" s="47">
        <v>66</v>
      </c>
    </row>
    <row r="8" spans="1:5" ht="15.75" customHeight="1">
      <c r="A8" s="45" t="s">
        <v>362</v>
      </c>
      <c r="B8" s="65">
        <v>52</v>
      </c>
      <c r="C8" s="65">
        <v>48</v>
      </c>
      <c r="D8" s="65">
        <v>51</v>
      </c>
      <c r="E8" s="47">
        <v>99</v>
      </c>
    </row>
    <row r="9" spans="1:5" ht="15.75" customHeight="1">
      <c r="A9" s="45" t="s">
        <v>363</v>
      </c>
      <c r="B9" s="65">
        <v>21</v>
      </c>
      <c r="C9" s="65">
        <v>17</v>
      </c>
      <c r="D9" s="65">
        <v>18</v>
      </c>
      <c r="E9" s="47">
        <v>35</v>
      </c>
    </row>
    <row r="10" spans="1:5" ht="15.75" customHeight="1">
      <c r="A10" s="45" t="s">
        <v>364</v>
      </c>
      <c r="B10" s="65">
        <v>19</v>
      </c>
      <c r="C10" s="65">
        <v>13</v>
      </c>
      <c r="D10" s="65">
        <v>28</v>
      </c>
      <c r="E10" s="47">
        <v>41</v>
      </c>
    </row>
    <row r="11" spans="1:5" ht="15.75" customHeight="1">
      <c r="A11" s="45" t="s">
        <v>365</v>
      </c>
      <c r="B11" s="65">
        <v>56</v>
      </c>
      <c r="C11" s="65">
        <v>42</v>
      </c>
      <c r="D11" s="65">
        <v>59</v>
      </c>
      <c r="E11" s="47">
        <v>101</v>
      </c>
    </row>
    <row r="12" spans="1:5" ht="15.75" customHeight="1">
      <c r="A12" s="45" t="s">
        <v>366</v>
      </c>
      <c r="B12" s="65">
        <v>25</v>
      </c>
      <c r="C12" s="65">
        <v>23</v>
      </c>
      <c r="D12" s="65">
        <v>31</v>
      </c>
      <c r="E12" s="47">
        <v>54</v>
      </c>
    </row>
    <row r="13" spans="1:5" ht="15.75" customHeight="1">
      <c r="A13" s="45" t="s">
        <v>367</v>
      </c>
      <c r="B13" s="65">
        <v>19</v>
      </c>
      <c r="C13" s="65">
        <v>15</v>
      </c>
      <c r="D13" s="65">
        <v>23</v>
      </c>
      <c r="E13" s="47">
        <v>38</v>
      </c>
    </row>
    <row r="14" spans="1:5" ht="15.75" customHeight="1">
      <c r="A14" s="45" t="s">
        <v>368</v>
      </c>
      <c r="B14" s="65">
        <v>66</v>
      </c>
      <c r="C14" s="65">
        <v>44</v>
      </c>
      <c r="D14" s="65">
        <v>69</v>
      </c>
      <c r="E14" s="47">
        <v>113</v>
      </c>
    </row>
    <row r="15" spans="1:5" ht="15.75" customHeight="1">
      <c r="A15" s="45" t="s">
        <v>369</v>
      </c>
      <c r="B15" s="65">
        <v>151</v>
      </c>
      <c r="C15" s="65">
        <v>172</v>
      </c>
      <c r="D15" s="65">
        <v>190</v>
      </c>
      <c r="E15" s="47">
        <v>362</v>
      </c>
    </row>
    <row r="16" spans="1:5" ht="15.75" customHeight="1">
      <c r="A16" s="45" t="s">
        <v>370</v>
      </c>
      <c r="B16" s="65">
        <v>173</v>
      </c>
      <c r="C16" s="65">
        <v>199</v>
      </c>
      <c r="D16" s="65">
        <v>207</v>
      </c>
      <c r="E16" s="47">
        <v>406</v>
      </c>
    </row>
    <row r="17" spans="1:5" ht="15.75" customHeight="1">
      <c r="A17" s="45" t="s">
        <v>371</v>
      </c>
      <c r="B17" s="65">
        <v>27</v>
      </c>
      <c r="C17" s="65">
        <v>22</v>
      </c>
      <c r="D17" s="65">
        <v>35</v>
      </c>
      <c r="E17" s="47">
        <v>57</v>
      </c>
    </row>
    <row r="18" spans="1:5" ht="15.75" customHeight="1">
      <c r="A18" s="45" t="s">
        <v>372</v>
      </c>
      <c r="B18" s="65">
        <v>120</v>
      </c>
      <c r="C18" s="65">
        <v>121</v>
      </c>
      <c r="D18" s="65">
        <v>133</v>
      </c>
      <c r="E18" s="47">
        <v>254</v>
      </c>
    </row>
    <row r="19" spans="1:5" ht="15.75" customHeight="1">
      <c r="A19" s="45" t="s">
        <v>373</v>
      </c>
      <c r="B19" s="65">
        <v>42</v>
      </c>
      <c r="C19" s="65">
        <v>52</v>
      </c>
      <c r="D19" s="65">
        <v>56</v>
      </c>
      <c r="E19" s="47">
        <v>108</v>
      </c>
    </row>
    <row r="20" spans="1:5" ht="15.75" customHeight="1">
      <c r="A20" s="45" t="s">
        <v>374</v>
      </c>
      <c r="B20" s="65">
        <v>105</v>
      </c>
      <c r="C20" s="65">
        <v>109</v>
      </c>
      <c r="D20" s="65">
        <v>110</v>
      </c>
      <c r="E20" s="47">
        <v>219</v>
      </c>
    </row>
    <row r="21" spans="1:5" ht="15.75" customHeight="1">
      <c r="A21" s="45" t="s">
        <v>375</v>
      </c>
      <c r="B21" s="65">
        <v>43</v>
      </c>
      <c r="C21" s="65">
        <v>48</v>
      </c>
      <c r="D21" s="65">
        <v>56</v>
      </c>
      <c r="E21" s="47">
        <v>104</v>
      </c>
    </row>
    <row r="22" spans="1:5" ht="15.75" customHeight="1">
      <c r="A22" s="45" t="s">
        <v>376</v>
      </c>
      <c r="B22" s="65">
        <v>118</v>
      </c>
      <c r="C22" s="65">
        <v>129</v>
      </c>
      <c r="D22" s="65">
        <v>146</v>
      </c>
      <c r="E22" s="47">
        <v>275</v>
      </c>
    </row>
    <row r="23" spans="1:5" ht="15.75" customHeight="1">
      <c r="A23" s="45" t="s">
        <v>377</v>
      </c>
      <c r="B23" s="65">
        <v>19</v>
      </c>
      <c r="C23" s="65">
        <v>16</v>
      </c>
      <c r="D23" s="65">
        <v>23</v>
      </c>
      <c r="E23" s="47">
        <v>39</v>
      </c>
    </row>
    <row r="24" spans="1:5" ht="15.75" customHeight="1">
      <c r="A24" s="45" t="s">
        <v>378</v>
      </c>
      <c r="B24" s="65">
        <v>62</v>
      </c>
      <c r="C24" s="65">
        <v>74</v>
      </c>
      <c r="D24" s="65">
        <v>78</v>
      </c>
      <c r="E24" s="47">
        <v>152</v>
      </c>
    </row>
    <row r="25" spans="1:5" ht="15.75" customHeight="1">
      <c r="A25" s="45" t="s">
        <v>379</v>
      </c>
      <c r="B25" s="65">
        <v>58</v>
      </c>
      <c r="C25" s="65">
        <v>55</v>
      </c>
      <c r="D25" s="65">
        <v>63</v>
      </c>
      <c r="E25" s="47">
        <v>118</v>
      </c>
    </row>
    <row r="26" spans="1:5" ht="15.75" customHeight="1">
      <c r="A26" s="45" t="s">
        <v>380</v>
      </c>
      <c r="B26" s="65">
        <v>23</v>
      </c>
      <c r="C26" s="65">
        <v>20</v>
      </c>
      <c r="D26" s="65">
        <v>31</v>
      </c>
      <c r="E26" s="47">
        <v>51</v>
      </c>
    </row>
    <row r="27" spans="1:5" ht="15.75" customHeight="1">
      <c r="A27" s="45" t="s">
        <v>381</v>
      </c>
      <c r="B27" s="65">
        <v>52</v>
      </c>
      <c r="C27" s="65">
        <v>62</v>
      </c>
      <c r="D27" s="65">
        <v>63</v>
      </c>
      <c r="E27" s="47">
        <v>125</v>
      </c>
    </row>
    <row r="28" spans="1:5" ht="15.75" customHeight="1">
      <c r="A28" s="45" t="s">
        <v>382</v>
      </c>
      <c r="B28" s="65">
        <v>34</v>
      </c>
      <c r="C28" s="65">
        <v>39</v>
      </c>
      <c r="D28" s="65">
        <v>36</v>
      </c>
      <c r="E28" s="47">
        <v>75</v>
      </c>
    </row>
    <row r="29" spans="1:5" ht="15.75" customHeight="1">
      <c r="A29" s="45" t="s">
        <v>383</v>
      </c>
      <c r="B29" s="65">
        <v>29</v>
      </c>
      <c r="C29" s="65">
        <v>27</v>
      </c>
      <c r="D29" s="65">
        <v>31</v>
      </c>
      <c r="E29" s="47">
        <v>58</v>
      </c>
    </row>
    <row r="30" spans="1:5" ht="15.75" customHeight="1">
      <c r="A30" s="45" t="s">
        <v>384</v>
      </c>
      <c r="B30" s="65">
        <v>100</v>
      </c>
      <c r="C30" s="65">
        <v>113</v>
      </c>
      <c r="D30" s="65">
        <v>68</v>
      </c>
      <c r="E30" s="47">
        <v>181</v>
      </c>
    </row>
    <row r="31" spans="1:5" ht="15.75" customHeight="1">
      <c r="A31" s="45" t="s">
        <v>385</v>
      </c>
      <c r="B31" s="65">
        <v>7</v>
      </c>
      <c r="C31" s="65">
        <v>7</v>
      </c>
      <c r="D31" s="65">
        <v>7</v>
      </c>
      <c r="E31" s="47">
        <v>14</v>
      </c>
    </row>
    <row r="32" spans="1:5" ht="15.75" customHeight="1">
      <c r="A32" s="45" t="s">
        <v>386</v>
      </c>
      <c r="B32" s="65">
        <v>87</v>
      </c>
      <c r="C32" s="65">
        <v>93</v>
      </c>
      <c r="D32" s="65">
        <v>106</v>
      </c>
      <c r="E32" s="47">
        <v>199</v>
      </c>
    </row>
    <row r="33" spans="1:5" ht="15.75" customHeight="1">
      <c r="A33" s="45" t="s">
        <v>387</v>
      </c>
      <c r="B33" s="65">
        <v>43</v>
      </c>
      <c r="C33" s="65">
        <v>20</v>
      </c>
      <c r="D33" s="65">
        <v>23</v>
      </c>
      <c r="E33" s="47">
        <v>43</v>
      </c>
    </row>
    <row r="34" spans="1:5" ht="15.75" customHeight="1">
      <c r="A34" s="45" t="s">
        <v>388</v>
      </c>
      <c r="B34" s="65">
        <v>9</v>
      </c>
      <c r="C34" s="65">
        <v>1</v>
      </c>
      <c r="D34" s="65">
        <v>8</v>
      </c>
      <c r="E34" s="47">
        <v>9</v>
      </c>
    </row>
    <row r="35" spans="1:5" ht="15.75" customHeight="1">
      <c r="A35" s="48" t="s">
        <v>389</v>
      </c>
      <c r="B35" s="65">
        <v>157</v>
      </c>
      <c r="C35" s="65">
        <v>117</v>
      </c>
      <c r="D35" s="65">
        <v>108</v>
      </c>
      <c r="E35" s="47">
        <v>225</v>
      </c>
    </row>
    <row r="36" spans="1:5" ht="15.75" customHeight="1">
      <c r="A36" s="48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1905</v>
      </c>
      <c r="C39" s="55">
        <f>SUM(C41-C40)</f>
        <v>1883</v>
      </c>
      <c r="D39" s="55">
        <f>SUM(D41-D40)</f>
        <v>2071</v>
      </c>
      <c r="E39" s="56">
        <f>SUM(E41-E40)</f>
        <v>3954</v>
      </c>
    </row>
    <row r="40" spans="1:5" ht="15.75" customHeight="1">
      <c r="A40" s="45" t="s">
        <v>47</v>
      </c>
      <c r="B40" s="57">
        <v>60</v>
      </c>
      <c r="C40" s="57">
        <v>33</v>
      </c>
      <c r="D40" s="57">
        <v>48</v>
      </c>
      <c r="E40" s="58">
        <v>81</v>
      </c>
    </row>
    <row r="41" spans="1:5" ht="15.75" customHeight="1">
      <c r="A41" s="59" t="s">
        <v>14</v>
      </c>
      <c r="B41" s="60">
        <f>SUM(B4:B38)</f>
        <v>1965</v>
      </c>
      <c r="C41" s="60">
        <f>SUM(C4:C38)</f>
        <v>1916</v>
      </c>
      <c r="D41" s="60">
        <f>SUM(D4:D38)</f>
        <v>2119</v>
      </c>
      <c r="E41" s="61">
        <f>SUM(E4:E38)</f>
        <v>4035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IV46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390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391</v>
      </c>
      <c r="B4" s="64">
        <v>33</v>
      </c>
      <c r="C4" s="64">
        <v>33</v>
      </c>
      <c r="D4" s="64">
        <v>28</v>
      </c>
      <c r="E4" s="44">
        <v>61</v>
      </c>
    </row>
    <row r="5" spans="1:5" ht="15.75" customHeight="1">
      <c r="A5" s="45" t="s">
        <v>392</v>
      </c>
      <c r="B5" s="65">
        <v>42</v>
      </c>
      <c r="C5" s="65">
        <v>41</v>
      </c>
      <c r="D5" s="65">
        <v>51</v>
      </c>
      <c r="E5" s="47">
        <v>92</v>
      </c>
    </row>
    <row r="6" spans="1:5" ht="15.75" customHeight="1">
      <c r="A6" s="45" t="s">
        <v>393</v>
      </c>
      <c r="B6" s="65">
        <v>56</v>
      </c>
      <c r="C6" s="65">
        <v>47</v>
      </c>
      <c r="D6" s="65">
        <v>68</v>
      </c>
      <c r="E6" s="47">
        <v>115</v>
      </c>
    </row>
    <row r="7" spans="1:5" ht="15.75" customHeight="1">
      <c r="A7" s="45" t="s">
        <v>394</v>
      </c>
      <c r="B7" s="65">
        <v>37</v>
      </c>
      <c r="C7" s="65">
        <v>26</v>
      </c>
      <c r="D7" s="65">
        <v>37</v>
      </c>
      <c r="E7" s="47">
        <v>63</v>
      </c>
    </row>
    <row r="8" spans="1:5" ht="15.75" customHeight="1">
      <c r="A8" s="45" t="s">
        <v>395</v>
      </c>
      <c r="B8" s="65">
        <v>55</v>
      </c>
      <c r="C8" s="65">
        <v>75</v>
      </c>
      <c r="D8" s="65">
        <v>71</v>
      </c>
      <c r="E8" s="47">
        <v>146</v>
      </c>
    </row>
    <row r="9" spans="1:5" ht="15.75" customHeight="1">
      <c r="A9" s="45" t="s">
        <v>396</v>
      </c>
      <c r="B9" s="65">
        <v>24</v>
      </c>
      <c r="C9" s="65">
        <v>28</v>
      </c>
      <c r="D9" s="65">
        <v>26</v>
      </c>
      <c r="E9" s="47">
        <v>54</v>
      </c>
    </row>
    <row r="10" spans="1:5" ht="15.75" customHeight="1">
      <c r="A10" s="45" t="s">
        <v>397</v>
      </c>
      <c r="B10" s="65">
        <v>21</v>
      </c>
      <c r="C10" s="65">
        <v>21</v>
      </c>
      <c r="D10" s="65">
        <v>24</v>
      </c>
      <c r="E10" s="47">
        <v>45</v>
      </c>
    </row>
    <row r="11" spans="1:5" ht="15.75" customHeight="1">
      <c r="A11" s="45" t="s">
        <v>398</v>
      </c>
      <c r="B11" s="65">
        <v>56</v>
      </c>
      <c r="C11" s="65">
        <v>48</v>
      </c>
      <c r="D11" s="65">
        <v>62</v>
      </c>
      <c r="E11" s="47">
        <v>110</v>
      </c>
    </row>
    <row r="12" spans="1:5" ht="15.75" customHeight="1">
      <c r="A12" s="45" t="s">
        <v>399</v>
      </c>
      <c r="B12" s="65">
        <v>10</v>
      </c>
      <c r="C12" s="65">
        <v>11</v>
      </c>
      <c r="D12" s="65">
        <v>8</v>
      </c>
      <c r="E12" s="47">
        <v>19</v>
      </c>
    </row>
    <row r="13" spans="1:5" ht="15.75" customHeight="1">
      <c r="A13" s="45" t="s">
        <v>400</v>
      </c>
      <c r="B13" s="65">
        <v>20</v>
      </c>
      <c r="C13" s="65">
        <v>22</v>
      </c>
      <c r="D13" s="65">
        <v>20</v>
      </c>
      <c r="E13" s="47">
        <v>42</v>
      </c>
    </row>
    <row r="14" spans="1:5" ht="15.75" customHeight="1">
      <c r="A14" s="45" t="s">
        <v>401</v>
      </c>
      <c r="B14" s="65">
        <v>19</v>
      </c>
      <c r="C14" s="65">
        <v>20</v>
      </c>
      <c r="D14" s="65">
        <v>18</v>
      </c>
      <c r="E14" s="47">
        <v>38</v>
      </c>
    </row>
    <row r="15" spans="1:5" ht="15.75" customHeight="1">
      <c r="A15" s="45" t="s">
        <v>402</v>
      </c>
      <c r="B15" s="65">
        <v>36</v>
      </c>
      <c r="C15" s="65">
        <v>29</v>
      </c>
      <c r="D15" s="65">
        <v>39</v>
      </c>
      <c r="E15" s="47">
        <v>68</v>
      </c>
    </row>
    <row r="16" spans="1:5" ht="15.75" customHeight="1">
      <c r="A16" s="45" t="s">
        <v>403</v>
      </c>
      <c r="B16" s="65">
        <v>33</v>
      </c>
      <c r="C16" s="65">
        <v>27</v>
      </c>
      <c r="D16" s="65">
        <v>37</v>
      </c>
      <c r="E16" s="47">
        <v>64</v>
      </c>
    </row>
    <row r="17" spans="1:5" ht="15.75" customHeight="1">
      <c r="A17" s="45" t="s">
        <v>404</v>
      </c>
      <c r="B17" s="65">
        <v>68</v>
      </c>
      <c r="C17" s="65">
        <v>61</v>
      </c>
      <c r="D17" s="65">
        <v>72</v>
      </c>
      <c r="E17" s="47">
        <v>133</v>
      </c>
    </row>
    <row r="18" spans="1:5" ht="15.75" customHeight="1">
      <c r="A18" s="66" t="s">
        <v>405</v>
      </c>
      <c r="B18" s="65">
        <v>50</v>
      </c>
      <c r="C18" s="65">
        <v>25</v>
      </c>
      <c r="D18" s="65">
        <v>40</v>
      </c>
      <c r="E18" s="47">
        <v>65</v>
      </c>
    </row>
    <row r="19" spans="1:5" ht="15.75" customHeight="1">
      <c r="A19" s="45"/>
      <c r="B19" s="49"/>
      <c r="C19" s="49"/>
      <c r="D19" s="49"/>
      <c r="E19" s="50"/>
    </row>
    <row r="20" spans="1:5" ht="15.75" customHeight="1">
      <c r="A20" s="45"/>
      <c r="B20" s="49"/>
      <c r="C20" s="49"/>
      <c r="D20" s="49"/>
      <c r="E20" s="50"/>
    </row>
    <row r="21" spans="1:5" ht="15.75" customHeight="1">
      <c r="A21" s="45"/>
      <c r="B21" s="49"/>
      <c r="C21" s="49"/>
      <c r="D21" s="49"/>
      <c r="E21" s="50"/>
    </row>
    <row r="22" spans="1:5" ht="15.75" customHeight="1">
      <c r="A22" s="45"/>
      <c r="B22" s="49"/>
      <c r="C22" s="49"/>
      <c r="D22" s="49"/>
      <c r="E22" s="50"/>
    </row>
    <row r="23" spans="1:5" ht="15.75" customHeight="1">
      <c r="A23" s="45"/>
      <c r="B23" s="49"/>
      <c r="C23" s="49"/>
      <c r="D23" s="49"/>
      <c r="E23" s="50"/>
    </row>
    <row r="24" spans="1:5" ht="15.75" customHeight="1">
      <c r="A24" s="45"/>
      <c r="B24" s="49"/>
      <c r="C24" s="49"/>
      <c r="D24" s="49"/>
      <c r="E24" s="50"/>
    </row>
    <row r="25" spans="1:5" ht="15.75" customHeight="1">
      <c r="A25" s="45"/>
      <c r="B25" s="49"/>
      <c r="C25" s="49"/>
      <c r="D25" s="49"/>
      <c r="E25" s="50"/>
    </row>
    <row r="26" spans="1:5" ht="15.75" customHeight="1">
      <c r="A26" s="45"/>
      <c r="B26" s="49"/>
      <c r="C26" s="49"/>
      <c r="D26" s="49"/>
      <c r="E26" s="50"/>
    </row>
    <row r="27" spans="1:5" ht="15.75" customHeight="1">
      <c r="A27" s="45"/>
      <c r="B27" s="49"/>
      <c r="C27" s="49"/>
      <c r="D27" s="49"/>
      <c r="E27" s="50"/>
    </row>
    <row r="28" spans="1:5" ht="15.75" customHeight="1">
      <c r="A28" s="45"/>
      <c r="B28" s="49"/>
      <c r="C28" s="49"/>
      <c r="D28" s="49"/>
      <c r="E28" s="50"/>
    </row>
    <row r="29" spans="1:5" ht="15.75" customHeight="1">
      <c r="A29" s="45"/>
      <c r="B29" s="49"/>
      <c r="C29" s="49"/>
      <c r="D29" s="49"/>
      <c r="E29" s="50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526</v>
      </c>
      <c r="C39" s="55">
        <f>SUM(C41-C40)</f>
        <v>500</v>
      </c>
      <c r="D39" s="82">
        <f>SUM(D41-D40)</f>
        <v>577</v>
      </c>
      <c r="E39" s="56">
        <f>SUM(E41-E40)</f>
        <v>1077</v>
      </c>
    </row>
    <row r="40" spans="1:5" ht="15.75" customHeight="1">
      <c r="A40" s="45" t="s">
        <v>47</v>
      </c>
      <c r="B40" s="57">
        <v>34</v>
      </c>
      <c r="C40" s="57">
        <v>14</v>
      </c>
      <c r="D40" s="57">
        <v>24</v>
      </c>
      <c r="E40" s="58">
        <v>38</v>
      </c>
    </row>
    <row r="41" spans="1:5" ht="15.75" customHeight="1">
      <c r="A41" s="59" t="s">
        <v>14</v>
      </c>
      <c r="B41" s="60">
        <f>SUM(B4:B38)</f>
        <v>560</v>
      </c>
      <c r="C41" s="60">
        <f>SUM(C4:C38)</f>
        <v>514</v>
      </c>
      <c r="D41" s="60">
        <f>SUM(D4:D38)</f>
        <v>601</v>
      </c>
      <c r="E41" s="61">
        <f>SUM(E4:E38)</f>
        <v>1115</v>
      </c>
    </row>
    <row r="42" spans="1:5" ht="15.75" customHeight="1">
      <c r="A42" s="62"/>
      <c r="B42" s="63"/>
      <c r="C42" s="63"/>
      <c r="D42" s="63"/>
      <c r="E42" s="63"/>
    </row>
    <row r="43" spans="1:5" ht="15.75" customHeight="1">
      <c r="A43" s="84"/>
      <c r="B43" s="40" t="s">
        <v>32</v>
      </c>
      <c r="C43" s="40" t="s">
        <v>33</v>
      </c>
      <c r="D43" s="40" t="s">
        <v>34</v>
      </c>
      <c r="E43" s="41" t="s">
        <v>27</v>
      </c>
    </row>
    <row r="44" spans="1:5" ht="15.75" customHeight="1">
      <c r="A44" s="54" t="s">
        <v>46</v>
      </c>
      <c r="B44" s="55">
        <f>'本山'!B39+'赤崎'!B39+'須恵'!B41+'小野田'!B39+'高泊'!B39+'高千帆'!B40+'有帆'!B39+'厚狭③'!B41+'出合'!B39+'厚陽'!B38+'埴生'!B39+'津布田'!B39</f>
        <v>28540</v>
      </c>
      <c r="C44" s="85">
        <f>'本山'!C39+'赤崎'!C39+'須恵'!C41+'小野田'!C39+'高泊'!C39+'高千帆'!C40+'有帆'!C39+'厚狭③'!C41+'厚陽'!C38+'出合'!C39+'埴生'!C39+'津布田'!C39</f>
        <v>29462</v>
      </c>
      <c r="D44" s="85">
        <f>'本山'!D39+'赤崎'!D39+'須恵'!D41+'小野田'!D39+'高泊'!D39+'高千帆'!D40+'有帆'!D39+'厚狭③'!D41+'厚陽'!D38+'出合'!D39+'埴生'!D39+'津布田'!D39</f>
        <v>32375</v>
      </c>
      <c r="E44" s="86">
        <f>'本山'!E39+'赤崎'!E39+'須恵'!E41+'小野田'!E39+'高泊'!E39+'高千帆'!E40+'有帆'!E39+'厚狭③'!E41+'厚陽'!E38+'出合'!E39+'埴生'!E39+'津布田'!E39</f>
        <v>61837</v>
      </c>
    </row>
    <row r="45" spans="1:5" ht="15.75" customHeight="1">
      <c r="A45" s="45" t="s">
        <v>47</v>
      </c>
      <c r="B45" s="87">
        <f>'本山'!B40+'赤崎'!B40+'須恵'!B42+'小野田'!B40+'高泊'!B40+'高千帆'!B41+'有帆'!B40+'厚狭③'!B42+'厚陽'!B39+'出合'!B40+'埴生'!B40+'津布田'!B40</f>
        <v>621</v>
      </c>
      <c r="C45" s="87">
        <f>'本山'!C40+'赤崎'!C40+'須恵'!C42+'小野田'!C40+'高泊'!C40+'高千帆'!C41+'有帆'!C40+'厚狭③'!C42+'厚陽'!C39+'出合'!C40+'埴生'!C40+'津布田'!C40</f>
        <v>436</v>
      </c>
      <c r="D45" s="87">
        <f>'本山'!D40+'赤崎'!D40+'須恵'!D42+'小野田'!D40+'高泊'!D40+'高千帆'!D41+'有帆'!D40+'厚狭③'!D42+'厚陽'!D39+'出合'!D40+'埴生'!D40+'津布田'!D40</f>
        <v>403</v>
      </c>
      <c r="E45" s="88">
        <f>'本山'!E40+'赤崎'!E40+'須恵'!E42+'小野田'!E40+'高泊'!E40+'高千帆'!E41+'有帆'!E40+'厚狭③'!E42+'厚陽'!E39+'出合'!E40+'埴生'!E40+'津布田'!E40</f>
        <v>839</v>
      </c>
    </row>
    <row r="46" spans="1:5" ht="27.75" customHeight="1">
      <c r="A46" s="59" t="s">
        <v>14</v>
      </c>
      <c r="B46" s="60">
        <f>'本山'!B41+'赤崎'!B41+'須恵'!B43+'小野田'!B41+'高泊'!B41+'高千帆'!B42+'有帆'!B41+'厚狭③'!B43+'厚陽'!B40+'出合'!B41+'埴生'!B41+'津布田'!B41</f>
        <v>29161</v>
      </c>
      <c r="C46" s="60">
        <f>'本山'!C41+'赤崎'!C41+'須恵'!C43+'小野田'!C41+'高泊'!C41+'高千帆'!C42+'有帆'!C41+'厚狭③'!C43+'厚陽'!C40+'出合'!C41+'埴生'!C41+'津布田'!C41</f>
        <v>29898</v>
      </c>
      <c r="D46" s="60">
        <f>'本山'!D41+'赤崎'!D41+'須恵'!D43+'小野田'!D41+'高泊'!D41+'高千帆'!D42+'有帆'!D41+'厚狭③'!D43+'厚陽'!D40+'出合'!D41+'埴生'!D41+'津布田'!D41</f>
        <v>32778</v>
      </c>
      <c r="E46" s="61">
        <f>'本山'!E41+'赤崎'!E41+'須恵'!E43+'小野田'!E41+'高泊'!E41+'高千帆'!E42+'有帆'!E41+'厚狭③'!E43+'厚陽'!E40+'出合'!E41+'埴生'!E41+'津布田'!E41</f>
        <v>62676</v>
      </c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2"/>
  </sheetPr>
  <dimension ref="A1:IV21"/>
  <sheetViews>
    <sheetView workbookViewId="0" topLeftCell="A1">
      <selection activeCell="A1" sqref="A1"/>
    </sheetView>
  </sheetViews>
  <sheetFormatPr defaultColWidth="9.00390625" defaultRowHeight="13.5"/>
  <cols>
    <col min="1" max="6" width="12.75390625" style="89" customWidth="1"/>
    <col min="7" max="16384" width="9.00390625" style="89" customWidth="1"/>
  </cols>
  <sheetData>
    <row r="1" spans="1:256" ht="24.75" customHeight="1">
      <c r="A1" s="32" t="s">
        <v>406</v>
      </c>
      <c r="B1" s="32"/>
      <c r="C1" s="32"/>
      <c r="D1" s="90">
        <f>'本山'!C1</f>
        <v>0</v>
      </c>
      <c r="E1" s="90"/>
      <c r="F1" s="9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s="93" customFormat="1" ht="24.75" customHeight="1">
      <c r="A2" s="92"/>
      <c r="B2" s="92"/>
      <c r="C2" s="92"/>
      <c r="D2" s="92"/>
      <c r="E2" s="92"/>
      <c r="F2" s="92"/>
    </row>
    <row r="3" spans="1:256" ht="24.75" customHeight="1">
      <c r="A3" s="94"/>
      <c r="B3" s="95"/>
      <c r="C3" s="96" t="s">
        <v>32</v>
      </c>
      <c r="D3" s="96" t="s">
        <v>33</v>
      </c>
      <c r="E3" s="96" t="s">
        <v>34</v>
      </c>
      <c r="F3" s="97" t="s">
        <v>27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6" s="93" customFormat="1" ht="7.5" customHeight="1">
      <c r="A4" s="98"/>
      <c r="B4" s="99"/>
      <c r="C4" s="99"/>
      <c r="D4" s="99"/>
      <c r="E4" s="99"/>
      <c r="F4" s="99"/>
    </row>
    <row r="5" spans="1:256" ht="24.75" customHeight="1">
      <c r="A5" s="100" t="s">
        <v>407</v>
      </c>
      <c r="B5" s="100" t="s">
        <v>46</v>
      </c>
      <c r="C5" s="101">
        <f>SUM('本山'!B39,'赤崎'!B39,'須恵'!B41,'小野田'!B39,'高泊'!B39,'高千帆'!B40,'有帆'!B39)</f>
        <v>19399</v>
      </c>
      <c r="D5" s="101">
        <f>SUM('本山'!C39,'赤崎'!C39,'須恵'!C41,'小野田'!C39,'高泊'!C39,'高千帆'!C40,'有帆'!C39)</f>
        <v>19946</v>
      </c>
      <c r="E5" s="101">
        <f>SUM('本山'!D39,'赤崎'!D39,'須恵'!D41,'小野田'!D39,'高泊'!D39,'高千帆'!D40,'有帆'!D39)</f>
        <v>21812</v>
      </c>
      <c r="F5" s="102">
        <f aca="true" t="shared" si="0" ref="F5:F6">SUM(D5:E5)</f>
        <v>41758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4.75" customHeight="1">
      <c r="A6" s="100"/>
      <c r="B6" s="100" t="s">
        <v>47</v>
      </c>
      <c r="C6" s="101">
        <f>SUM('本山'!B40,'赤崎'!B40,'須恵'!B42,'小野田'!B40,'高泊'!B40,'高千帆'!B41,'有帆'!B40)</f>
        <v>375</v>
      </c>
      <c r="D6" s="101">
        <f>SUM('本山'!C40,'赤崎'!C40,'須恵'!C42,'小野田'!C40,'高泊'!C40,'高千帆'!C41,'有帆'!C40)</f>
        <v>272</v>
      </c>
      <c r="E6" s="101">
        <f>SUM('本山'!D40,'赤崎'!D40,'須恵'!D42,'小野田'!D40,'高泊'!D40,'高千帆'!D41,'有帆'!D40)</f>
        <v>259</v>
      </c>
      <c r="F6" s="102">
        <f t="shared" si="0"/>
        <v>531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" s="93" customFormat="1" ht="24.75" customHeight="1">
      <c r="A7" s="103" t="s">
        <v>408</v>
      </c>
      <c r="B7" s="103"/>
      <c r="C7" s="102">
        <f>SUM(C5:C6)</f>
        <v>19774</v>
      </c>
      <c r="D7" s="102">
        <f>SUM(D5:D6)</f>
        <v>20218</v>
      </c>
      <c r="E7" s="102">
        <f>SUM(E5:E6)</f>
        <v>22071</v>
      </c>
      <c r="F7" s="102">
        <f>SUM(F5:F6)</f>
        <v>42289</v>
      </c>
    </row>
    <row r="8" spans="1:256" ht="7.5" customHeight="1">
      <c r="A8"/>
      <c r="B8" s="104"/>
      <c r="C8" s="105"/>
      <c r="D8" s="105"/>
      <c r="E8" s="105"/>
      <c r="F8" s="106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.75" customHeight="1">
      <c r="A9" s="100" t="s">
        <v>409</v>
      </c>
      <c r="B9" s="100" t="s">
        <v>46</v>
      </c>
      <c r="C9" s="101">
        <f>SUM('厚狭③'!B41,'出合'!B39,'厚陽'!B38,'埴生'!B39,'津布田'!B39)</f>
        <v>9141</v>
      </c>
      <c r="D9" s="101">
        <f>SUM('厚狭③'!C41,'出合'!C39,'厚陽'!C38,'埴生'!C39,'津布田'!C39)</f>
        <v>9516</v>
      </c>
      <c r="E9" s="107">
        <f>SUM('厚狭③'!D41,'出合'!D39,'厚陽'!D38,'埴生'!D39,'津布田'!D39)</f>
        <v>10563</v>
      </c>
      <c r="F9" s="108">
        <f aca="true" t="shared" si="1" ref="F9:F10">SUM(D9:E9)</f>
        <v>20079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4.75" customHeight="1">
      <c r="A10" s="100"/>
      <c r="B10" s="100" t="s">
        <v>47</v>
      </c>
      <c r="C10" s="101">
        <f>SUM('厚狭③'!B42,'出合'!B40,'厚陽'!B39,'埴生'!B40,'津布田'!B40)</f>
        <v>246</v>
      </c>
      <c r="D10" s="101">
        <f>SUM('厚狭③'!C42,'出合'!C40,'厚陽'!C39,'埴生'!C40,'津布田'!C40)</f>
        <v>164</v>
      </c>
      <c r="E10" s="101">
        <f>SUM('厚狭③'!D42,'出合'!D40,'厚陽'!D39,'埴生'!D40,'津布田'!D40)</f>
        <v>144</v>
      </c>
      <c r="F10" s="102">
        <f t="shared" si="1"/>
        <v>308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6" s="93" customFormat="1" ht="24.75" customHeight="1">
      <c r="A11" s="103" t="s">
        <v>408</v>
      </c>
      <c r="B11" s="103"/>
      <c r="C11" s="102">
        <f>SUM(C9:C10)</f>
        <v>9387</v>
      </c>
      <c r="D11" s="102">
        <f>SUM(D9:D10)</f>
        <v>9680</v>
      </c>
      <c r="E11" s="102">
        <f>SUM(E9:E10)</f>
        <v>10707</v>
      </c>
      <c r="F11" s="102">
        <f>SUM(F9:F10)</f>
        <v>20387</v>
      </c>
    </row>
    <row r="12" spans="1:256" ht="7.5" customHeight="1">
      <c r="A12"/>
      <c r="B12"/>
      <c r="C12" s="109"/>
      <c r="D12" s="109"/>
      <c r="E12" s="109"/>
      <c r="F12" s="11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.75" customHeight="1">
      <c r="A13" s="111"/>
      <c r="B13" s="100" t="s">
        <v>46</v>
      </c>
      <c r="C13" s="102">
        <f aca="true" t="shared" si="2" ref="C13:C14">SUM(C5,C9)</f>
        <v>28540</v>
      </c>
      <c r="D13" s="102">
        <f aca="true" t="shared" si="3" ref="D13:D14">SUM(D5,D9)</f>
        <v>29462</v>
      </c>
      <c r="E13" s="102">
        <f aca="true" t="shared" si="4" ref="E13:E14">SUM(E5,E9)</f>
        <v>32375</v>
      </c>
      <c r="F13" s="102">
        <f aca="true" t="shared" si="5" ref="F13:F14">SUM(D13:E13)</f>
        <v>61837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.75" customHeight="1">
      <c r="A14" s="112" t="s">
        <v>14</v>
      </c>
      <c r="B14" s="100" t="s">
        <v>47</v>
      </c>
      <c r="C14" s="102">
        <f t="shared" si="2"/>
        <v>621</v>
      </c>
      <c r="D14" s="102">
        <f t="shared" si="3"/>
        <v>436</v>
      </c>
      <c r="E14" s="102">
        <f t="shared" si="4"/>
        <v>403</v>
      </c>
      <c r="F14" s="102">
        <f t="shared" si="5"/>
        <v>839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.75" customHeight="1">
      <c r="A15" s="113"/>
      <c r="B15" s="100" t="s">
        <v>410</v>
      </c>
      <c r="C15" s="102">
        <f>SUM(C13:C14)</f>
        <v>29161</v>
      </c>
      <c r="D15" s="102">
        <f>SUM(D13:D14)</f>
        <v>29898</v>
      </c>
      <c r="E15" s="102">
        <f>SUM(E13:E14)</f>
        <v>32778</v>
      </c>
      <c r="F15" s="102">
        <f>SUM(F13:F14)</f>
        <v>62676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7" spans="1:256" ht="24.75" customHeight="1">
      <c r="A17" s="114" t="s">
        <v>411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s="93" customFormat="1" ht="24.75" customHeight="1">
      <c r="A18" s="115"/>
      <c r="B18" s="116"/>
      <c r="C18" s="96" t="s">
        <v>32</v>
      </c>
      <c r="D18" s="96" t="s">
        <v>33</v>
      </c>
      <c r="E18" s="96" t="s">
        <v>34</v>
      </c>
      <c r="F18" s="97" t="s">
        <v>27</v>
      </c>
    </row>
    <row r="19" spans="1:6" ht="24.75" customHeight="1">
      <c r="A19" s="117" t="s">
        <v>407</v>
      </c>
      <c r="B19" s="116"/>
      <c r="C19" s="101">
        <f>SUM('本山'!B14,'赤崎'!B27,'須恵'!B39,'小野田'!B36,'高泊'!B19,'高千帆'!B38,'有帆'!B26)</f>
        <v>1624</v>
      </c>
      <c r="D19" s="101">
        <f>SUM('本山'!C14,'赤崎'!C27,'須恵'!C39,'小野田'!C36,'高泊'!C19,'高千帆'!C38,'有帆'!C26)</f>
        <v>1271</v>
      </c>
      <c r="E19" s="101">
        <f>SUM('本山'!D14,'赤崎'!D27,'須恵'!D39,'小野田'!D36,'高泊'!D19,'高千帆'!D38,'有帆'!D26)</f>
        <v>989</v>
      </c>
      <c r="F19" s="102">
        <f aca="true" t="shared" si="6" ref="F19:F20">SUM(D19:E19)</f>
        <v>2260</v>
      </c>
    </row>
    <row r="20" spans="1:6" ht="24.75" customHeight="1">
      <c r="A20" s="117" t="s">
        <v>409</v>
      </c>
      <c r="B20" s="116"/>
      <c r="C20" s="101">
        <f>SUM('厚狭③'!B13,'出合'!B35,'厚陽'!B22,'埴生'!B35,'津布田'!B18)</f>
        <v>748</v>
      </c>
      <c r="D20" s="101">
        <f>SUM('厚狭③'!C13,'出合'!C35,'厚陽'!C22,'埴生'!C35,'津布田'!C18)</f>
        <v>640</v>
      </c>
      <c r="E20" s="101">
        <f>SUM('厚狭③'!D13,'出合'!D35,'厚陽'!D22,'埴生'!D35,'津布田'!D18)</f>
        <v>618</v>
      </c>
      <c r="F20" s="102">
        <f t="shared" si="6"/>
        <v>1258</v>
      </c>
    </row>
    <row r="21" spans="1:6" ht="24.75" customHeight="1">
      <c r="A21" s="103" t="s">
        <v>412</v>
      </c>
      <c r="B21" s="103"/>
      <c r="C21" s="102">
        <f>SUM(C19:C20)</f>
        <v>2372</v>
      </c>
      <c r="D21" s="102">
        <f>SUM(D19:D20)</f>
        <v>1911</v>
      </c>
      <c r="E21" s="102">
        <f>SUM(E19:E20)</f>
        <v>1607</v>
      </c>
      <c r="F21" s="102">
        <f>SUM(F19:F20)</f>
        <v>3518</v>
      </c>
    </row>
  </sheetData>
  <sheetProtection selectLockedCells="1" selectUnlockedCells="1"/>
  <mergeCells count="6">
    <mergeCell ref="D1:E1"/>
    <mergeCell ref="A5:A6"/>
    <mergeCell ref="A7:B7"/>
    <mergeCell ref="A9:A10"/>
    <mergeCell ref="A11:B11"/>
    <mergeCell ref="A21:B21"/>
  </mergeCells>
  <printOptions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5" ht="24.75" customHeight="1">
      <c r="A1" s="118" t="s">
        <v>413</v>
      </c>
      <c r="B1" s="118"/>
      <c r="C1" s="118"/>
      <c r="D1" s="118"/>
      <c r="E1" s="118"/>
    </row>
    <row r="2" spans="1:5" ht="19.5" customHeight="1">
      <c r="A2" s="39" t="s">
        <v>31</v>
      </c>
      <c r="B2" s="40" t="s">
        <v>32</v>
      </c>
      <c r="C2" s="40" t="s">
        <v>33</v>
      </c>
      <c r="D2" s="40" t="s">
        <v>34</v>
      </c>
      <c r="E2" s="41" t="s">
        <v>27</v>
      </c>
    </row>
    <row r="3" spans="1:5" ht="15.75" customHeight="1">
      <c r="A3" s="42" t="s">
        <v>391</v>
      </c>
      <c r="B3" s="85">
        <f>SUM('本山:津布田'!B4:B4)</f>
        <v>1389</v>
      </c>
      <c r="C3" s="85">
        <f>SUM('本山:津布田'!C4:C4)</f>
        <v>1494</v>
      </c>
      <c r="D3" s="85">
        <f>SUM('本山:津布田'!D4:D4)</f>
        <v>1707</v>
      </c>
      <c r="E3" s="86">
        <f>SUM('本山:津布田'!E4:E4)</f>
        <v>3201</v>
      </c>
    </row>
    <row r="4" spans="1:5" ht="15.75" customHeight="1">
      <c r="A4" s="45" t="s">
        <v>392</v>
      </c>
      <c r="B4" s="49">
        <f>SUM('本山:津布田'!B5:B5)</f>
        <v>1339</v>
      </c>
      <c r="C4" s="49">
        <f>SUM('本山:津布田'!C5:C5)</f>
        <v>1401</v>
      </c>
      <c r="D4" s="49">
        <f>SUM('本山:津布田'!D5:D5)</f>
        <v>1592</v>
      </c>
      <c r="E4" s="50">
        <f>SUM('本山:津布田'!E5:E5)</f>
        <v>2993</v>
      </c>
    </row>
    <row r="5" spans="1:5" ht="15.75" customHeight="1">
      <c r="A5" s="45" t="s">
        <v>393</v>
      </c>
      <c r="B5" s="49">
        <f>SUM('本山:津布田'!B6:B6)</f>
        <v>1095</v>
      </c>
      <c r="C5" s="49">
        <f>SUM('本山:津布田'!C6:C6)</f>
        <v>1149</v>
      </c>
      <c r="D5" s="49">
        <f>SUM('本山:津布田'!D6:D6)</f>
        <v>1265</v>
      </c>
      <c r="E5" s="50">
        <f>SUM('本山:津布田'!E6:E6)</f>
        <v>2414</v>
      </c>
    </row>
    <row r="6" spans="1:5" ht="15.75" customHeight="1">
      <c r="A6" s="45" t="s">
        <v>394</v>
      </c>
      <c r="B6" s="49">
        <f>SUM('本山:津布田'!B7:B7)</f>
        <v>1012</v>
      </c>
      <c r="C6" s="49">
        <f>SUM('本山:津布田'!C7:C7)</f>
        <v>1015</v>
      </c>
      <c r="D6" s="49">
        <f>SUM('本山:津布田'!D7:D7)</f>
        <v>1181</v>
      </c>
      <c r="E6" s="50">
        <f>SUM('本山:津布田'!E7:E7)</f>
        <v>2196</v>
      </c>
    </row>
    <row r="7" spans="1:5" ht="15.75" customHeight="1">
      <c r="A7" s="45" t="s">
        <v>395</v>
      </c>
      <c r="B7" s="49">
        <f>SUM('本山:津布田'!B8:B8)</f>
        <v>777</v>
      </c>
      <c r="C7" s="49">
        <f>SUM('本山:津布田'!C8:C8)</f>
        <v>763</v>
      </c>
      <c r="D7" s="49">
        <f>SUM('本山:津布田'!D8:D8)</f>
        <v>935</v>
      </c>
      <c r="E7" s="50">
        <f>SUM('本山:津布田'!E8:E8)</f>
        <v>1698</v>
      </c>
    </row>
    <row r="8" spans="1:5" ht="15.75" customHeight="1">
      <c r="A8" s="45" t="s">
        <v>396</v>
      </c>
      <c r="B8" s="49">
        <f>SUM('本山:津布田'!B9:B9)</f>
        <v>795</v>
      </c>
      <c r="C8" s="49">
        <f>SUM('本山:津布田'!C9:C9)</f>
        <v>829</v>
      </c>
      <c r="D8" s="49">
        <f>SUM('本山:津布田'!D9:D9)</f>
        <v>898</v>
      </c>
      <c r="E8" s="50">
        <f>SUM('本山:津布田'!E9:E9)</f>
        <v>1727</v>
      </c>
    </row>
    <row r="9" spans="1:5" ht="15.75" customHeight="1">
      <c r="A9" s="45" t="s">
        <v>397</v>
      </c>
      <c r="B9" s="49">
        <f>SUM('本山:津布田'!B10:B10)</f>
        <v>1021</v>
      </c>
      <c r="C9" s="49">
        <f>SUM('本山:津布田'!C10:C10)</f>
        <v>1057</v>
      </c>
      <c r="D9" s="49">
        <f>SUM('本山:津布田'!D10:D10)</f>
        <v>1209</v>
      </c>
      <c r="E9" s="50">
        <f>SUM('本山:津布田'!E10:E10)</f>
        <v>2266</v>
      </c>
    </row>
    <row r="10" spans="1:5" ht="15.75" customHeight="1">
      <c r="A10" s="45" t="s">
        <v>398</v>
      </c>
      <c r="B10" s="49">
        <f>SUM('本山:津布田'!B11:B11)</f>
        <v>998</v>
      </c>
      <c r="C10" s="49">
        <f>SUM('本山:津布田'!C11:C11)</f>
        <v>969</v>
      </c>
      <c r="D10" s="49">
        <f>SUM('本山:津布田'!D11:D11)</f>
        <v>1147</v>
      </c>
      <c r="E10" s="50">
        <f>SUM('本山:津布田'!E11:E11)</f>
        <v>2116</v>
      </c>
    </row>
    <row r="11" spans="1:5" ht="15.75" customHeight="1">
      <c r="A11" s="45" t="s">
        <v>399</v>
      </c>
      <c r="B11" s="49">
        <f>SUM('本山:津布田'!B12:B12)</f>
        <v>1254</v>
      </c>
      <c r="C11" s="49">
        <f>SUM('本山:津布田'!C12:C12)</f>
        <v>1211</v>
      </c>
      <c r="D11" s="49">
        <f>SUM('本山:津布田'!D12:D12)</f>
        <v>1390</v>
      </c>
      <c r="E11" s="50">
        <f>SUM('本山:津布田'!E12:E12)</f>
        <v>2601</v>
      </c>
    </row>
    <row r="12" spans="1:5" ht="15.75" customHeight="1">
      <c r="A12" s="45" t="s">
        <v>400</v>
      </c>
      <c r="B12" s="49">
        <f>SUM('本山:津布田'!B13:B13)</f>
        <v>1216</v>
      </c>
      <c r="C12" s="49">
        <f>SUM('本山:津布田'!C13:C13)</f>
        <v>1214</v>
      </c>
      <c r="D12" s="49">
        <f>SUM('本山:津布田'!D13:D13)</f>
        <v>1303</v>
      </c>
      <c r="E12" s="50">
        <f>SUM('本山:津布田'!E13:E13)</f>
        <v>2517</v>
      </c>
    </row>
    <row r="13" spans="1:5" ht="15.75" customHeight="1">
      <c r="A13" s="45" t="s">
        <v>401</v>
      </c>
      <c r="B13" s="49">
        <f>SUM('本山:津布田'!B14:B14)</f>
        <v>737</v>
      </c>
      <c r="C13" s="49">
        <f>SUM('本山:津布田'!C14:C14)</f>
        <v>763</v>
      </c>
      <c r="D13" s="49">
        <f>SUM('本山:津布田'!D14:D14)</f>
        <v>809</v>
      </c>
      <c r="E13" s="50">
        <f>SUM('本山:津布田'!E14:E14)</f>
        <v>1572</v>
      </c>
    </row>
    <row r="14" spans="1:5" ht="15.75" customHeight="1">
      <c r="A14" s="45" t="s">
        <v>402</v>
      </c>
      <c r="B14" s="49">
        <f>SUM('本山:津布田'!B15:B15)</f>
        <v>1070</v>
      </c>
      <c r="C14" s="49">
        <f>SUM('本山:津布田'!C15:C15)</f>
        <v>1120</v>
      </c>
      <c r="D14" s="49">
        <f>SUM('本山:津布田'!D15:D15)</f>
        <v>1224</v>
      </c>
      <c r="E14" s="50">
        <f>SUM('本山:津布田'!E15:E15)</f>
        <v>2344</v>
      </c>
    </row>
    <row r="15" spans="1:5" ht="15.75" customHeight="1">
      <c r="A15" s="45" t="s">
        <v>403</v>
      </c>
      <c r="B15" s="49">
        <f>SUM('本山:津布田'!B16:B16)</f>
        <v>1676</v>
      </c>
      <c r="C15" s="49">
        <f>SUM('本山:津布田'!C16:C16)</f>
        <v>1825</v>
      </c>
      <c r="D15" s="49">
        <f>SUM('本山:津布田'!D16:D16)</f>
        <v>1918</v>
      </c>
      <c r="E15" s="50">
        <f>SUM('本山:津布田'!E16:E16)</f>
        <v>3743</v>
      </c>
    </row>
    <row r="16" spans="1:5" ht="15.75" customHeight="1">
      <c r="A16" s="45" t="s">
        <v>404</v>
      </c>
      <c r="B16" s="49">
        <f>SUM('本山:津布田'!B17:B17)</f>
        <v>782</v>
      </c>
      <c r="C16" s="49">
        <f>SUM('本山:津布田'!C17:C17)</f>
        <v>791</v>
      </c>
      <c r="D16" s="49">
        <f>SUM('本山:津布田'!D17:D17)</f>
        <v>908</v>
      </c>
      <c r="E16" s="50">
        <f>SUM('本山:津布田'!E17:E17)</f>
        <v>1699</v>
      </c>
    </row>
    <row r="17" spans="1:5" ht="15.75" customHeight="1">
      <c r="A17" s="48" t="s">
        <v>405</v>
      </c>
      <c r="B17" s="49">
        <f>SUM('本山:津布田'!B18:B18)</f>
        <v>1093</v>
      </c>
      <c r="C17" s="49">
        <f>SUM('本山:津布田'!C18:C18)</f>
        <v>1140</v>
      </c>
      <c r="D17" s="49">
        <f>SUM('本山:津布田'!D18:D18)</f>
        <v>1265</v>
      </c>
      <c r="E17" s="50">
        <f>SUM('本山:津布田'!E18:E18)</f>
        <v>2405</v>
      </c>
    </row>
    <row r="18" spans="1:5" ht="15.75" customHeight="1">
      <c r="A18" s="45"/>
      <c r="B18" s="49">
        <f>SUM('本山:津布田'!B19:B19)</f>
        <v>1155</v>
      </c>
      <c r="C18" s="49">
        <f>SUM('本山:津布田'!C19:C19)</f>
        <v>1082</v>
      </c>
      <c r="D18" s="49">
        <f>SUM('本山:津布田'!D19:D19)</f>
        <v>1248</v>
      </c>
      <c r="E18" s="50">
        <f>SUM('本山:津布田'!E19:E19)</f>
        <v>2330</v>
      </c>
    </row>
    <row r="19" spans="1:5" ht="15.75" customHeight="1">
      <c r="A19" s="45"/>
      <c r="B19" s="49">
        <f>SUM('本山:津布田'!B20:B20)</f>
        <v>902</v>
      </c>
      <c r="C19" s="49">
        <f>SUM('本山:津布田'!C20:C20)</f>
        <v>997</v>
      </c>
      <c r="D19" s="49">
        <f>SUM('本山:津布田'!D20:D20)</f>
        <v>1067</v>
      </c>
      <c r="E19" s="50">
        <f>SUM('本山:津布田'!E20:E20)</f>
        <v>2064</v>
      </c>
    </row>
    <row r="20" spans="1:5" ht="15.75" customHeight="1">
      <c r="A20" s="45"/>
      <c r="B20" s="49">
        <f>SUM('本山:津布田'!B21:B21)</f>
        <v>788</v>
      </c>
      <c r="C20" s="49">
        <f>SUM('本山:津布田'!C21:C21)</f>
        <v>725</v>
      </c>
      <c r="D20" s="49">
        <f>SUM('本山:津布田'!D21:D21)</f>
        <v>871</v>
      </c>
      <c r="E20" s="50">
        <f>SUM('本山:津布田'!E21:E21)</f>
        <v>1596</v>
      </c>
    </row>
    <row r="21" spans="1:5" ht="15.75" customHeight="1">
      <c r="A21" s="45"/>
      <c r="B21" s="49">
        <f>SUM('本山:津布田'!B22:B22)</f>
        <v>719</v>
      </c>
      <c r="C21" s="49">
        <f>SUM('本山:津布田'!C22:C22)</f>
        <v>703</v>
      </c>
      <c r="D21" s="49">
        <f>SUM('本山:津布田'!D22:D22)</f>
        <v>818</v>
      </c>
      <c r="E21" s="50">
        <f>SUM('本山:津布田'!E22:E22)</f>
        <v>1521</v>
      </c>
    </row>
    <row r="22" spans="1:5" ht="15.75" customHeight="1">
      <c r="A22" s="45"/>
      <c r="B22" s="49">
        <f>SUM('本山:津布田'!B23:B23)</f>
        <v>678</v>
      </c>
      <c r="C22" s="49">
        <f>SUM('本山:津布田'!C23:C23)</f>
        <v>683</v>
      </c>
      <c r="D22" s="49">
        <f>SUM('本山:津布田'!D23:D23)</f>
        <v>822</v>
      </c>
      <c r="E22" s="50">
        <f>SUM('本山:津布田'!E23:E23)</f>
        <v>1505</v>
      </c>
    </row>
    <row r="23" spans="1:5" ht="15.75" customHeight="1">
      <c r="A23" s="45"/>
      <c r="B23" s="49">
        <f>SUM('本山:津布田'!B24:B24)</f>
        <v>732</v>
      </c>
      <c r="C23" s="49">
        <f>SUM('本山:津布田'!C24:C24)</f>
        <v>786</v>
      </c>
      <c r="D23" s="49">
        <f>SUM('本山:津布田'!D24:D24)</f>
        <v>891</v>
      </c>
      <c r="E23" s="50">
        <f>SUM('本山:津布田'!E24:E24)</f>
        <v>1677</v>
      </c>
    </row>
    <row r="24" spans="1:5" ht="15.75" customHeight="1">
      <c r="A24" s="45"/>
      <c r="B24" s="49">
        <f>SUM('本山:津布田'!B25:B25)</f>
        <v>739</v>
      </c>
      <c r="C24" s="49">
        <f>SUM('本山:津布田'!C25:C25)</f>
        <v>870</v>
      </c>
      <c r="D24" s="49">
        <f>SUM('本山:津布田'!D25:D25)</f>
        <v>818</v>
      </c>
      <c r="E24" s="50">
        <f>SUM('本山:津布田'!E25:E25)</f>
        <v>1688</v>
      </c>
    </row>
    <row r="25" spans="1:5" ht="15.75" customHeight="1">
      <c r="A25" s="45"/>
      <c r="B25" s="49">
        <f>SUM('本山:津布田'!B26:B26)</f>
        <v>538</v>
      </c>
      <c r="C25" s="49">
        <f>SUM('本山:津布田'!C26:C26)</f>
        <v>590</v>
      </c>
      <c r="D25" s="49">
        <f>SUM('本山:津布田'!D26:D26)</f>
        <v>609</v>
      </c>
      <c r="E25" s="50">
        <f>SUM('本山:津布田'!E26:E26)</f>
        <v>1199</v>
      </c>
    </row>
    <row r="26" spans="1:5" ht="15.75" customHeight="1">
      <c r="A26" s="45"/>
      <c r="B26" s="49">
        <f>SUM('本山:津布田'!B27:B27)</f>
        <v>795</v>
      </c>
      <c r="C26" s="49">
        <f>SUM('本山:津布田'!C27:C27)</f>
        <v>735</v>
      </c>
      <c r="D26" s="49">
        <f>SUM('本山:津布田'!D27:D27)</f>
        <v>633</v>
      </c>
      <c r="E26" s="50">
        <f>SUM('本山:津布田'!E27:E27)</f>
        <v>1368</v>
      </c>
    </row>
    <row r="27" spans="1:5" ht="15.75" customHeight="1">
      <c r="A27" s="45"/>
      <c r="B27" s="49">
        <f>SUM('本山:津布田'!B28:B28)</f>
        <v>398</v>
      </c>
      <c r="C27" s="49">
        <f>SUM('本山:津布田'!C28:C28)</f>
        <v>427</v>
      </c>
      <c r="D27" s="49">
        <f>SUM('本山:津布田'!D28:D28)</f>
        <v>499</v>
      </c>
      <c r="E27" s="50">
        <f>SUM('本山:津布田'!E28:E28)</f>
        <v>926</v>
      </c>
    </row>
    <row r="28" spans="1:5" ht="15.75" customHeight="1">
      <c r="A28" s="45"/>
      <c r="B28" s="49">
        <f>SUM('本山:津布田'!B29:B29)</f>
        <v>397</v>
      </c>
      <c r="C28" s="49">
        <f>SUM('本山:津布田'!C29:C29)</f>
        <v>408</v>
      </c>
      <c r="D28" s="49">
        <f>SUM('本山:津布田'!D29:D29)</f>
        <v>432</v>
      </c>
      <c r="E28" s="50">
        <f>SUM('本山:津布田'!E29:E29)</f>
        <v>840</v>
      </c>
    </row>
    <row r="29" spans="1:5" ht="15.75" customHeight="1">
      <c r="A29" s="45"/>
      <c r="B29" s="49">
        <f>SUM('本山:津布田'!B30:B30)</f>
        <v>584</v>
      </c>
      <c r="C29" s="49">
        <f>SUM('本山:津布田'!C30:C30)</f>
        <v>645</v>
      </c>
      <c r="D29" s="49">
        <f>SUM('本山:津布田'!D30:D30)</f>
        <v>651</v>
      </c>
      <c r="E29" s="50">
        <f>SUM('本山:津布田'!E30:E30)</f>
        <v>1296</v>
      </c>
    </row>
    <row r="30" spans="1:5" ht="15.75" customHeight="1">
      <c r="A30" s="45"/>
      <c r="B30" s="49">
        <f>SUM('本山:津布田'!B31:B31)</f>
        <v>306</v>
      </c>
      <c r="C30" s="49">
        <f>SUM('本山:津布田'!C31:C31)</f>
        <v>304</v>
      </c>
      <c r="D30" s="49">
        <f>SUM('本山:津布田'!D31:D31)</f>
        <v>342</v>
      </c>
      <c r="E30" s="50">
        <f>SUM('本山:津布田'!E31:E31)</f>
        <v>646</v>
      </c>
    </row>
    <row r="31" spans="1:5" ht="15.75" customHeight="1">
      <c r="A31" s="45"/>
      <c r="B31" s="49">
        <f>SUM('本山:津布田'!B32:B32)</f>
        <v>486</v>
      </c>
      <c r="C31" s="49">
        <f>SUM('本山:津布田'!C32:C32)</f>
        <v>507</v>
      </c>
      <c r="D31" s="49">
        <f>SUM('本山:津布田'!D32:D32)</f>
        <v>574</v>
      </c>
      <c r="E31" s="50">
        <f>SUM('本山:津布田'!E32:E32)</f>
        <v>1081</v>
      </c>
    </row>
    <row r="32" spans="1:5" ht="15.75" customHeight="1">
      <c r="A32" s="45"/>
      <c r="B32" s="49">
        <f>SUM('本山:津布田'!B33:B33)</f>
        <v>648</v>
      </c>
      <c r="C32" s="49">
        <f>SUM('本山:津布田'!C33:C33)</f>
        <v>628</v>
      </c>
      <c r="D32" s="49">
        <f>SUM('本山:津布田'!D33:D33)</f>
        <v>718</v>
      </c>
      <c r="E32" s="50">
        <f>SUM('本山:津布田'!E33:E33)</f>
        <v>1346</v>
      </c>
    </row>
    <row r="33" spans="1:5" ht="15.75" customHeight="1">
      <c r="A33" s="45"/>
      <c r="B33" s="49">
        <f>SUM('本山:津布田'!B34:B34)</f>
        <v>615</v>
      </c>
      <c r="C33" s="49">
        <f>SUM('本山:津布田'!C34:C34)</f>
        <v>662</v>
      </c>
      <c r="D33" s="49">
        <f>SUM('本山:津布田'!D34:D34)</f>
        <v>751</v>
      </c>
      <c r="E33" s="50">
        <f>SUM('本山:津布田'!E34:E34)</f>
        <v>1413</v>
      </c>
    </row>
    <row r="34" spans="1:5" ht="15.75" customHeight="1">
      <c r="A34" s="45"/>
      <c r="B34" s="49">
        <f>SUM('本山:津布田'!B35:B35)</f>
        <v>555</v>
      </c>
      <c r="C34" s="49">
        <f>SUM('本山:津布田'!C35:C35)</f>
        <v>537</v>
      </c>
      <c r="D34" s="49">
        <f>SUM('本山:津布田'!D35:D35)</f>
        <v>533</v>
      </c>
      <c r="E34" s="50">
        <f>SUM('本山:津布田'!E35:E35)</f>
        <v>1070</v>
      </c>
    </row>
    <row r="35" spans="1:5" ht="15.75" customHeight="1">
      <c r="A35" s="45"/>
      <c r="B35" s="49">
        <f>SUM('本山:津布田'!B36:B36)</f>
        <v>636</v>
      </c>
      <c r="C35" s="49">
        <f>SUM('本山:津布田'!C36:C36)</f>
        <v>670</v>
      </c>
      <c r="D35" s="49">
        <f>SUM('本山:津布田'!D36:D36)</f>
        <v>666</v>
      </c>
      <c r="E35" s="50">
        <f>SUM('本山:津布田'!E36:E36)</f>
        <v>1336</v>
      </c>
    </row>
    <row r="36" spans="1:5" ht="15.75" customHeight="1">
      <c r="A36" s="45"/>
      <c r="B36" s="49">
        <f>SUM('本山:津布田'!B37:B37)</f>
        <v>385</v>
      </c>
      <c r="C36" s="49">
        <f>SUM('本山:津布田'!C37:C37)</f>
        <v>442</v>
      </c>
      <c r="D36" s="49">
        <f>SUM('本山:津布田'!D37:D37)</f>
        <v>459</v>
      </c>
      <c r="E36" s="50">
        <f>SUM('本山:津布田'!E37:E37)</f>
        <v>901</v>
      </c>
    </row>
    <row r="37" spans="1:5" ht="15.75" customHeight="1">
      <c r="A37" s="51"/>
      <c r="B37" s="52">
        <f>SUM('本山:津布田'!B38:B38)</f>
        <v>1544</v>
      </c>
      <c r="C37" s="52">
        <f>SUM('本山:津布田'!C38:C38)</f>
        <v>1447</v>
      </c>
      <c r="D37" s="52">
        <f>SUM('本山:津布田'!D38:D38)</f>
        <v>1556</v>
      </c>
      <c r="E37" s="53">
        <f>SUM('本山:津布田'!E38:E38)</f>
        <v>3003</v>
      </c>
    </row>
    <row r="38" spans="1:5" ht="15.75" customHeight="1">
      <c r="A38" s="54" t="s">
        <v>414</v>
      </c>
      <c r="B38" s="55">
        <f>SUM(B40-B39)</f>
        <v>23428</v>
      </c>
      <c r="C38" s="55">
        <f>SUM(C40-C39)</f>
        <v>23968</v>
      </c>
      <c r="D38" s="55">
        <f>SUM(D40-D39)</f>
        <v>26590</v>
      </c>
      <c r="E38" s="56">
        <f>SUM(E40-E39)</f>
        <v>50558</v>
      </c>
    </row>
    <row r="39" spans="1:5" ht="15.75" customHeight="1">
      <c r="A39" s="45" t="s">
        <v>47</v>
      </c>
      <c r="B39" s="49">
        <f>SUM('本山:津布田'!B40:B40)</f>
        <v>6426</v>
      </c>
      <c r="C39" s="49">
        <f>SUM('本山:津布田'!C40:C40)</f>
        <v>6621</v>
      </c>
      <c r="D39" s="49">
        <f>SUM('本山:津布田'!D40:D40)</f>
        <v>7119</v>
      </c>
      <c r="E39" s="50">
        <f>SUM('本山:津布田'!E40:E40)</f>
        <v>13740</v>
      </c>
    </row>
    <row r="40" spans="1:5" ht="15.75" customHeight="1">
      <c r="A40" s="59" t="s">
        <v>14</v>
      </c>
      <c r="B40" s="60">
        <f>SUM(B3:B37)</f>
        <v>29854</v>
      </c>
      <c r="C40" s="60">
        <f>SUM(C3:C37)</f>
        <v>30589</v>
      </c>
      <c r="D40" s="60">
        <f>SUM(D3:D37)</f>
        <v>33709</v>
      </c>
      <c r="E40" s="61">
        <f>SUM(E3:E37)</f>
        <v>64298</v>
      </c>
    </row>
    <row r="41" spans="1:5" ht="15.75" customHeight="1">
      <c r="A41" s="62"/>
      <c r="B41" s="63"/>
      <c r="C41" s="63"/>
      <c r="D41" s="63"/>
      <c r="E41" s="63"/>
    </row>
    <row r="45" ht="27.75" customHeight="1"/>
  </sheetData>
  <sheetProtection selectLockedCells="1" selectUnlockedCells="1"/>
  <mergeCells count="1">
    <mergeCell ref="A1:E1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 t="s">
        <v>29</v>
      </c>
      <c r="D1" s="33"/>
      <c r="E1" s="34" t="s">
        <v>30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35</v>
      </c>
      <c r="B4" s="43">
        <v>198</v>
      </c>
      <c r="C4" s="43">
        <v>248</v>
      </c>
      <c r="D4" s="43">
        <v>269</v>
      </c>
      <c r="E4" s="44">
        <v>517</v>
      </c>
    </row>
    <row r="5" spans="1:5" ht="15.75" customHeight="1">
      <c r="A5" s="45" t="s">
        <v>36</v>
      </c>
      <c r="B5" s="46">
        <v>182</v>
      </c>
      <c r="C5" s="46">
        <v>171</v>
      </c>
      <c r="D5" s="46">
        <v>213</v>
      </c>
      <c r="E5" s="47">
        <v>384</v>
      </c>
    </row>
    <row r="6" spans="1:5" ht="15.75" customHeight="1">
      <c r="A6" s="45" t="s">
        <v>37</v>
      </c>
      <c r="B6" s="46">
        <v>235</v>
      </c>
      <c r="C6" s="46">
        <v>238</v>
      </c>
      <c r="D6" s="46">
        <v>253</v>
      </c>
      <c r="E6" s="47">
        <v>491</v>
      </c>
    </row>
    <row r="7" spans="1:5" ht="15.75" customHeight="1">
      <c r="A7" s="45" t="s">
        <v>38</v>
      </c>
      <c r="B7" s="46">
        <v>47</v>
      </c>
      <c r="C7" s="46">
        <v>48</v>
      </c>
      <c r="D7" s="46">
        <v>57</v>
      </c>
      <c r="E7" s="47">
        <v>105</v>
      </c>
    </row>
    <row r="8" spans="1:5" ht="15.75" customHeight="1">
      <c r="A8" s="45" t="s">
        <v>39</v>
      </c>
      <c r="B8" s="46">
        <v>165</v>
      </c>
      <c r="C8" s="46">
        <v>169</v>
      </c>
      <c r="D8" s="46">
        <v>195</v>
      </c>
      <c r="E8" s="47">
        <v>364</v>
      </c>
    </row>
    <row r="9" spans="1:5" ht="15.75" customHeight="1">
      <c r="A9" s="45" t="s">
        <v>40</v>
      </c>
      <c r="B9" s="46">
        <v>285</v>
      </c>
      <c r="C9" s="46">
        <v>300</v>
      </c>
      <c r="D9" s="46">
        <v>322</v>
      </c>
      <c r="E9" s="47">
        <v>622</v>
      </c>
    </row>
    <row r="10" spans="1:5" ht="15.75" customHeight="1">
      <c r="A10" s="45" t="s">
        <v>41</v>
      </c>
      <c r="B10" s="46">
        <v>102</v>
      </c>
      <c r="C10" s="46">
        <v>97</v>
      </c>
      <c r="D10" s="46">
        <v>150</v>
      </c>
      <c r="E10" s="47">
        <v>247</v>
      </c>
    </row>
    <row r="11" spans="1:5" ht="15.75" customHeight="1">
      <c r="A11" s="45" t="s">
        <v>42</v>
      </c>
      <c r="B11" s="46">
        <v>1</v>
      </c>
      <c r="C11" s="46">
        <v>1</v>
      </c>
      <c r="D11" s="46">
        <v>0</v>
      </c>
      <c r="E11" s="47">
        <v>1</v>
      </c>
    </row>
    <row r="12" spans="1:5" ht="15.75" customHeight="1">
      <c r="A12" s="45" t="s">
        <v>43</v>
      </c>
      <c r="B12" s="46">
        <v>95</v>
      </c>
      <c r="C12" s="46">
        <v>66</v>
      </c>
      <c r="D12" s="46">
        <v>95</v>
      </c>
      <c r="E12" s="47">
        <v>161</v>
      </c>
    </row>
    <row r="13" spans="1:5" ht="15.75" customHeight="1">
      <c r="A13" s="45" t="s">
        <v>44</v>
      </c>
      <c r="B13" s="46">
        <v>43</v>
      </c>
      <c r="C13" s="46">
        <v>42</v>
      </c>
      <c r="D13" s="46">
        <v>45</v>
      </c>
      <c r="E13" s="47">
        <v>87</v>
      </c>
    </row>
    <row r="14" spans="1:5" ht="15.75" customHeight="1">
      <c r="A14" s="48" t="s">
        <v>45</v>
      </c>
      <c r="B14" s="46">
        <v>63</v>
      </c>
      <c r="C14" s="46">
        <v>48</v>
      </c>
      <c r="D14" s="46">
        <v>31</v>
      </c>
      <c r="E14" s="47">
        <v>79</v>
      </c>
    </row>
    <row r="15" spans="1:5" ht="15.75" customHeight="1">
      <c r="A15" s="45"/>
      <c r="B15" s="49"/>
      <c r="C15" s="49"/>
      <c r="D15" s="49"/>
      <c r="E15" s="50"/>
    </row>
    <row r="16" spans="1:5" ht="15.75" customHeight="1">
      <c r="A16" s="45"/>
      <c r="B16" s="49"/>
      <c r="C16" s="49"/>
      <c r="D16" s="49"/>
      <c r="E16" s="50"/>
    </row>
    <row r="17" spans="1:5" ht="15.75" customHeight="1">
      <c r="A17" s="45"/>
      <c r="B17" s="49"/>
      <c r="C17" s="49"/>
      <c r="D17" s="49"/>
      <c r="E17" s="50"/>
    </row>
    <row r="18" spans="1:5" ht="15.75" customHeight="1">
      <c r="A18" s="45"/>
      <c r="B18" s="49"/>
      <c r="C18" s="49"/>
      <c r="D18" s="49"/>
      <c r="E18" s="50"/>
    </row>
    <row r="19" spans="1:5" ht="15.75" customHeight="1">
      <c r="A19" s="45"/>
      <c r="B19" s="49"/>
      <c r="C19" s="49"/>
      <c r="D19" s="49"/>
      <c r="E19" s="50"/>
    </row>
    <row r="20" spans="1:5" ht="15.75" customHeight="1">
      <c r="A20" s="45"/>
      <c r="B20" s="49"/>
      <c r="C20" s="49"/>
      <c r="D20" s="49"/>
      <c r="E20" s="50"/>
    </row>
    <row r="21" spans="1:5" ht="15.75" customHeight="1">
      <c r="A21" s="45"/>
      <c r="B21" s="49"/>
      <c r="C21" s="49"/>
      <c r="D21" s="49"/>
      <c r="E21" s="50"/>
    </row>
    <row r="22" spans="1:5" ht="15.75" customHeight="1">
      <c r="A22" s="45"/>
      <c r="B22" s="49"/>
      <c r="C22" s="49"/>
      <c r="D22" s="49"/>
      <c r="E22" s="50"/>
    </row>
    <row r="23" spans="1:5" ht="15.75" customHeight="1">
      <c r="A23" s="45"/>
      <c r="B23" s="49"/>
      <c r="C23" s="49"/>
      <c r="D23" s="49"/>
      <c r="E23" s="50"/>
    </row>
    <row r="24" spans="1:5" ht="15.75" customHeight="1">
      <c r="A24" s="45"/>
      <c r="B24" s="49"/>
      <c r="C24" s="49"/>
      <c r="D24" s="49"/>
      <c r="E24" s="50"/>
    </row>
    <row r="25" spans="1:5" ht="15.75" customHeight="1">
      <c r="A25" s="45"/>
      <c r="B25" s="49"/>
      <c r="C25" s="49"/>
      <c r="D25" s="49"/>
      <c r="E25" s="50"/>
    </row>
    <row r="26" spans="1:5" ht="15.75" customHeight="1">
      <c r="A26" s="45"/>
      <c r="B26" s="49"/>
      <c r="C26" s="49"/>
      <c r="D26" s="49"/>
      <c r="E26" s="50"/>
    </row>
    <row r="27" spans="1:5" ht="15.75" customHeight="1">
      <c r="A27" s="45"/>
      <c r="B27" s="49"/>
      <c r="C27" s="49"/>
      <c r="D27" s="49"/>
      <c r="E27" s="50"/>
    </row>
    <row r="28" spans="1:5" ht="15.75" customHeight="1">
      <c r="A28" s="45"/>
      <c r="B28" s="49"/>
      <c r="C28" s="49"/>
      <c r="D28" s="49"/>
      <c r="E28" s="50"/>
    </row>
    <row r="29" spans="1:5" ht="15.75" customHeight="1">
      <c r="A29" s="45"/>
      <c r="B29" s="49"/>
      <c r="C29" s="49"/>
      <c r="D29" s="49"/>
      <c r="E29" s="50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1407</v>
      </c>
      <c r="C39" s="55">
        <f>SUM(C41-C40)</f>
        <v>1417</v>
      </c>
      <c r="D39" s="55">
        <f>SUM(D41-D40)</f>
        <v>1623</v>
      </c>
      <c r="E39" s="56">
        <f>SUM(E41-E40)</f>
        <v>3040</v>
      </c>
    </row>
    <row r="40" spans="1:5" ht="15.75" customHeight="1">
      <c r="A40" s="45" t="s">
        <v>47</v>
      </c>
      <c r="B40" s="57">
        <v>9</v>
      </c>
      <c r="C40" s="57">
        <v>11</v>
      </c>
      <c r="D40" s="57">
        <v>7</v>
      </c>
      <c r="E40" s="58">
        <v>18</v>
      </c>
    </row>
    <row r="41" spans="1:5" ht="15.75" customHeight="1">
      <c r="A41" s="59" t="s">
        <v>14</v>
      </c>
      <c r="B41" s="60">
        <f>SUM(B4:B38)</f>
        <v>1416</v>
      </c>
      <c r="C41" s="60">
        <f>SUM(C4:C38)</f>
        <v>1428</v>
      </c>
      <c r="D41" s="60">
        <f>SUM(D4:D38)</f>
        <v>1630</v>
      </c>
      <c r="E41" s="61">
        <f>SUM(E4:E38)</f>
        <v>3058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48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5" t="s">
        <v>49</v>
      </c>
      <c r="B4" s="64">
        <v>98</v>
      </c>
      <c r="C4" s="64">
        <v>107</v>
      </c>
      <c r="D4" s="64">
        <v>127</v>
      </c>
      <c r="E4" s="44">
        <v>234</v>
      </c>
    </row>
    <row r="5" spans="1:5" ht="15.75" customHeight="1">
      <c r="A5" s="45" t="s">
        <v>50</v>
      </c>
      <c r="B5" s="65">
        <v>31</v>
      </c>
      <c r="C5" s="65">
        <v>26</v>
      </c>
      <c r="D5" s="65">
        <v>29</v>
      </c>
      <c r="E5" s="47">
        <v>55</v>
      </c>
    </row>
    <row r="6" spans="1:5" ht="15.75" customHeight="1">
      <c r="A6" s="45" t="s">
        <v>51</v>
      </c>
      <c r="B6" s="65">
        <v>27</v>
      </c>
      <c r="C6" s="65">
        <v>30</v>
      </c>
      <c r="D6" s="65">
        <v>29</v>
      </c>
      <c r="E6" s="47">
        <v>59</v>
      </c>
    </row>
    <row r="7" spans="1:5" ht="15.75" customHeight="1">
      <c r="A7" s="45" t="s">
        <v>52</v>
      </c>
      <c r="B7" s="65">
        <v>43</v>
      </c>
      <c r="C7" s="65">
        <v>27</v>
      </c>
      <c r="D7" s="65">
        <v>45</v>
      </c>
      <c r="E7" s="47">
        <v>72</v>
      </c>
    </row>
    <row r="8" spans="1:5" ht="15.75" customHeight="1">
      <c r="A8" s="45" t="s">
        <v>53</v>
      </c>
      <c r="B8" s="65">
        <v>35</v>
      </c>
      <c r="C8" s="65">
        <v>26</v>
      </c>
      <c r="D8" s="65">
        <v>44</v>
      </c>
      <c r="E8" s="47">
        <v>70</v>
      </c>
    </row>
    <row r="9" spans="1:5" ht="15.75" customHeight="1">
      <c r="A9" s="45" t="s">
        <v>54</v>
      </c>
      <c r="B9" s="65">
        <v>29</v>
      </c>
      <c r="C9" s="65">
        <v>22</v>
      </c>
      <c r="D9" s="65">
        <v>28</v>
      </c>
      <c r="E9" s="47">
        <v>50</v>
      </c>
    </row>
    <row r="10" spans="1:5" ht="15.75" customHeight="1">
      <c r="A10" s="45" t="s">
        <v>55</v>
      </c>
      <c r="B10" s="65">
        <v>182</v>
      </c>
      <c r="C10" s="65">
        <v>213</v>
      </c>
      <c r="D10" s="65">
        <v>183</v>
      </c>
      <c r="E10" s="47">
        <v>396</v>
      </c>
    </row>
    <row r="11" spans="1:5" ht="15.75" customHeight="1">
      <c r="A11" s="45" t="s">
        <v>56</v>
      </c>
      <c r="B11" s="65">
        <v>36</v>
      </c>
      <c r="C11" s="65">
        <v>39</v>
      </c>
      <c r="D11" s="65">
        <v>40</v>
      </c>
      <c r="E11" s="47">
        <v>79</v>
      </c>
    </row>
    <row r="12" spans="1:5" ht="15.75" customHeight="1">
      <c r="A12" s="45" t="s">
        <v>57</v>
      </c>
      <c r="B12" s="65">
        <v>243</v>
      </c>
      <c r="C12" s="65">
        <v>281</v>
      </c>
      <c r="D12" s="65">
        <v>282</v>
      </c>
      <c r="E12" s="47">
        <v>563</v>
      </c>
    </row>
    <row r="13" spans="1:5" ht="15.75" customHeight="1">
      <c r="A13" s="45" t="s">
        <v>58</v>
      </c>
      <c r="B13" s="65">
        <v>42</v>
      </c>
      <c r="C13" s="65">
        <v>73</v>
      </c>
      <c r="D13" s="65">
        <v>67</v>
      </c>
      <c r="E13" s="47">
        <v>140</v>
      </c>
    </row>
    <row r="14" spans="1:5" ht="15.75" customHeight="1">
      <c r="A14" s="45" t="s">
        <v>59</v>
      </c>
      <c r="B14" s="65">
        <v>30</v>
      </c>
      <c r="C14" s="65">
        <v>41</v>
      </c>
      <c r="D14" s="65">
        <v>38</v>
      </c>
      <c r="E14" s="47">
        <v>79</v>
      </c>
    </row>
    <row r="15" spans="1:5" ht="15.75" customHeight="1">
      <c r="A15" s="45" t="s">
        <v>60</v>
      </c>
      <c r="B15" s="65">
        <v>125</v>
      </c>
      <c r="C15" s="65">
        <v>127</v>
      </c>
      <c r="D15" s="65">
        <v>156</v>
      </c>
      <c r="E15" s="47">
        <v>283</v>
      </c>
    </row>
    <row r="16" spans="1:5" ht="15.75" customHeight="1">
      <c r="A16" s="45" t="s">
        <v>61</v>
      </c>
      <c r="B16" s="65">
        <v>323</v>
      </c>
      <c r="C16" s="65">
        <v>335</v>
      </c>
      <c r="D16" s="65">
        <v>339</v>
      </c>
      <c r="E16" s="47">
        <v>674</v>
      </c>
    </row>
    <row r="17" spans="1:5" ht="15.75" customHeight="1">
      <c r="A17" s="45" t="s">
        <v>62</v>
      </c>
      <c r="B17" s="65">
        <v>73</v>
      </c>
      <c r="C17" s="65">
        <v>63</v>
      </c>
      <c r="D17" s="65">
        <v>67</v>
      </c>
      <c r="E17" s="47">
        <v>130</v>
      </c>
    </row>
    <row r="18" spans="1:5" ht="15.75" customHeight="1">
      <c r="A18" s="45" t="s">
        <v>63</v>
      </c>
      <c r="B18" s="65">
        <v>89</v>
      </c>
      <c r="C18" s="65">
        <v>88</v>
      </c>
      <c r="D18" s="65">
        <v>83</v>
      </c>
      <c r="E18" s="47">
        <v>171</v>
      </c>
    </row>
    <row r="19" spans="1:5" ht="15.75" customHeight="1">
      <c r="A19" s="45" t="s">
        <v>64</v>
      </c>
      <c r="B19" s="65">
        <v>97</v>
      </c>
      <c r="C19" s="65">
        <v>96</v>
      </c>
      <c r="D19" s="65">
        <v>116</v>
      </c>
      <c r="E19" s="47">
        <v>212</v>
      </c>
    </row>
    <row r="20" spans="1:5" ht="15.75" customHeight="1">
      <c r="A20" s="45" t="s">
        <v>65</v>
      </c>
      <c r="B20" s="65">
        <v>52</v>
      </c>
      <c r="C20" s="65">
        <v>65</v>
      </c>
      <c r="D20" s="65">
        <v>50</v>
      </c>
      <c r="E20" s="47">
        <v>115</v>
      </c>
    </row>
    <row r="21" spans="1:5" ht="15.75" customHeight="1">
      <c r="A21" s="45" t="s">
        <v>66</v>
      </c>
      <c r="B21" s="65">
        <v>54</v>
      </c>
      <c r="C21" s="65">
        <v>47</v>
      </c>
      <c r="D21" s="65">
        <v>58</v>
      </c>
      <c r="E21" s="47">
        <v>105</v>
      </c>
    </row>
    <row r="22" spans="1:5" ht="15.75" customHeight="1">
      <c r="A22" s="45" t="s">
        <v>67</v>
      </c>
      <c r="B22" s="65">
        <v>156</v>
      </c>
      <c r="C22" s="65">
        <v>164</v>
      </c>
      <c r="D22" s="65">
        <v>193</v>
      </c>
      <c r="E22" s="47">
        <v>357</v>
      </c>
    </row>
    <row r="23" spans="1:5" ht="15.75" customHeight="1">
      <c r="A23" s="45" t="s">
        <v>68</v>
      </c>
      <c r="B23" s="65">
        <v>205</v>
      </c>
      <c r="C23" s="65">
        <v>215</v>
      </c>
      <c r="D23" s="65">
        <v>240</v>
      </c>
      <c r="E23" s="47">
        <v>455</v>
      </c>
    </row>
    <row r="24" spans="1:5" ht="15.75" customHeight="1">
      <c r="A24" s="45" t="s">
        <v>69</v>
      </c>
      <c r="B24" s="65">
        <v>104</v>
      </c>
      <c r="C24" s="65">
        <v>100</v>
      </c>
      <c r="D24" s="65">
        <v>132</v>
      </c>
      <c r="E24" s="47">
        <v>232</v>
      </c>
    </row>
    <row r="25" spans="1:5" ht="15.75" customHeight="1">
      <c r="A25" s="45" t="s">
        <v>70</v>
      </c>
      <c r="B25" s="65">
        <v>37</v>
      </c>
      <c r="C25" s="65">
        <v>48</v>
      </c>
      <c r="D25" s="65">
        <v>28</v>
      </c>
      <c r="E25" s="47">
        <v>76</v>
      </c>
    </row>
    <row r="26" spans="1:5" ht="15.75" customHeight="1">
      <c r="A26" s="48" t="s">
        <v>71</v>
      </c>
      <c r="B26" s="65">
        <v>20</v>
      </c>
      <c r="C26" s="65">
        <v>38</v>
      </c>
      <c r="D26" s="65">
        <v>36</v>
      </c>
      <c r="E26" s="47">
        <v>74</v>
      </c>
    </row>
    <row r="27" spans="1:5" ht="15.75" customHeight="1">
      <c r="A27" s="48" t="s">
        <v>72</v>
      </c>
      <c r="B27" s="65">
        <v>387</v>
      </c>
      <c r="C27" s="65">
        <v>292</v>
      </c>
      <c r="D27" s="65">
        <v>148</v>
      </c>
      <c r="E27" s="47">
        <v>440</v>
      </c>
    </row>
    <row r="28" spans="1:5" ht="15.75" customHeight="1">
      <c r="A28" s="45"/>
      <c r="B28" s="49"/>
      <c r="C28" s="49"/>
      <c r="D28" s="49"/>
      <c r="E28" s="50"/>
    </row>
    <row r="29" spans="1:5" ht="15.75" customHeight="1">
      <c r="A29" s="45"/>
      <c r="B29" s="49"/>
      <c r="C29" s="49"/>
      <c r="D29" s="49"/>
      <c r="E29" s="50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2473</v>
      </c>
      <c r="C39" s="55">
        <f>SUM(C41-C40)</f>
        <v>2528</v>
      </c>
      <c r="D39" s="55">
        <f>SUM(D41-D40)</f>
        <v>2534</v>
      </c>
      <c r="E39" s="56">
        <f>SUM(E41-E40)</f>
        <v>5062</v>
      </c>
    </row>
    <row r="40" spans="1:5" ht="15.75" customHeight="1">
      <c r="A40" s="45" t="s">
        <v>47</v>
      </c>
      <c r="B40" s="57">
        <v>45</v>
      </c>
      <c r="C40" s="57">
        <v>35</v>
      </c>
      <c r="D40" s="57">
        <v>24</v>
      </c>
      <c r="E40" s="58">
        <v>59</v>
      </c>
    </row>
    <row r="41" spans="1:5" ht="15.75" customHeight="1">
      <c r="A41" s="59" t="s">
        <v>14</v>
      </c>
      <c r="B41" s="60">
        <f>SUM(B4:B38)</f>
        <v>2518</v>
      </c>
      <c r="C41" s="60">
        <f>SUM(C4:C38)</f>
        <v>2563</v>
      </c>
      <c r="D41" s="60">
        <f>SUM(D4:D38)</f>
        <v>2558</v>
      </c>
      <c r="E41" s="61">
        <f>SUM(E4:E38)</f>
        <v>5121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V44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73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74</v>
      </c>
      <c r="B4" s="64">
        <v>170</v>
      </c>
      <c r="C4" s="64">
        <v>173</v>
      </c>
      <c r="D4" s="64">
        <v>192</v>
      </c>
      <c r="E4" s="44">
        <v>365</v>
      </c>
    </row>
    <row r="5" spans="1:5" ht="15.75" customHeight="1">
      <c r="A5" s="45" t="s">
        <v>75</v>
      </c>
      <c r="B5" s="65">
        <v>174</v>
      </c>
      <c r="C5" s="65">
        <v>182</v>
      </c>
      <c r="D5" s="65">
        <v>206</v>
      </c>
      <c r="E5" s="47">
        <v>388</v>
      </c>
    </row>
    <row r="6" spans="1:5" ht="15.75" customHeight="1">
      <c r="A6" s="45" t="s">
        <v>76</v>
      </c>
      <c r="B6" s="65">
        <v>121</v>
      </c>
      <c r="C6" s="65">
        <v>152</v>
      </c>
      <c r="D6" s="65">
        <v>163</v>
      </c>
      <c r="E6" s="47">
        <v>315</v>
      </c>
    </row>
    <row r="7" spans="1:5" ht="15.75" customHeight="1">
      <c r="A7" s="45" t="s">
        <v>77</v>
      </c>
      <c r="B7" s="65">
        <v>76</v>
      </c>
      <c r="C7" s="65">
        <v>65</v>
      </c>
      <c r="D7" s="65">
        <v>86</v>
      </c>
      <c r="E7" s="47">
        <v>151</v>
      </c>
    </row>
    <row r="8" spans="1:5" ht="15.75" customHeight="1">
      <c r="A8" s="45" t="s">
        <v>78</v>
      </c>
      <c r="B8" s="65">
        <v>93</v>
      </c>
      <c r="C8" s="65">
        <v>79</v>
      </c>
      <c r="D8" s="65">
        <v>105</v>
      </c>
      <c r="E8" s="47">
        <v>184</v>
      </c>
    </row>
    <row r="9" spans="1:5" ht="15.75" customHeight="1">
      <c r="A9" s="45" t="s">
        <v>79</v>
      </c>
      <c r="B9" s="65">
        <v>51</v>
      </c>
      <c r="C9" s="65">
        <v>45</v>
      </c>
      <c r="D9" s="65">
        <v>78</v>
      </c>
      <c r="E9" s="47">
        <v>123</v>
      </c>
    </row>
    <row r="10" spans="1:5" ht="15.75" customHeight="1">
      <c r="A10" s="45" t="s">
        <v>80</v>
      </c>
      <c r="B10" s="65">
        <v>226</v>
      </c>
      <c r="C10" s="65">
        <v>232</v>
      </c>
      <c r="D10" s="65">
        <v>253</v>
      </c>
      <c r="E10" s="47">
        <v>485</v>
      </c>
    </row>
    <row r="11" spans="1:5" ht="15.75" customHeight="1">
      <c r="A11" s="45" t="s">
        <v>81</v>
      </c>
      <c r="B11" s="65">
        <v>287</v>
      </c>
      <c r="C11" s="65">
        <v>261</v>
      </c>
      <c r="D11" s="65">
        <v>310</v>
      </c>
      <c r="E11" s="47">
        <v>571</v>
      </c>
    </row>
    <row r="12" spans="1:5" ht="15.75" customHeight="1">
      <c r="A12" s="45" t="s">
        <v>82</v>
      </c>
      <c r="B12" s="65">
        <v>210</v>
      </c>
      <c r="C12" s="65">
        <v>165</v>
      </c>
      <c r="D12" s="65">
        <v>226</v>
      </c>
      <c r="E12" s="47">
        <v>391</v>
      </c>
    </row>
    <row r="13" spans="1:5" ht="15.75" customHeight="1">
      <c r="A13" s="45" t="s">
        <v>83</v>
      </c>
      <c r="B13" s="65">
        <v>20</v>
      </c>
      <c r="C13" s="65">
        <v>23</v>
      </c>
      <c r="D13" s="65">
        <v>24</v>
      </c>
      <c r="E13" s="47">
        <v>47</v>
      </c>
    </row>
    <row r="14" spans="1:5" ht="15.75" customHeight="1">
      <c r="A14" s="45" t="s">
        <v>84</v>
      </c>
      <c r="B14" s="65">
        <v>171</v>
      </c>
      <c r="C14" s="65">
        <v>185</v>
      </c>
      <c r="D14" s="65">
        <v>204</v>
      </c>
      <c r="E14" s="47">
        <v>389</v>
      </c>
    </row>
    <row r="15" spans="1:5" ht="15.75" customHeight="1">
      <c r="A15" s="45" t="s">
        <v>85</v>
      </c>
      <c r="B15" s="65">
        <v>79</v>
      </c>
      <c r="C15" s="65">
        <v>51</v>
      </c>
      <c r="D15" s="65">
        <v>57</v>
      </c>
      <c r="E15" s="47">
        <v>108</v>
      </c>
    </row>
    <row r="16" spans="1:5" ht="15.75" customHeight="1">
      <c r="A16" s="45" t="s">
        <v>86</v>
      </c>
      <c r="B16" s="65">
        <v>107</v>
      </c>
      <c r="C16" s="65">
        <v>98</v>
      </c>
      <c r="D16" s="65">
        <v>154</v>
      </c>
      <c r="E16" s="47">
        <v>252</v>
      </c>
    </row>
    <row r="17" spans="1:5" ht="15.75" customHeight="1">
      <c r="A17" s="45" t="s">
        <v>87</v>
      </c>
      <c r="B17" s="65">
        <v>250</v>
      </c>
      <c r="C17" s="65">
        <v>245</v>
      </c>
      <c r="D17" s="65">
        <v>296</v>
      </c>
      <c r="E17" s="47">
        <v>541</v>
      </c>
    </row>
    <row r="18" spans="1:5" ht="15.75" customHeight="1">
      <c r="A18" s="45" t="s">
        <v>88</v>
      </c>
      <c r="B18" s="65">
        <v>210</v>
      </c>
      <c r="C18" s="65">
        <v>226</v>
      </c>
      <c r="D18" s="65">
        <v>245</v>
      </c>
      <c r="E18" s="47">
        <v>471</v>
      </c>
    </row>
    <row r="19" spans="1:5" ht="15.75" customHeight="1">
      <c r="A19" s="45" t="s">
        <v>89</v>
      </c>
      <c r="B19" s="65">
        <v>124</v>
      </c>
      <c r="C19" s="65">
        <v>124</v>
      </c>
      <c r="D19" s="65">
        <v>134</v>
      </c>
      <c r="E19" s="47">
        <v>258</v>
      </c>
    </row>
    <row r="20" spans="1:5" ht="15.75" customHeight="1">
      <c r="A20" s="45" t="s">
        <v>90</v>
      </c>
      <c r="B20" s="65">
        <v>176</v>
      </c>
      <c r="C20" s="65">
        <v>188</v>
      </c>
      <c r="D20" s="65">
        <v>216</v>
      </c>
      <c r="E20" s="47">
        <v>404</v>
      </c>
    </row>
    <row r="21" spans="1:5" ht="15.75" customHeight="1">
      <c r="A21" s="45" t="s">
        <v>91</v>
      </c>
      <c r="B21" s="65">
        <v>48</v>
      </c>
      <c r="C21" s="65">
        <v>9</v>
      </c>
      <c r="D21" s="65">
        <v>39</v>
      </c>
      <c r="E21" s="47">
        <v>48</v>
      </c>
    </row>
    <row r="22" spans="1:5" ht="15.75" customHeight="1">
      <c r="A22" s="45" t="s">
        <v>92</v>
      </c>
      <c r="B22" s="65">
        <v>68</v>
      </c>
      <c r="C22" s="65">
        <v>70</v>
      </c>
      <c r="D22" s="65">
        <v>77</v>
      </c>
      <c r="E22" s="47">
        <v>147</v>
      </c>
    </row>
    <row r="23" spans="1:5" ht="15.75" customHeight="1">
      <c r="A23" s="45" t="s">
        <v>93</v>
      </c>
      <c r="B23" s="65">
        <v>65</v>
      </c>
      <c r="C23" s="65">
        <v>74</v>
      </c>
      <c r="D23" s="65">
        <v>82</v>
      </c>
      <c r="E23" s="47">
        <v>156</v>
      </c>
    </row>
    <row r="24" spans="1:5" ht="15.75" customHeight="1">
      <c r="A24" s="45" t="s">
        <v>94</v>
      </c>
      <c r="B24" s="65">
        <v>106</v>
      </c>
      <c r="C24" s="65">
        <v>106</v>
      </c>
      <c r="D24" s="65">
        <v>121</v>
      </c>
      <c r="E24" s="47">
        <v>227</v>
      </c>
    </row>
    <row r="25" spans="1:5" ht="15.75" customHeight="1">
      <c r="A25" s="45" t="s">
        <v>95</v>
      </c>
      <c r="B25" s="65">
        <v>26</v>
      </c>
      <c r="C25" s="65">
        <v>18</v>
      </c>
      <c r="D25" s="65">
        <v>8</v>
      </c>
      <c r="E25" s="47">
        <v>26</v>
      </c>
    </row>
    <row r="26" spans="1:5" ht="15.75" customHeight="1">
      <c r="A26" s="45" t="s">
        <v>96</v>
      </c>
      <c r="B26" s="65">
        <v>129</v>
      </c>
      <c r="C26" s="65">
        <v>131</v>
      </c>
      <c r="D26" s="65">
        <v>145</v>
      </c>
      <c r="E26" s="47">
        <v>276</v>
      </c>
    </row>
    <row r="27" spans="1:5" ht="15.75" customHeight="1">
      <c r="A27" s="45" t="s">
        <v>97</v>
      </c>
      <c r="B27" s="65">
        <v>36</v>
      </c>
      <c r="C27" s="65">
        <v>34</v>
      </c>
      <c r="D27" s="65">
        <v>35</v>
      </c>
      <c r="E27" s="47">
        <v>69</v>
      </c>
    </row>
    <row r="28" spans="1:5" ht="15.75" customHeight="1">
      <c r="A28" s="45" t="s">
        <v>98</v>
      </c>
      <c r="B28" s="65">
        <v>129</v>
      </c>
      <c r="C28" s="65">
        <v>137</v>
      </c>
      <c r="D28" s="65">
        <v>155</v>
      </c>
      <c r="E28" s="47">
        <v>292</v>
      </c>
    </row>
    <row r="29" spans="1:5" ht="15.75" customHeight="1">
      <c r="A29" s="45" t="s">
        <v>99</v>
      </c>
      <c r="B29" s="65">
        <v>72</v>
      </c>
      <c r="C29" s="65">
        <v>55</v>
      </c>
      <c r="D29" s="65">
        <v>76</v>
      </c>
      <c r="E29" s="47">
        <v>131</v>
      </c>
    </row>
    <row r="30" spans="1:5" ht="15.75" customHeight="1">
      <c r="A30" s="45" t="s">
        <v>100</v>
      </c>
      <c r="B30" s="65">
        <v>40</v>
      </c>
      <c r="C30" s="65">
        <v>33</v>
      </c>
      <c r="D30" s="65">
        <v>44</v>
      </c>
      <c r="E30" s="47">
        <v>77</v>
      </c>
    </row>
    <row r="31" spans="1:5" ht="15.75" customHeight="1">
      <c r="A31" s="45" t="s">
        <v>101</v>
      </c>
      <c r="B31" s="65">
        <v>24</v>
      </c>
      <c r="C31" s="65">
        <v>22</v>
      </c>
      <c r="D31" s="65">
        <v>23</v>
      </c>
      <c r="E31" s="47">
        <v>45</v>
      </c>
    </row>
    <row r="32" spans="1:5" ht="15.75" customHeight="1">
      <c r="A32" s="45" t="s">
        <v>102</v>
      </c>
      <c r="B32" s="65">
        <v>37</v>
      </c>
      <c r="C32" s="65">
        <v>34</v>
      </c>
      <c r="D32" s="65">
        <v>34</v>
      </c>
      <c r="E32" s="47">
        <v>68</v>
      </c>
    </row>
    <row r="33" spans="1:5" ht="15.75" customHeight="1">
      <c r="A33" s="45" t="s">
        <v>103</v>
      </c>
      <c r="B33" s="65">
        <v>70</v>
      </c>
      <c r="C33" s="65">
        <v>58</v>
      </c>
      <c r="D33" s="65">
        <v>70</v>
      </c>
      <c r="E33" s="47">
        <v>128</v>
      </c>
    </row>
    <row r="34" spans="1:5" ht="15.75" customHeight="1">
      <c r="A34" s="45" t="s">
        <v>104</v>
      </c>
      <c r="B34" s="65">
        <v>96</v>
      </c>
      <c r="C34" s="65">
        <v>102</v>
      </c>
      <c r="D34" s="65">
        <v>122</v>
      </c>
      <c r="E34" s="47">
        <v>224</v>
      </c>
    </row>
    <row r="35" spans="1:5" ht="15.75" customHeight="1">
      <c r="A35" s="45" t="s">
        <v>105</v>
      </c>
      <c r="B35" s="65">
        <v>31</v>
      </c>
      <c r="C35" s="65">
        <v>24</v>
      </c>
      <c r="D35" s="65">
        <v>31</v>
      </c>
      <c r="E35" s="47">
        <v>55</v>
      </c>
    </row>
    <row r="36" spans="1:5" ht="15.75" customHeight="1">
      <c r="A36" s="45" t="s">
        <v>106</v>
      </c>
      <c r="B36" s="65">
        <v>158</v>
      </c>
      <c r="C36" s="65">
        <v>180</v>
      </c>
      <c r="D36" s="65">
        <v>178</v>
      </c>
      <c r="E36" s="47">
        <v>358</v>
      </c>
    </row>
    <row r="37" spans="1:5" ht="15.75" customHeight="1">
      <c r="A37" s="45" t="s">
        <v>107</v>
      </c>
      <c r="B37" s="65">
        <v>56</v>
      </c>
      <c r="C37" s="65">
        <v>51</v>
      </c>
      <c r="D37" s="65">
        <v>66</v>
      </c>
      <c r="E37" s="47">
        <v>117</v>
      </c>
    </row>
    <row r="38" spans="1:5" ht="15.75" customHeight="1">
      <c r="A38" s="45" t="s">
        <v>108</v>
      </c>
      <c r="B38" s="65">
        <v>52</v>
      </c>
      <c r="C38" s="65">
        <v>88</v>
      </c>
      <c r="D38" s="65">
        <v>89</v>
      </c>
      <c r="E38" s="47">
        <v>177</v>
      </c>
    </row>
    <row r="39" spans="1:5" ht="15.75" customHeight="1">
      <c r="A39" s="48" t="s">
        <v>109</v>
      </c>
      <c r="B39" s="65">
        <v>264</v>
      </c>
      <c r="C39" s="65">
        <v>210</v>
      </c>
      <c r="D39" s="65">
        <v>138</v>
      </c>
      <c r="E39" s="47">
        <v>348</v>
      </c>
    </row>
    <row r="40" spans="1:5" ht="15.75" customHeight="1">
      <c r="A40" s="51"/>
      <c r="B40" s="52"/>
      <c r="C40" s="52"/>
      <c r="D40" s="52"/>
      <c r="E40" s="53"/>
    </row>
    <row r="41" spans="1:5" ht="15.75" customHeight="1">
      <c r="A41" s="54" t="s">
        <v>46</v>
      </c>
      <c r="B41" s="55">
        <f>SUM(B43-B42)</f>
        <v>3989</v>
      </c>
      <c r="C41" s="55">
        <f>SUM(C43-C42)</f>
        <v>3871</v>
      </c>
      <c r="D41" s="55">
        <f>SUM(D43-D42)</f>
        <v>4434</v>
      </c>
      <c r="E41" s="56">
        <f>SUM(E43-E42)</f>
        <v>8305</v>
      </c>
    </row>
    <row r="42" spans="1:5" ht="15.75" customHeight="1">
      <c r="A42" s="45" t="s">
        <v>47</v>
      </c>
      <c r="B42" s="57">
        <v>63</v>
      </c>
      <c r="C42" s="57">
        <v>59</v>
      </c>
      <c r="D42" s="57">
        <v>48</v>
      </c>
      <c r="E42" s="58">
        <v>107</v>
      </c>
    </row>
    <row r="43" spans="1:5" ht="15.75" customHeight="1">
      <c r="A43" s="59" t="s">
        <v>14</v>
      </c>
      <c r="B43" s="60">
        <f>SUM(B4:B40)</f>
        <v>4052</v>
      </c>
      <c r="C43" s="60">
        <f>SUM(C4:C40)</f>
        <v>3930</v>
      </c>
      <c r="D43" s="60">
        <f>SUM(D4:D40)</f>
        <v>4482</v>
      </c>
      <c r="E43" s="61">
        <f>SUM(E4:E40)</f>
        <v>8412</v>
      </c>
    </row>
    <row r="44" spans="1:5" ht="15.75" customHeight="1">
      <c r="A44" s="62"/>
      <c r="B44" s="63"/>
      <c r="C44" s="63"/>
      <c r="D44" s="63"/>
      <c r="E44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110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111</v>
      </c>
      <c r="B4" s="64">
        <v>170</v>
      </c>
      <c r="C4" s="64">
        <v>176</v>
      </c>
      <c r="D4" s="64">
        <v>206</v>
      </c>
      <c r="E4" s="44">
        <v>382</v>
      </c>
    </row>
    <row r="5" spans="1:5" ht="15.75" customHeight="1">
      <c r="A5" s="45" t="s">
        <v>112</v>
      </c>
      <c r="B5" s="65">
        <v>89</v>
      </c>
      <c r="C5" s="65">
        <v>72</v>
      </c>
      <c r="D5" s="65">
        <v>82</v>
      </c>
      <c r="E5" s="47">
        <v>154</v>
      </c>
    </row>
    <row r="6" spans="1:5" ht="15.75" customHeight="1">
      <c r="A6" s="45" t="s">
        <v>113</v>
      </c>
      <c r="B6" s="65">
        <v>243</v>
      </c>
      <c r="C6" s="65">
        <v>233</v>
      </c>
      <c r="D6" s="65">
        <v>267</v>
      </c>
      <c r="E6" s="47">
        <v>500</v>
      </c>
    </row>
    <row r="7" spans="1:5" ht="15.75" customHeight="1">
      <c r="A7" s="45" t="s">
        <v>114</v>
      </c>
      <c r="B7" s="65">
        <v>68</v>
      </c>
      <c r="C7" s="65">
        <v>60</v>
      </c>
      <c r="D7" s="65">
        <v>83</v>
      </c>
      <c r="E7" s="47">
        <v>143</v>
      </c>
    </row>
    <row r="8" spans="1:5" ht="15.75" customHeight="1">
      <c r="A8" s="45" t="s">
        <v>115</v>
      </c>
      <c r="B8" s="65">
        <v>68</v>
      </c>
      <c r="C8" s="65">
        <v>69</v>
      </c>
      <c r="D8" s="65">
        <v>86</v>
      </c>
      <c r="E8" s="47">
        <v>155</v>
      </c>
    </row>
    <row r="9" spans="1:5" ht="15.75" customHeight="1">
      <c r="A9" s="45" t="s">
        <v>116</v>
      </c>
      <c r="B9" s="65">
        <v>14</v>
      </c>
      <c r="C9" s="65">
        <v>7</v>
      </c>
      <c r="D9" s="65">
        <v>10</v>
      </c>
      <c r="E9" s="47">
        <v>17</v>
      </c>
    </row>
    <row r="10" spans="1:5" ht="15.75" customHeight="1">
      <c r="A10" s="45" t="s">
        <v>117</v>
      </c>
      <c r="B10" s="65">
        <v>56</v>
      </c>
      <c r="C10" s="65">
        <v>12</v>
      </c>
      <c r="D10" s="65">
        <v>44</v>
      </c>
      <c r="E10" s="47">
        <v>56</v>
      </c>
    </row>
    <row r="11" spans="1:5" ht="15.75" customHeight="1">
      <c r="A11" s="45" t="s">
        <v>118</v>
      </c>
      <c r="B11" s="65">
        <v>161</v>
      </c>
      <c r="C11" s="65">
        <v>164</v>
      </c>
      <c r="D11" s="65">
        <v>203</v>
      </c>
      <c r="E11" s="47">
        <v>367</v>
      </c>
    </row>
    <row r="12" spans="1:5" ht="15.75" customHeight="1">
      <c r="A12" s="45" t="s">
        <v>119</v>
      </c>
      <c r="B12" s="65">
        <v>51</v>
      </c>
      <c r="C12" s="65">
        <v>60</v>
      </c>
      <c r="D12" s="65">
        <v>60</v>
      </c>
      <c r="E12" s="47">
        <v>120</v>
      </c>
    </row>
    <row r="13" spans="1:5" ht="15.75" customHeight="1">
      <c r="A13" s="45" t="s">
        <v>120</v>
      </c>
      <c r="B13" s="65">
        <v>253</v>
      </c>
      <c r="C13" s="65">
        <v>235</v>
      </c>
      <c r="D13" s="65">
        <v>262</v>
      </c>
      <c r="E13" s="47">
        <v>497</v>
      </c>
    </row>
    <row r="14" spans="1:5" ht="15.75" customHeight="1">
      <c r="A14" s="45" t="s">
        <v>121</v>
      </c>
      <c r="B14" s="65">
        <v>48</v>
      </c>
      <c r="C14" s="65">
        <v>67</v>
      </c>
      <c r="D14" s="65">
        <v>72</v>
      </c>
      <c r="E14" s="47">
        <v>139</v>
      </c>
    </row>
    <row r="15" spans="1:5" ht="15.75" customHeight="1">
      <c r="A15" s="45" t="s">
        <v>122</v>
      </c>
      <c r="B15" s="65">
        <v>323</v>
      </c>
      <c r="C15" s="65">
        <v>369</v>
      </c>
      <c r="D15" s="65">
        <v>373</v>
      </c>
      <c r="E15" s="47">
        <v>742</v>
      </c>
    </row>
    <row r="16" spans="1:5" ht="15.75" customHeight="1">
      <c r="A16" s="45" t="s">
        <v>123</v>
      </c>
      <c r="B16" s="65">
        <v>261</v>
      </c>
      <c r="C16" s="65">
        <v>328</v>
      </c>
      <c r="D16" s="65">
        <v>312</v>
      </c>
      <c r="E16" s="47">
        <v>640</v>
      </c>
    </row>
    <row r="17" spans="1:5" ht="15.75" customHeight="1">
      <c r="A17" s="45" t="s">
        <v>124</v>
      </c>
      <c r="B17" s="65">
        <v>48</v>
      </c>
      <c r="C17" s="65">
        <v>38</v>
      </c>
      <c r="D17" s="65">
        <v>38</v>
      </c>
      <c r="E17" s="47">
        <v>76</v>
      </c>
    </row>
    <row r="18" spans="1:5" ht="15.75" customHeight="1">
      <c r="A18" s="45" t="s">
        <v>125</v>
      </c>
      <c r="B18" s="65">
        <v>77</v>
      </c>
      <c r="C18" s="65">
        <v>65</v>
      </c>
      <c r="D18" s="65">
        <v>107</v>
      </c>
      <c r="E18" s="47">
        <v>172</v>
      </c>
    </row>
    <row r="19" spans="1:5" ht="15.75" customHeight="1">
      <c r="A19" s="48" t="s">
        <v>126</v>
      </c>
      <c r="B19" s="65">
        <v>44</v>
      </c>
      <c r="C19" s="65">
        <v>33</v>
      </c>
      <c r="D19" s="65">
        <v>46</v>
      </c>
      <c r="E19" s="47">
        <v>79</v>
      </c>
    </row>
    <row r="20" spans="1:5" ht="15.75" customHeight="1">
      <c r="A20" s="45" t="s">
        <v>127</v>
      </c>
      <c r="B20" s="65">
        <v>54</v>
      </c>
      <c r="C20" s="65">
        <v>49</v>
      </c>
      <c r="D20" s="65">
        <v>69</v>
      </c>
      <c r="E20" s="47">
        <v>118</v>
      </c>
    </row>
    <row r="21" spans="1:5" ht="15.75" customHeight="1">
      <c r="A21" s="45" t="s">
        <v>128</v>
      </c>
      <c r="B21" s="65">
        <v>39</v>
      </c>
      <c r="C21" s="65">
        <v>33</v>
      </c>
      <c r="D21" s="65">
        <v>39</v>
      </c>
      <c r="E21" s="47">
        <v>72</v>
      </c>
    </row>
    <row r="22" spans="1:5" ht="15.75" customHeight="1">
      <c r="A22" s="45" t="s">
        <v>129</v>
      </c>
      <c r="B22" s="65">
        <v>43</v>
      </c>
      <c r="C22" s="65">
        <v>31</v>
      </c>
      <c r="D22" s="65">
        <v>40</v>
      </c>
      <c r="E22" s="47">
        <v>71</v>
      </c>
    </row>
    <row r="23" spans="1:5" ht="15.75" customHeight="1">
      <c r="A23" s="45" t="s">
        <v>130</v>
      </c>
      <c r="B23" s="65">
        <v>16</v>
      </c>
      <c r="C23" s="65">
        <v>13</v>
      </c>
      <c r="D23" s="65">
        <v>16</v>
      </c>
      <c r="E23" s="47">
        <v>29</v>
      </c>
    </row>
    <row r="24" spans="1:5" ht="15.75" customHeight="1">
      <c r="A24" s="45" t="s">
        <v>131</v>
      </c>
      <c r="B24" s="65">
        <v>20</v>
      </c>
      <c r="C24" s="65">
        <v>25</v>
      </c>
      <c r="D24" s="65">
        <v>17</v>
      </c>
      <c r="E24" s="47">
        <v>42</v>
      </c>
    </row>
    <row r="25" spans="1:5" ht="15.75" customHeight="1">
      <c r="A25" s="45" t="s">
        <v>132</v>
      </c>
      <c r="B25" s="65">
        <v>14</v>
      </c>
      <c r="C25" s="65">
        <v>8</v>
      </c>
      <c r="D25" s="65">
        <v>19</v>
      </c>
      <c r="E25" s="47">
        <v>27</v>
      </c>
    </row>
    <row r="26" spans="1:5" ht="15.75" customHeight="1">
      <c r="A26" s="45" t="s">
        <v>133</v>
      </c>
      <c r="B26" s="65">
        <v>79</v>
      </c>
      <c r="C26" s="65">
        <v>78</v>
      </c>
      <c r="D26" s="65">
        <v>78</v>
      </c>
      <c r="E26" s="47">
        <v>156</v>
      </c>
    </row>
    <row r="27" spans="1:5" ht="15.75" customHeight="1">
      <c r="A27" s="45" t="s">
        <v>134</v>
      </c>
      <c r="B27" s="65">
        <v>75</v>
      </c>
      <c r="C27" s="65">
        <v>74</v>
      </c>
      <c r="D27" s="65">
        <v>80</v>
      </c>
      <c r="E27" s="47">
        <v>154</v>
      </c>
    </row>
    <row r="28" spans="1:5" ht="15.75" customHeight="1">
      <c r="A28" s="45" t="s">
        <v>135</v>
      </c>
      <c r="B28" s="65">
        <v>5</v>
      </c>
      <c r="C28" s="65">
        <v>4</v>
      </c>
      <c r="D28" s="65">
        <v>6</v>
      </c>
      <c r="E28" s="47">
        <v>10</v>
      </c>
    </row>
    <row r="29" spans="1:5" ht="15.75" customHeight="1">
      <c r="A29" s="45" t="s">
        <v>136</v>
      </c>
      <c r="B29" s="65">
        <v>4</v>
      </c>
      <c r="C29" s="65">
        <v>4</v>
      </c>
      <c r="D29" s="65">
        <v>3</v>
      </c>
      <c r="E29" s="47">
        <v>7</v>
      </c>
    </row>
    <row r="30" spans="1:5" ht="15.75" customHeight="1">
      <c r="A30" s="45" t="s">
        <v>137</v>
      </c>
      <c r="B30" s="65">
        <v>18</v>
      </c>
      <c r="C30" s="65">
        <v>18</v>
      </c>
      <c r="D30" s="65">
        <v>16</v>
      </c>
      <c r="E30" s="47">
        <v>34</v>
      </c>
    </row>
    <row r="31" spans="1:5" ht="15.75" customHeight="1">
      <c r="A31" s="45" t="s">
        <v>138</v>
      </c>
      <c r="B31" s="65">
        <v>1</v>
      </c>
      <c r="C31" s="65">
        <v>1</v>
      </c>
      <c r="D31" s="65">
        <v>0</v>
      </c>
      <c r="E31" s="47">
        <v>1</v>
      </c>
    </row>
    <row r="32" spans="1:5" ht="15.75" customHeight="1">
      <c r="A32" s="45" t="s">
        <v>139</v>
      </c>
      <c r="B32" s="65">
        <v>16</v>
      </c>
      <c r="C32" s="65">
        <v>16</v>
      </c>
      <c r="D32" s="65">
        <v>17</v>
      </c>
      <c r="E32" s="47">
        <v>33</v>
      </c>
    </row>
    <row r="33" spans="1:5" ht="15.75" customHeight="1">
      <c r="A33" s="45" t="s">
        <v>140</v>
      </c>
      <c r="B33" s="65">
        <v>130</v>
      </c>
      <c r="C33" s="65">
        <v>116</v>
      </c>
      <c r="D33" s="65">
        <v>134</v>
      </c>
      <c r="E33" s="47">
        <v>250</v>
      </c>
    </row>
    <row r="34" spans="1:5" ht="15.75" customHeight="1">
      <c r="A34" s="45" t="s">
        <v>141</v>
      </c>
      <c r="B34" s="65">
        <v>102</v>
      </c>
      <c r="C34" s="65">
        <v>97</v>
      </c>
      <c r="D34" s="65">
        <v>120</v>
      </c>
      <c r="E34" s="47">
        <v>217</v>
      </c>
    </row>
    <row r="35" spans="1:5" ht="15.75" customHeight="1">
      <c r="A35" s="45" t="s">
        <v>142</v>
      </c>
      <c r="B35" s="65">
        <v>87</v>
      </c>
      <c r="C35" s="65">
        <v>104</v>
      </c>
      <c r="D35" s="65">
        <v>112</v>
      </c>
      <c r="E35" s="47">
        <v>216</v>
      </c>
    </row>
    <row r="36" spans="1:5" ht="15.75" customHeight="1">
      <c r="A36" s="66" t="s">
        <v>143</v>
      </c>
      <c r="B36" s="65">
        <v>237</v>
      </c>
      <c r="C36" s="65">
        <v>211</v>
      </c>
      <c r="D36" s="65">
        <v>223</v>
      </c>
      <c r="E36" s="47">
        <v>434</v>
      </c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2870</v>
      </c>
      <c r="C39" s="55">
        <f>SUM(C41-C40)</f>
        <v>2842</v>
      </c>
      <c r="D39" s="55">
        <f>SUM(D41-D40)</f>
        <v>3208</v>
      </c>
      <c r="E39" s="56">
        <f>SUM(E41-E40)</f>
        <v>6050</v>
      </c>
    </row>
    <row r="40" spans="1:5" ht="15.75" customHeight="1">
      <c r="A40" s="45" t="s">
        <v>47</v>
      </c>
      <c r="B40" s="57">
        <v>44</v>
      </c>
      <c r="C40" s="57">
        <v>28</v>
      </c>
      <c r="D40" s="57">
        <v>32</v>
      </c>
      <c r="E40" s="58">
        <v>60</v>
      </c>
    </row>
    <row r="41" spans="1:5" ht="15.75" customHeight="1">
      <c r="A41" s="59" t="s">
        <v>14</v>
      </c>
      <c r="B41" s="60">
        <f>SUM(B4:B38)</f>
        <v>2914</v>
      </c>
      <c r="C41" s="60">
        <f>SUM(C4:C38)</f>
        <v>2870</v>
      </c>
      <c r="D41" s="60">
        <f>SUM(D4:D38)</f>
        <v>3240</v>
      </c>
      <c r="E41" s="61">
        <f>SUM(E4:E38)</f>
        <v>6110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144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145</v>
      </c>
      <c r="B4" s="64">
        <v>156</v>
      </c>
      <c r="C4" s="64">
        <v>138</v>
      </c>
      <c r="D4" s="64">
        <v>182</v>
      </c>
      <c r="E4" s="44">
        <v>320</v>
      </c>
    </row>
    <row r="5" spans="1:5" ht="15.75" customHeight="1">
      <c r="A5" s="45" t="s">
        <v>146</v>
      </c>
      <c r="B5" s="65">
        <v>292</v>
      </c>
      <c r="C5" s="65">
        <v>330</v>
      </c>
      <c r="D5" s="65">
        <v>364</v>
      </c>
      <c r="E5" s="47">
        <v>694</v>
      </c>
    </row>
    <row r="6" spans="1:5" ht="15.75" customHeight="1">
      <c r="A6" s="45" t="s">
        <v>147</v>
      </c>
      <c r="B6" s="65">
        <v>105</v>
      </c>
      <c r="C6" s="65">
        <v>118</v>
      </c>
      <c r="D6" s="65">
        <v>118</v>
      </c>
      <c r="E6" s="47">
        <v>236</v>
      </c>
    </row>
    <row r="7" spans="1:5" ht="15.75" customHeight="1">
      <c r="A7" s="45" t="s">
        <v>148</v>
      </c>
      <c r="B7" s="65">
        <v>163</v>
      </c>
      <c r="C7" s="65">
        <v>198</v>
      </c>
      <c r="D7" s="65">
        <v>213</v>
      </c>
      <c r="E7" s="47">
        <v>411</v>
      </c>
    </row>
    <row r="8" spans="1:5" ht="15.75" customHeight="1">
      <c r="A8" s="45" t="s">
        <v>149</v>
      </c>
      <c r="B8" s="65">
        <v>25</v>
      </c>
      <c r="C8" s="65">
        <v>26</v>
      </c>
      <c r="D8" s="65">
        <v>35</v>
      </c>
      <c r="E8" s="47">
        <v>61</v>
      </c>
    </row>
    <row r="9" spans="1:5" ht="15.75" customHeight="1">
      <c r="A9" s="45" t="s">
        <v>150</v>
      </c>
      <c r="B9" s="65">
        <v>84</v>
      </c>
      <c r="C9" s="65">
        <v>87</v>
      </c>
      <c r="D9" s="65">
        <v>108</v>
      </c>
      <c r="E9" s="47">
        <v>195</v>
      </c>
    </row>
    <row r="10" spans="1:5" ht="15.75" customHeight="1">
      <c r="A10" s="45" t="s">
        <v>151</v>
      </c>
      <c r="B10" s="65">
        <v>122</v>
      </c>
      <c r="C10" s="65">
        <v>112</v>
      </c>
      <c r="D10" s="65">
        <v>156</v>
      </c>
      <c r="E10" s="47">
        <v>268</v>
      </c>
    </row>
    <row r="11" spans="1:5" ht="15.75" customHeight="1">
      <c r="A11" s="45" t="s">
        <v>152</v>
      </c>
      <c r="B11" s="65">
        <v>83</v>
      </c>
      <c r="C11" s="65">
        <v>80</v>
      </c>
      <c r="D11" s="65">
        <v>96</v>
      </c>
      <c r="E11" s="47">
        <v>176</v>
      </c>
    </row>
    <row r="12" spans="1:5" ht="15.75" customHeight="1">
      <c r="A12" s="45" t="s">
        <v>153</v>
      </c>
      <c r="B12" s="65">
        <v>72</v>
      </c>
      <c r="C12" s="65">
        <v>76</v>
      </c>
      <c r="D12" s="65">
        <v>71</v>
      </c>
      <c r="E12" s="47">
        <v>147</v>
      </c>
    </row>
    <row r="13" spans="1:5" ht="15.75" customHeight="1">
      <c r="A13" s="45" t="s">
        <v>154</v>
      </c>
      <c r="B13" s="65">
        <v>168</v>
      </c>
      <c r="C13" s="65">
        <v>151</v>
      </c>
      <c r="D13" s="65">
        <v>188</v>
      </c>
      <c r="E13" s="47">
        <v>339</v>
      </c>
    </row>
    <row r="14" spans="1:5" ht="15.75" customHeight="1">
      <c r="A14" s="45" t="s">
        <v>155</v>
      </c>
      <c r="B14" s="65">
        <v>69</v>
      </c>
      <c r="C14" s="65">
        <v>77</v>
      </c>
      <c r="D14" s="65">
        <v>75</v>
      </c>
      <c r="E14" s="47">
        <v>152</v>
      </c>
    </row>
    <row r="15" spans="1:5" ht="15.75" customHeight="1">
      <c r="A15" s="45" t="s">
        <v>156</v>
      </c>
      <c r="B15" s="65">
        <v>150</v>
      </c>
      <c r="C15" s="65">
        <v>163</v>
      </c>
      <c r="D15" s="65">
        <v>192</v>
      </c>
      <c r="E15" s="47">
        <v>355</v>
      </c>
    </row>
    <row r="16" spans="1:5" ht="15.75" customHeight="1">
      <c r="A16" s="45" t="s">
        <v>157</v>
      </c>
      <c r="B16" s="65">
        <v>121</v>
      </c>
      <c r="C16" s="65">
        <v>99</v>
      </c>
      <c r="D16" s="65">
        <v>119</v>
      </c>
      <c r="E16" s="47">
        <v>218</v>
      </c>
    </row>
    <row r="17" spans="1:5" ht="15.75" customHeight="1">
      <c r="A17" s="45" t="s">
        <v>158</v>
      </c>
      <c r="B17" s="65">
        <v>122</v>
      </c>
      <c r="C17" s="65">
        <v>132</v>
      </c>
      <c r="D17" s="65">
        <v>149</v>
      </c>
      <c r="E17" s="47">
        <v>281</v>
      </c>
    </row>
    <row r="18" spans="1:5" ht="15.75" customHeight="1">
      <c r="A18" s="45" t="s">
        <v>159</v>
      </c>
      <c r="B18" s="65">
        <v>84</v>
      </c>
      <c r="C18" s="65">
        <v>139</v>
      </c>
      <c r="D18" s="65">
        <v>144</v>
      </c>
      <c r="E18" s="47">
        <v>283</v>
      </c>
    </row>
    <row r="19" spans="1:5" ht="15.75" customHeight="1">
      <c r="A19" s="48" t="s">
        <v>160</v>
      </c>
      <c r="B19" s="65">
        <v>185</v>
      </c>
      <c r="C19" s="65">
        <v>114</v>
      </c>
      <c r="D19" s="65">
        <v>121</v>
      </c>
      <c r="E19" s="47">
        <v>235</v>
      </c>
    </row>
    <row r="20" spans="1:5" ht="15.75" customHeight="1">
      <c r="A20" s="45"/>
      <c r="B20" s="49"/>
      <c r="C20" s="49"/>
      <c r="D20" s="49"/>
      <c r="E20" s="50"/>
    </row>
    <row r="21" spans="1:5" ht="15.75" customHeight="1">
      <c r="A21" s="45"/>
      <c r="B21" s="49"/>
      <c r="C21" s="49"/>
      <c r="D21" s="49"/>
      <c r="E21" s="50"/>
    </row>
    <row r="22" spans="1:5" ht="15.75" customHeight="1">
      <c r="A22" s="45"/>
      <c r="B22" s="49"/>
      <c r="C22" s="49"/>
      <c r="D22" s="49"/>
      <c r="E22" s="50"/>
    </row>
    <row r="23" spans="1:5" ht="15.75" customHeight="1">
      <c r="A23" s="45"/>
      <c r="B23" s="49"/>
      <c r="C23" s="49"/>
      <c r="D23" s="49"/>
      <c r="E23" s="50"/>
    </row>
    <row r="24" spans="1:5" ht="15.75" customHeight="1">
      <c r="A24" s="45"/>
      <c r="B24" s="49"/>
      <c r="C24" s="49"/>
      <c r="D24" s="49"/>
      <c r="E24" s="50"/>
    </row>
    <row r="25" spans="1:5" ht="15.75" customHeight="1">
      <c r="A25" s="45"/>
      <c r="B25" s="49"/>
      <c r="C25" s="49"/>
      <c r="D25" s="49"/>
      <c r="E25" s="50"/>
    </row>
    <row r="26" spans="1:5" ht="15.75" customHeight="1">
      <c r="A26" s="45"/>
      <c r="B26" s="49"/>
      <c r="C26" s="49"/>
      <c r="D26" s="49"/>
      <c r="E26" s="50"/>
    </row>
    <row r="27" spans="1:5" ht="15.75" customHeight="1">
      <c r="A27" s="45"/>
      <c r="B27" s="49"/>
      <c r="C27" s="49"/>
      <c r="D27" s="49"/>
      <c r="E27" s="50"/>
    </row>
    <row r="28" spans="1:5" ht="15.75" customHeight="1">
      <c r="A28" s="45"/>
      <c r="B28" s="49"/>
      <c r="C28" s="49"/>
      <c r="D28" s="49"/>
      <c r="E28" s="50"/>
    </row>
    <row r="29" spans="1:5" ht="15.75" customHeight="1">
      <c r="A29" s="45"/>
      <c r="B29" s="49"/>
      <c r="C29" s="49"/>
      <c r="D29" s="49"/>
      <c r="E29" s="50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1909</v>
      </c>
      <c r="C39" s="55">
        <f>SUM(C41-C40)</f>
        <v>1999</v>
      </c>
      <c r="D39" s="55">
        <f>SUM(D41-D40)</f>
        <v>2261</v>
      </c>
      <c r="E39" s="56">
        <f>SUM(E41-E40)</f>
        <v>4260</v>
      </c>
    </row>
    <row r="40" spans="1:5" ht="15.75" customHeight="1">
      <c r="A40" s="45" t="s">
        <v>47</v>
      </c>
      <c r="B40" s="57">
        <v>92</v>
      </c>
      <c r="C40" s="57">
        <v>41</v>
      </c>
      <c r="D40" s="57">
        <v>70</v>
      </c>
      <c r="E40" s="58">
        <v>111</v>
      </c>
    </row>
    <row r="41" spans="1:5" ht="15.75" customHeight="1">
      <c r="A41" s="59" t="s">
        <v>14</v>
      </c>
      <c r="B41" s="60">
        <f>SUM(B4:B38)</f>
        <v>2001</v>
      </c>
      <c r="C41" s="60">
        <f>SUM(C4:C38)</f>
        <v>2040</v>
      </c>
      <c r="D41" s="60">
        <f>SUM(D4:D38)</f>
        <v>2331</v>
      </c>
      <c r="E41" s="61">
        <f>SUM(E4:E38)</f>
        <v>4371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V43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161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162</v>
      </c>
      <c r="B4" s="64">
        <v>174</v>
      </c>
      <c r="C4" s="64">
        <v>161</v>
      </c>
      <c r="D4" s="64">
        <v>196</v>
      </c>
      <c r="E4" s="44">
        <v>357</v>
      </c>
    </row>
    <row r="5" spans="1:5" ht="15.75" customHeight="1">
      <c r="A5" s="45" t="s">
        <v>163</v>
      </c>
      <c r="B5" s="65">
        <v>42</v>
      </c>
      <c r="C5" s="65">
        <v>46</v>
      </c>
      <c r="D5" s="65">
        <v>56</v>
      </c>
      <c r="E5" s="47">
        <v>102</v>
      </c>
    </row>
    <row r="6" spans="1:5" ht="15.75" customHeight="1">
      <c r="A6" s="45" t="s">
        <v>164</v>
      </c>
      <c r="B6" s="65">
        <v>10</v>
      </c>
      <c r="C6" s="65">
        <v>15</v>
      </c>
      <c r="D6" s="65">
        <v>7</v>
      </c>
      <c r="E6" s="47">
        <v>22</v>
      </c>
    </row>
    <row r="7" spans="1:5" ht="15.75" customHeight="1">
      <c r="A7" s="45" t="s">
        <v>165</v>
      </c>
      <c r="B7" s="65">
        <v>116</v>
      </c>
      <c r="C7" s="65">
        <v>121</v>
      </c>
      <c r="D7" s="65">
        <v>132</v>
      </c>
      <c r="E7" s="47">
        <v>253</v>
      </c>
    </row>
    <row r="8" spans="1:5" ht="15.75" customHeight="1">
      <c r="A8" s="45" t="s">
        <v>166</v>
      </c>
      <c r="B8" s="65">
        <v>105</v>
      </c>
      <c r="C8" s="65">
        <v>101</v>
      </c>
      <c r="D8" s="65">
        <v>141</v>
      </c>
      <c r="E8" s="47">
        <v>242</v>
      </c>
    </row>
    <row r="9" spans="1:5" ht="15.75" customHeight="1">
      <c r="A9" s="45" t="s">
        <v>167</v>
      </c>
      <c r="B9" s="65">
        <v>85</v>
      </c>
      <c r="C9" s="65">
        <v>91</v>
      </c>
      <c r="D9" s="65">
        <v>75</v>
      </c>
      <c r="E9" s="47">
        <v>166</v>
      </c>
    </row>
    <row r="10" spans="1:5" ht="15.75" customHeight="1">
      <c r="A10" s="48" t="s">
        <v>168</v>
      </c>
      <c r="B10" s="65">
        <v>43</v>
      </c>
      <c r="C10" s="65">
        <v>89</v>
      </c>
      <c r="D10" s="65">
        <v>81</v>
      </c>
      <c r="E10" s="47">
        <v>170</v>
      </c>
    </row>
    <row r="11" spans="1:5" ht="15.75" customHeight="1">
      <c r="A11" s="48" t="s">
        <v>169</v>
      </c>
      <c r="B11" s="65">
        <v>222</v>
      </c>
      <c r="C11" s="65">
        <v>249</v>
      </c>
      <c r="D11" s="65">
        <v>275</v>
      </c>
      <c r="E11" s="47">
        <v>524</v>
      </c>
    </row>
    <row r="12" spans="1:5" ht="15.75" customHeight="1">
      <c r="A12" s="45" t="s">
        <v>170</v>
      </c>
      <c r="B12" s="65">
        <v>163</v>
      </c>
      <c r="C12" s="65">
        <v>159</v>
      </c>
      <c r="D12" s="65">
        <v>183</v>
      </c>
      <c r="E12" s="47">
        <v>342</v>
      </c>
    </row>
    <row r="13" spans="1:5" ht="15.75" customHeight="1">
      <c r="A13" s="45" t="s">
        <v>171</v>
      </c>
      <c r="B13" s="65">
        <v>53</v>
      </c>
      <c r="C13" s="65">
        <v>60</v>
      </c>
      <c r="D13" s="65">
        <v>72</v>
      </c>
      <c r="E13" s="47">
        <v>132</v>
      </c>
    </row>
    <row r="14" spans="1:5" ht="15.75" customHeight="1">
      <c r="A14" s="45" t="s">
        <v>172</v>
      </c>
      <c r="B14" s="65">
        <v>24</v>
      </c>
      <c r="C14" s="65">
        <v>24</v>
      </c>
      <c r="D14" s="65">
        <v>26</v>
      </c>
      <c r="E14" s="47">
        <v>50</v>
      </c>
    </row>
    <row r="15" spans="1:5" ht="15.75" customHeight="1">
      <c r="A15" s="45" t="s">
        <v>173</v>
      </c>
      <c r="B15" s="65">
        <v>41</v>
      </c>
      <c r="C15" s="65">
        <v>40</v>
      </c>
      <c r="D15" s="65">
        <v>37</v>
      </c>
      <c r="E15" s="47">
        <v>77</v>
      </c>
    </row>
    <row r="16" spans="1:5" ht="15.75" customHeight="1">
      <c r="A16" s="45" t="s">
        <v>174</v>
      </c>
      <c r="B16" s="65">
        <v>338</v>
      </c>
      <c r="C16" s="65">
        <v>376</v>
      </c>
      <c r="D16" s="65">
        <v>393</v>
      </c>
      <c r="E16" s="47">
        <v>769</v>
      </c>
    </row>
    <row r="17" spans="1:5" ht="15.75" customHeight="1">
      <c r="A17" s="45" t="s">
        <v>175</v>
      </c>
      <c r="B17" s="65">
        <v>20</v>
      </c>
      <c r="C17" s="65">
        <v>39</v>
      </c>
      <c r="D17" s="65">
        <v>39</v>
      </c>
      <c r="E17" s="47">
        <v>78</v>
      </c>
    </row>
    <row r="18" spans="1:5" ht="15.75" customHeight="1">
      <c r="A18" s="45" t="s">
        <v>176</v>
      </c>
      <c r="B18" s="65">
        <v>203</v>
      </c>
      <c r="C18" s="65">
        <v>205</v>
      </c>
      <c r="D18" s="65">
        <v>212</v>
      </c>
      <c r="E18" s="47">
        <v>417</v>
      </c>
    </row>
    <row r="19" spans="1:5" ht="15.75" customHeight="1">
      <c r="A19" s="45" t="s">
        <v>177</v>
      </c>
      <c r="B19" s="65">
        <v>349</v>
      </c>
      <c r="C19" s="65">
        <v>368</v>
      </c>
      <c r="D19" s="65">
        <v>424</v>
      </c>
      <c r="E19" s="47">
        <v>792</v>
      </c>
    </row>
    <row r="20" spans="1:5" ht="15.75" customHeight="1">
      <c r="A20" s="45" t="s">
        <v>178</v>
      </c>
      <c r="B20" s="67">
        <v>200</v>
      </c>
      <c r="C20" s="67">
        <v>202</v>
      </c>
      <c r="D20" s="67">
        <v>224</v>
      </c>
      <c r="E20" s="47">
        <v>426</v>
      </c>
    </row>
    <row r="21" spans="1:5" ht="15.75" customHeight="1">
      <c r="A21" s="68" t="s">
        <v>179</v>
      </c>
      <c r="B21" s="67">
        <v>269</v>
      </c>
      <c r="C21" s="67">
        <v>287</v>
      </c>
      <c r="D21" s="67">
        <v>317</v>
      </c>
      <c r="E21" s="47">
        <v>604</v>
      </c>
    </row>
    <row r="22" spans="1:5" ht="15.75" customHeight="1">
      <c r="A22" s="68" t="s">
        <v>180</v>
      </c>
      <c r="B22" s="67">
        <v>8</v>
      </c>
      <c r="C22" s="67">
        <v>2</v>
      </c>
      <c r="D22" s="67">
        <v>6</v>
      </c>
      <c r="E22" s="47">
        <v>8</v>
      </c>
    </row>
    <row r="23" spans="1:5" ht="15.75" customHeight="1">
      <c r="A23" s="68" t="s">
        <v>181</v>
      </c>
      <c r="B23" s="67">
        <v>95</v>
      </c>
      <c r="C23" s="67">
        <v>96</v>
      </c>
      <c r="D23" s="67">
        <v>109</v>
      </c>
      <c r="E23" s="47">
        <v>205</v>
      </c>
    </row>
    <row r="24" spans="1:5" ht="15.75" customHeight="1">
      <c r="A24" s="68" t="s">
        <v>182</v>
      </c>
      <c r="B24" s="67">
        <v>98</v>
      </c>
      <c r="C24" s="67">
        <v>114</v>
      </c>
      <c r="D24" s="67">
        <v>110</v>
      </c>
      <c r="E24" s="47">
        <v>224</v>
      </c>
    </row>
    <row r="25" spans="1:5" ht="15.75" customHeight="1">
      <c r="A25" s="68" t="s">
        <v>183</v>
      </c>
      <c r="B25" s="67">
        <v>354</v>
      </c>
      <c r="C25" s="67">
        <v>441</v>
      </c>
      <c r="D25" s="67">
        <v>420</v>
      </c>
      <c r="E25" s="47">
        <v>861</v>
      </c>
    </row>
    <row r="26" spans="1:5" ht="15.75" customHeight="1">
      <c r="A26" s="68" t="s">
        <v>184</v>
      </c>
      <c r="B26" s="67">
        <v>85</v>
      </c>
      <c r="C26" s="67">
        <v>99</v>
      </c>
      <c r="D26" s="67">
        <v>98</v>
      </c>
      <c r="E26" s="47">
        <v>197</v>
      </c>
    </row>
    <row r="27" spans="1:5" ht="15.75" customHeight="1">
      <c r="A27" s="68" t="s">
        <v>185</v>
      </c>
      <c r="B27" s="67">
        <v>72</v>
      </c>
      <c r="C27" s="67">
        <v>70</v>
      </c>
      <c r="D27" s="67">
        <v>80</v>
      </c>
      <c r="E27" s="47">
        <v>150</v>
      </c>
    </row>
    <row r="28" spans="1:5" ht="15.75" customHeight="1">
      <c r="A28" s="68" t="s">
        <v>186</v>
      </c>
      <c r="B28" s="67">
        <v>34</v>
      </c>
      <c r="C28" s="67">
        <v>21</v>
      </c>
      <c r="D28" s="67">
        <v>28</v>
      </c>
      <c r="E28" s="47">
        <v>49</v>
      </c>
    </row>
    <row r="29" spans="1:5" ht="15.75" customHeight="1">
      <c r="A29" s="68" t="s">
        <v>187</v>
      </c>
      <c r="B29" s="67">
        <v>188</v>
      </c>
      <c r="C29" s="67">
        <v>202</v>
      </c>
      <c r="D29" s="67">
        <v>207</v>
      </c>
      <c r="E29" s="47">
        <v>409</v>
      </c>
    </row>
    <row r="30" spans="1:5" ht="15.75" customHeight="1">
      <c r="A30" s="68" t="s">
        <v>188</v>
      </c>
      <c r="B30" s="67">
        <v>302</v>
      </c>
      <c r="C30" s="67">
        <v>342</v>
      </c>
      <c r="D30" s="67">
        <v>369</v>
      </c>
      <c r="E30" s="47">
        <v>711</v>
      </c>
    </row>
    <row r="31" spans="1:5" ht="15.75" customHeight="1">
      <c r="A31" s="68" t="s">
        <v>189</v>
      </c>
      <c r="B31" s="67">
        <v>134</v>
      </c>
      <c r="C31" s="67">
        <v>132</v>
      </c>
      <c r="D31" s="67">
        <v>167</v>
      </c>
      <c r="E31" s="47">
        <v>299</v>
      </c>
    </row>
    <row r="32" spans="1:5" ht="15.75" customHeight="1">
      <c r="A32" s="68" t="s">
        <v>190</v>
      </c>
      <c r="B32" s="67">
        <v>51</v>
      </c>
      <c r="C32" s="67">
        <v>65</v>
      </c>
      <c r="D32" s="67">
        <v>66</v>
      </c>
      <c r="E32" s="47">
        <v>131</v>
      </c>
    </row>
    <row r="33" spans="1:5" ht="15.75" customHeight="1">
      <c r="A33" s="68" t="s">
        <v>191</v>
      </c>
      <c r="B33" s="67">
        <v>312</v>
      </c>
      <c r="C33" s="67">
        <v>338</v>
      </c>
      <c r="D33" s="67">
        <v>379</v>
      </c>
      <c r="E33" s="47">
        <v>717</v>
      </c>
    </row>
    <row r="34" spans="1:5" ht="15.75" customHeight="1">
      <c r="A34" s="68" t="s">
        <v>192</v>
      </c>
      <c r="B34" s="67">
        <v>283</v>
      </c>
      <c r="C34" s="67">
        <v>345</v>
      </c>
      <c r="D34" s="67">
        <v>365</v>
      </c>
      <c r="E34" s="47">
        <v>710</v>
      </c>
    </row>
    <row r="35" spans="1:5" ht="15.75" customHeight="1">
      <c r="A35" s="68" t="s">
        <v>193</v>
      </c>
      <c r="B35" s="67">
        <v>32</v>
      </c>
      <c r="C35" s="67">
        <v>34</v>
      </c>
      <c r="D35" s="67">
        <v>39</v>
      </c>
      <c r="E35" s="47">
        <v>73</v>
      </c>
    </row>
    <row r="36" spans="1:5" ht="15.75" customHeight="1">
      <c r="A36" s="68" t="s">
        <v>194</v>
      </c>
      <c r="B36" s="67">
        <v>168</v>
      </c>
      <c r="C36" s="67">
        <v>187</v>
      </c>
      <c r="D36" s="67">
        <v>167</v>
      </c>
      <c r="E36" s="47">
        <v>354</v>
      </c>
    </row>
    <row r="37" spans="1:5" ht="15.75" customHeight="1">
      <c r="A37" s="68" t="s">
        <v>195</v>
      </c>
      <c r="B37" s="67">
        <v>74</v>
      </c>
      <c r="C37" s="67">
        <v>78</v>
      </c>
      <c r="D37" s="67">
        <v>82</v>
      </c>
      <c r="E37" s="47">
        <v>160</v>
      </c>
    </row>
    <row r="38" spans="1:5" ht="15.75" customHeight="1">
      <c r="A38" s="69" t="s">
        <v>196</v>
      </c>
      <c r="B38" s="70">
        <v>421</v>
      </c>
      <c r="C38" s="70">
        <v>349</v>
      </c>
      <c r="D38" s="70">
        <v>271</v>
      </c>
      <c r="E38" s="71">
        <v>620</v>
      </c>
    </row>
    <row r="39" spans="1:5" ht="15.75" customHeight="1">
      <c r="A39" s="51"/>
      <c r="B39" s="52"/>
      <c r="C39" s="52"/>
      <c r="D39" s="52"/>
      <c r="E39" s="53"/>
    </row>
    <row r="40" spans="1:5" ht="15.75" customHeight="1">
      <c r="A40" s="54" t="s">
        <v>46</v>
      </c>
      <c r="B40" s="55">
        <f>SUM(B42-B41)</f>
        <v>5065</v>
      </c>
      <c r="C40" s="55">
        <f>SUM(C42-C41)</f>
        <v>5466</v>
      </c>
      <c r="D40" s="55">
        <f>SUM(D42-D41)</f>
        <v>5792</v>
      </c>
      <c r="E40" s="56">
        <f>SUM(E42-E41)</f>
        <v>11258</v>
      </c>
    </row>
    <row r="41" spans="1:5" ht="15.75" customHeight="1">
      <c r="A41" s="45" t="s">
        <v>47</v>
      </c>
      <c r="B41" s="57">
        <v>103</v>
      </c>
      <c r="C41" s="57">
        <v>82</v>
      </c>
      <c r="D41" s="57">
        <v>61</v>
      </c>
      <c r="E41" s="58">
        <v>143</v>
      </c>
    </row>
    <row r="42" spans="1:5" ht="15.75" customHeight="1">
      <c r="A42" s="59" t="s">
        <v>14</v>
      </c>
      <c r="B42" s="60">
        <f>SUM(B4:B39)</f>
        <v>5168</v>
      </c>
      <c r="C42" s="60">
        <f>SUM(C4:C39)</f>
        <v>5548</v>
      </c>
      <c r="D42" s="60">
        <f>SUM(D4:D39)</f>
        <v>5853</v>
      </c>
      <c r="E42" s="61">
        <f>SUM(E4:E39)</f>
        <v>11401</v>
      </c>
    </row>
    <row r="43" spans="1:5" ht="15.75" customHeight="1">
      <c r="A43" s="62"/>
      <c r="B43" s="63"/>
      <c r="C43" s="63"/>
      <c r="D43" s="63"/>
      <c r="E43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197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198</v>
      </c>
      <c r="B4" s="64">
        <v>106</v>
      </c>
      <c r="C4" s="64">
        <v>111</v>
      </c>
      <c r="D4" s="64">
        <v>127</v>
      </c>
      <c r="E4" s="44">
        <v>238</v>
      </c>
    </row>
    <row r="5" spans="1:5" ht="15.75" customHeight="1">
      <c r="A5" s="45" t="s">
        <v>199</v>
      </c>
      <c r="B5" s="65">
        <v>193</v>
      </c>
      <c r="C5" s="65">
        <v>231</v>
      </c>
      <c r="D5" s="65">
        <v>234</v>
      </c>
      <c r="E5" s="47">
        <v>465</v>
      </c>
    </row>
    <row r="6" spans="1:5" ht="15.75" customHeight="1">
      <c r="A6" s="45" t="s">
        <v>200</v>
      </c>
      <c r="B6" s="65">
        <v>96</v>
      </c>
      <c r="C6" s="65">
        <v>107</v>
      </c>
      <c r="D6" s="65">
        <v>124</v>
      </c>
      <c r="E6" s="47">
        <v>231</v>
      </c>
    </row>
    <row r="7" spans="1:5" ht="15.75" customHeight="1">
      <c r="A7" s="45" t="s">
        <v>201</v>
      </c>
      <c r="B7" s="65">
        <v>85</v>
      </c>
      <c r="C7" s="65">
        <v>91</v>
      </c>
      <c r="D7" s="65">
        <v>101</v>
      </c>
      <c r="E7" s="47">
        <v>192</v>
      </c>
    </row>
    <row r="8" spans="1:5" ht="15.75" customHeight="1">
      <c r="A8" s="45" t="s">
        <v>202</v>
      </c>
      <c r="B8" s="65">
        <v>6</v>
      </c>
      <c r="C8" s="65">
        <v>7</v>
      </c>
      <c r="D8" s="65">
        <v>8</v>
      </c>
      <c r="E8" s="47">
        <v>15</v>
      </c>
    </row>
    <row r="9" spans="1:5" ht="15.75" customHeight="1">
      <c r="A9" s="45" t="s">
        <v>203</v>
      </c>
      <c r="B9" s="65">
        <v>10</v>
      </c>
      <c r="C9" s="65">
        <v>9</v>
      </c>
      <c r="D9" s="65">
        <v>8</v>
      </c>
      <c r="E9" s="47">
        <v>17</v>
      </c>
    </row>
    <row r="10" spans="1:5" ht="15.75" customHeight="1">
      <c r="A10" s="45" t="s">
        <v>204</v>
      </c>
      <c r="B10" s="65">
        <v>39</v>
      </c>
      <c r="C10" s="65">
        <v>48</v>
      </c>
      <c r="D10" s="65">
        <v>56</v>
      </c>
      <c r="E10" s="47">
        <v>104</v>
      </c>
    </row>
    <row r="11" spans="1:5" ht="15.75" customHeight="1">
      <c r="A11" s="45" t="s">
        <v>205</v>
      </c>
      <c r="B11" s="65">
        <v>20</v>
      </c>
      <c r="C11" s="65">
        <v>20</v>
      </c>
      <c r="D11" s="65">
        <v>21</v>
      </c>
      <c r="E11" s="47">
        <v>41</v>
      </c>
    </row>
    <row r="12" spans="1:5" ht="15.75" customHeight="1">
      <c r="A12" s="45" t="s">
        <v>206</v>
      </c>
      <c r="B12" s="65">
        <v>7</v>
      </c>
      <c r="C12" s="65">
        <v>7</v>
      </c>
      <c r="D12" s="65">
        <v>6</v>
      </c>
      <c r="E12" s="47">
        <v>13</v>
      </c>
    </row>
    <row r="13" spans="1:5" ht="15.75" customHeight="1">
      <c r="A13" s="45" t="s">
        <v>207</v>
      </c>
      <c r="B13" s="65">
        <v>57</v>
      </c>
      <c r="C13" s="65">
        <v>65</v>
      </c>
      <c r="D13" s="65">
        <v>70</v>
      </c>
      <c r="E13" s="47">
        <v>135</v>
      </c>
    </row>
    <row r="14" spans="1:5" ht="15.75" customHeight="1">
      <c r="A14" s="45" t="s">
        <v>208</v>
      </c>
      <c r="B14" s="65">
        <v>135</v>
      </c>
      <c r="C14" s="65">
        <v>152</v>
      </c>
      <c r="D14" s="65">
        <v>164</v>
      </c>
      <c r="E14" s="47">
        <v>316</v>
      </c>
    </row>
    <row r="15" spans="1:5" ht="15.75" customHeight="1">
      <c r="A15" s="45" t="s">
        <v>209</v>
      </c>
      <c r="B15" s="65">
        <v>18</v>
      </c>
      <c r="C15" s="65">
        <v>17</v>
      </c>
      <c r="D15" s="65">
        <v>16</v>
      </c>
      <c r="E15" s="47">
        <v>33</v>
      </c>
    </row>
    <row r="16" spans="1:5" ht="15.75" customHeight="1">
      <c r="A16" s="45" t="s">
        <v>210</v>
      </c>
      <c r="B16" s="65">
        <v>155</v>
      </c>
      <c r="C16" s="65">
        <v>179</v>
      </c>
      <c r="D16" s="65">
        <v>182</v>
      </c>
      <c r="E16" s="47">
        <v>361</v>
      </c>
    </row>
    <row r="17" spans="1:5" ht="15.75" customHeight="1">
      <c r="A17" s="45" t="s">
        <v>211</v>
      </c>
      <c r="B17" s="65">
        <v>58</v>
      </c>
      <c r="C17" s="65">
        <v>64</v>
      </c>
      <c r="D17" s="65">
        <v>78</v>
      </c>
      <c r="E17" s="47">
        <v>142</v>
      </c>
    </row>
    <row r="18" spans="1:5" ht="15.75" customHeight="1">
      <c r="A18" s="45" t="s">
        <v>212</v>
      </c>
      <c r="B18" s="65">
        <v>89</v>
      </c>
      <c r="C18" s="65">
        <v>105</v>
      </c>
      <c r="D18" s="65">
        <v>108</v>
      </c>
      <c r="E18" s="47">
        <v>213</v>
      </c>
    </row>
    <row r="19" spans="1:5" ht="15.75" customHeight="1">
      <c r="A19" s="45" t="s">
        <v>213</v>
      </c>
      <c r="B19" s="65">
        <v>153</v>
      </c>
      <c r="C19" s="65">
        <v>162</v>
      </c>
      <c r="D19" s="65">
        <v>166</v>
      </c>
      <c r="E19" s="47">
        <v>328</v>
      </c>
    </row>
    <row r="20" spans="1:5" ht="15.75" customHeight="1">
      <c r="A20" s="45" t="s">
        <v>214</v>
      </c>
      <c r="B20" s="65">
        <v>187</v>
      </c>
      <c r="C20" s="65">
        <v>212</v>
      </c>
      <c r="D20" s="65">
        <v>205</v>
      </c>
      <c r="E20" s="47">
        <v>417</v>
      </c>
    </row>
    <row r="21" spans="1:5" ht="15.75" customHeight="1">
      <c r="A21" s="45" t="s">
        <v>215</v>
      </c>
      <c r="B21" s="65">
        <v>109</v>
      </c>
      <c r="C21" s="65">
        <v>80</v>
      </c>
      <c r="D21" s="65">
        <v>103</v>
      </c>
      <c r="E21" s="47">
        <v>183</v>
      </c>
    </row>
    <row r="22" spans="1:5" ht="15.75" customHeight="1">
      <c r="A22" s="45" t="s">
        <v>216</v>
      </c>
      <c r="B22" s="65">
        <v>4</v>
      </c>
      <c r="C22" s="65">
        <v>2</v>
      </c>
      <c r="D22" s="65">
        <v>2</v>
      </c>
      <c r="E22" s="47">
        <v>4</v>
      </c>
    </row>
    <row r="23" spans="1:5" ht="15.75" customHeight="1">
      <c r="A23" s="45" t="s">
        <v>217</v>
      </c>
      <c r="B23" s="65">
        <v>16</v>
      </c>
      <c r="C23" s="65">
        <v>6</v>
      </c>
      <c r="D23" s="65">
        <v>18</v>
      </c>
      <c r="E23" s="47">
        <v>24</v>
      </c>
    </row>
    <row r="24" spans="1:5" ht="15.75" customHeight="1">
      <c r="A24" s="45" t="s">
        <v>218</v>
      </c>
      <c r="B24" s="65">
        <v>48</v>
      </c>
      <c r="C24" s="65">
        <v>58</v>
      </c>
      <c r="D24" s="65">
        <v>60</v>
      </c>
      <c r="E24" s="47">
        <v>118</v>
      </c>
    </row>
    <row r="25" spans="1:5" ht="15.75" customHeight="1">
      <c r="A25" s="45" t="s">
        <v>219</v>
      </c>
      <c r="B25" s="65">
        <v>47</v>
      </c>
      <c r="C25" s="65">
        <v>59</v>
      </c>
      <c r="D25" s="65">
        <v>63</v>
      </c>
      <c r="E25" s="47">
        <v>122</v>
      </c>
    </row>
    <row r="26" spans="1:5" ht="15" customHeight="1">
      <c r="A26" s="48" t="s">
        <v>220</v>
      </c>
      <c r="B26" s="65">
        <v>67</v>
      </c>
      <c r="C26" s="65">
        <v>47</v>
      </c>
      <c r="D26" s="65">
        <v>57</v>
      </c>
      <c r="E26" s="47">
        <v>104</v>
      </c>
    </row>
    <row r="27" spans="1:5" ht="15.75" customHeight="1">
      <c r="A27" s="48"/>
      <c r="B27" s="49"/>
      <c r="C27" s="49"/>
      <c r="D27" s="49"/>
      <c r="E27" s="50"/>
    </row>
    <row r="28" spans="1:5" ht="15.75" customHeight="1">
      <c r="A28" s="45"/>
      <c r="B28" s="49"/>
      <c r="C28" s="49"/>
      <c r="D28" s="49"/>
      <c r="E28" s="50"/>
    </row>
    <row r="29" spans="1:5" ht="15.75" customHeight="1">
      <c r="A29" s="45"/>
      <c r="B29" s="49"/>
      <c r="C29" s="49"/>
      <c r="D29" s="49"/>
      <c r="E29" s="50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1686</v>
      </c>
      <c r="C39" s="55">
        <f>SUM(C41-C40)</f>
        <v>1823</v>
      </c>
      <c r="D39" s="55">
        <f>SUM(D41-D40)</f>
        <v>1960</v>
      </c>
      <c r="E39" s="56">
        <f>SUM(E41-E40)</f>
        <v>3783</v>
      </c>
    </row>
    <row r="40" spans="1:5" ht="15.75" customHeight="1">
      <c r="A40" s="45" t="s">
        <v>47</v>
      </c>
      <c r="B40" s="57">
        <v>19</v>
      </c>
      <c r="C40" s="57">
        <v>16</v>
      </c>
      <c r="D40" s="57">
        <v>17</v>
      </c>
      <c r="E40" s="58">
        <v>33</v>
      </c>
    </row>
    <row r="41" spans="1:5" ht="15.75" customHeight="1">
      <c r="A41" s="59" t="s">
        <v>14</v>
      </c>
      <c r="B41" s="60">
        <f>SUM(B4:B38)</f>
        <v>1705</v>
      </c>
      <c r="C41" s="60">
        <f>SUM(C4:C38)</f>
        <v>1839</v>
      </c>
      <c r="D41" s="60">
        <f>SUM(D4:D38)</f>
        <v>1977</v>
      </c>
      <c r="E41" s="61">
        <f>SUM(E4:E38)</f>
        <v>3816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221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222</v>
      </c>
      <c r="B4" s="64">
        <v>14</v>
      </c>
      <c r="C4" s="64">
        <v>16</v>
      </c>
      <c r="D4" s="64">
        <v>20</v>
      </c>
      <c r="E4" s="44">
        <v>36</v>
      </c>
    </row>
    <row r="5" spans="1:5" ht="15.75" customHeight="1">
      <c r="A5" s="45" t="s">
        <v>223</v>
      </c>
      <c r="B5" s="65">
        <v>3</v>
      </c>
      <c r="C5" s="65">
        <v>2</v>
      </c>
      <c r="D5" s="65">
        <v>4</v>
      </c>
      <c r="E5" s="47">
        <v>6</v>
      </c>
    </row>
    <row r="6" spans="1:5" ht="15.75" customHeight="1">
      <c r="A6" s="45" t="s">
        <v>224</v>
      </c>
      <c r="B6" s="65">
        <v>9</v>
      </c>
      <c r="C6" s="65">
        <v>12</v>
      </c>
      <c r="D6" s="65">
        <v>9</v>
      </c>
      <c r="E6" s="47">
        <v>21</v>
      </c>
    </row>
    <row r="7" spans="1:5" ht="15.75" customHeight="1">
      <c r="A7" s="45" t="s">
        <v>225</v>
      </c>
      <c r="B7" s="65">
        <v>21</v>
      </c>
      <c r="C7" s="65">
        <v>23</v>
      </c>
      <c r="D7" s="65">
        <v>19</v>
      </c>
      <c r="E7" s="47">
        <v>42</v>
      </c>
    </row>
    <row r="8" spans="1:5" ht="15.75" customHeight="1">
      <c r="A8" s="45" t="s">
        <v>226</v>
      </c>
      <c r="B8" s="65">
        <v>15</v>
      </c>
      <c r="C8" s="65">
        <v>13</v>
      </c>
      <c r="D8" s="65">
        <v>14</v>
      </c>
      <c r="E8" s="47">
        <v>27</v>
      </c>
    </row>
    <row r="9" spans="1:5" ht="15.75" customHeight="1">
      <c r="A9" s="45" t="s">
        <v>227</v>
      </c>
      <c r="B9" s="65">
        <v>9</v>
      </c>
      <c r="C9" s="65">
        <v>10</v>
      </c>
      <c r="D9" s="65">
        <v>10</v>
      </c>
      <c r="E9" s="47">
        <v>20</v>
      </c>
    </row>
    <row r="10" spans="1:5" ht="15.75" customHeight="1">
      <c r="A10" s="45" t="s">
        <v>228</v>
      </c>
      <c r="B10" s="65">
        <v>7</v>
      </c>
      <c r="C10" s="65">
        <v>8</v>
      </c>
      <c r="D10" s="65">
        <v>7</v>
      </c>
      <c r="E10" s="47">
        <v>15</v>
      </c>
    </row>
    <row r="11" spans="1:5" ht="15.75" customHeight="1">
      <c r="A11" s="45" t="s">
        <v>229</v>
      </c>
      <c r="B11" s="65">
        <v>9</v>
      </c>
      <c r="C11" s="65">
        <v>9</v>
      </c>
      <c r="D11" s="65">
        <v>10</v>
      </c>
      <c r="E11" s="47">
        <v>19</v>
      </c>
    </row>
    <row r="12" spans="1:5" ht="15.75" customHeight="1">
      <c r="A12" s="45" t="s">
        <v>230</v>
      </c>
      <c r="B12" s="65">
        <v>9</v>
      </c>
      <c r="C12" s="65">
        <v>4</v>
      </c>
      <c r="D12" s="65">
        <v>6</v>
      </c>
      <c r="E12" s="47">
        <v>10</v>
      </c>
    </row>
    <row r="13" spans="1:5" ht="15.75" customHeight="1">
      <c r="A13" s="45" t="s">
        <v>231</v>
      </c>
      <c r="B13" s="65">
        <v>33</v>
      </c>
      <c r="C13" s="65">
        <v>33</v>
      </c>
      <c r="D13" s="65">
        <v>45</v>
      </c>
      <c r="E13" s="47">
        <v>78</v>
      </c>
    </row>
    <row r="14" spans="1:5" ht="15.75" customHeight="1">
      <c r="A14" s="45" t="s">
        <v>232</v>
      </c>
      <c r="B14" s="65">
        <v>33</v>
      </c>
      <c r="C14" s="65">
        <v>30</v>
      </c>
      <c r="D14" s="65">
        <v>31</v>
      </c>
      <c r="E14" s="47">
        <v>61</v>
      </c>
    </row>
    <row r="15" spans="1:5" ht="15.75" customHeight="1">
      <c r="A15" s="45" t="s">
        <v>233</v>
      </c>
      <c r="B15" s="65">
        <v>22</v>
      </c>
      <c r="C15" s="65">
        <v>28</v>
      </c>
      <c r="D15" s="65">
        <v>31</v>
      </c>
      <c r="E15" s="47">
        <v>59</v>
      </c>
    </row>
    <row r="16" spans="1:5" ht="15.75" customHeight="1">
      <c r="A16" s="45" t="s">
        <v>234</v>
      </c>
      <c r="B16" s="65">
        <v>24</v>
      </c>
      <c r="C16" s="65">
        <v>23</v>
      </c>
      <c r="D16" s="65">
        <v>25</v>
      </c>
      <c r="E16" s="47">
        <v>48</v>
      </c>
    </row>
    <row r="17" spans="1:5" ht="15.75" customHeight="1">
      <c r="A17" s="45" t="s">
        <v>235</v>
      </c>
      <c r="B17" s="65">
        <v>31</v>
      </c>
      <c r="C17" s="65">
        <v>33</v>
      </c>
      <c r="D17" s="65">
        <v>39</v>
      </c>
      <c r="E17" s="47">
        <v>72</v>
      </c>
    </row>
    <row r="18" spans="1:5" ht="15.75" customHeight="1">
      <c r="A18" s="45" t="s">
        <v>236</v>
      </c>
      <c r="B18" s="65">
        <v>86</v>
      </c>
      <c r="C18" s="65">
        <v>89</v>
      </c>
      <c r="D18" s="65">
        <v>102</v>
      </c>
      <c r="E18" s="47">
        <v>191</v>
      </c>
    </row>
    <row r="19" spans="1:5" ht="15.75" customHeight="1">
      <c r="A19" s="45" t="s">
        <v>237</v>
      </c>
      <c r="B19" s="65">
        <v>19</v>
      </c>
      <c r="C19" s="65">
        <v>20</v>
      </c>
      <c r="D19" s="65">
        <v>27</v>
      </c>
      <c r="E19" s="47">
        <v>47</v>
      </c>
    </row>
    <row r="20" spans="1:5" ht="15.75" customHeight="1">
      <c r="A20" s="45" t="s">
        <v>238</v>
      </c>
      <c r="B20" s="65">
        <v>65</v>
      </c>
      <c r="C20" s="65">
        <v>111</v>
      </c>
      <c r="D20" s="65">
        <v>117</v>
      </c>
      <c r="E20" s="47">
        <v>228</v>
      </c>
    </row>
    <row r="21" spans="1:5" ht="15.75" customHeight="1">
      <c r="A21" s="45" t="s">
        <v>239</v>
      </c>
      <c r="B21" s="65">
        <v>44</v>
      </c>
      <c r="C21" s="65">
        <v>44</v>
      </c>
      <c r="D21" s="65">
        <v>54</v>
      </c>
      <c r="E21" s="47">
        <v>98</v>
      </c>
    </row>
    <row r="22" spans="1:5" ht="15.75" customHeight="1">
      <c r="A22" s="45" t="s">
        <v>240</v>
      </c>
      <c r="B22" s="65">
        <v>127</v>
      </c>
      <c r="C22" s="65">
        <v>124</v>
      </c>
      <c r="D22" s="65">
        <v>151</v>
      </c>
      <c r="E22" s="47">
        <v>275</v>
      </c>
    </row>
    <row r="23" spans="1:5" ht="15.75" customHeight="1">
      <c r="A23" s="45" t="s">
        <v>241</v>
      </c>
      <c r="B23" s="65">
        <v>73</v>
      </c>
      <c r="C23" s="65">
        <v>80</v>
      </c>
      <c r="D23" s="65">
        <v>100</v>
      </c>
      <c r="E23" s="47">
        <v>180</v>
      </c>
    </row>
    <row r="24" spans="1:5" ht="15.75" customHeight="1">
      <c r="A24" s="45" t="s">
        <v>242</v>
      </c>
      <c r="B24" s="65">
        <v>51</v>
      </c>
      <c r="C24" s="65">
        <v>45</v>
      </c>
      <c r="D24" s="65">
        <v>53</v>
      </c>
      <c r="E24" s="47">
        <v>98</v>
      </c>
    </row>
    <row r="25" spans="1:5" ht="15.75" customHeight="1">
      <c r="A25" s="45" t="s">
        <v>243</v>
      </c>
      <c r="B25" s="65">
        <v>32</v>
      </c>
      <c r="C25" s="65">
        <v>39</v>
      </c>
      <c r="D25" s="65">
        <v>33</v>
      </c>
      <c r="E25" s="47">
        <v>72</v>
      </c>
    </row>
    <row r="26" spans="1:5" ht="15.75" customHeight="1">
      <c r="A26" s="45" t="s">
        <v>244</v>
      </c>
      <c r="B26" s="65">
        <v>63</v>
      </c>
      <c r="C26" s="65">
        <v>67</v>
      </c>
      <c r="D26" s="65">
        <v>74</v>
      </c>
      <c r="E26" s="47">
        <v>141</v>
      </c>
    </row>
    <row r="27" spans="1:5" ht="15.75" customHeight="1">
      <c r="A27" s="45" t="s">
        <v>245</v>
      </c>
      <c r="B27" s="65">
        <v>142</v>
      </c>
      <c r="C27" s="65">
        <v>187</v>
      </c>
      <c r="D27" s="65">
        <v>192</v>
      </c>
      <c r="E27" s="47">
        <v>379</v>
      </c>
    </row>
    <row r="28" spans="1:5" ht="15.75" customHeight="1">
      <c r="A28" s="45" t="s">
        <v>246</v>
      </c>
      <c r="B28" s="65">
        <v>183</v>
      </c>
      <c r="C28" s="65">
        <v>217</v>
      </c>
      <c r="D28" s="65">
        <v>259</v>
      </c>
      <c r="E28" s="47">
        <v>476</v>
      </c>
    </row>
    <row r="29" spans="1:5" ht="15.75" customHeight="1">
      <c r="A29" s="45" t="s">
        <v>247</v>
      </c>
      <c r="B29" s="65">
        <v>75</v>
      </c>
      <c r="C29" s="65">
        <v>90</v>
      </c>
      <c r="D29" s="65">
        <v>82</v>
      </c>
      <c r="E29" s="47">
        <v>172</v>
      </c>
    </row>
    <row r="30" spans="1:5" ht="15.75" customHeight="1">
      <c r="A30" s="45" t="s">
        <v>248</v>
      </c>
      <c r="B30" s="65">
        <v>70</v>
      </c>
      <c r="C30" s="65">
        <v>80</v>
      </c>
      <c r="D30" s="65">
        <v>93</v>
      </c>
      <c r="E30" s="47">
        <v>173</v>
      </c>
    </row>
    <row r="31" spans="1:5" ht="15.75" customHeight="1">
      <c r="A31" s="45" t="s">
        <v>249</v>
      </c>
      <c r="B31" s="65">
        <v>27</v>
      </c>
      <c r="C31" s="65">
        <v>26</v>
      </c>
      <c r="D31" s="65">
        <v>27</v>
      </c>
      <c r="E31" s="47">
        <v>53</v>
      </c>
    </row>
    <row r="32" spans="1:5" ht="15.75" customHeight="1">
      <c r="A32" s="45" t="s">
        <v>250</v>
      </c>
      <c r="B32" s="65">
        <v>181</v>
      </c>
      <c r="C32" s="65">
        <v>195</v>
      </c>
      <c r="D32" s="65">
        <v>230</v>
      </c>
      <c r="E32" s="47">
        <v>425</v>
      </c>
    </row>
    <row r="33" spans="1:5" ht="15.75" customHeight="1">
      <c r="A33" s="45" t="s">
        <v>251</v>
      </c>
      <c r="B33" s="65">
        <v>19</v>
      </c>
      <c r="C33" s="65">
        <v>17</v>
      </c>
      <c r="D33" s="65">
        <v>24</v>
      </c>
      <c r="E33" s="47">
        <v>41</v>
      </c>
    </row>
    <row r="34" spans="1:5" ht="15.75" customHeight="1">
      <c r="A34" s="45" t="s">
        <v>252</v>
      </c>
      <c r="B34" s="65">
        <v>43</v>
      </c>
      <c r="C34" s="65">
        <v>42</v>
      </c>
      <c r="D34" s="65">
        <v>48</v>
      </c>
      <c r="E34" s="47">
        <v>90</v>
      </c>
    </row>
    <row r="35" spans="1:5" ht="15.75" customHeight="1">
      <c r="A35" s="45" t="s">
        <v>253</v>
      </c>
      <c r="B35" s="65">
        <v>26</v>
      </c>
      <c r="C35" s="65">
        <v>21</v>
      </c>
      <c r="D35" s="65">
        <v>28</v>
      </c>
      <c r="E35" s="47">
        <v>49</v>
      </c>
    </row>
    <row r="36" spans="1:5" ht="15.75" customHeight="1">
      <c r="A36" s="45" t="s">
        <v>254</v>
      </c>
      <c r="B36" s="65">
        <v>28</v>
      </c>
      <c r="C36" s="65">
        <v>37</v>
      </c>
      <c r="D36" s="65">
        <v>37</v>
      </c>
      <c r="E36" s="47">
        <v>74</v>
      </c>
    </row>
    <row r="37" spans="1:5" ht="15.75" customHeight="1">
      <c r="A37" s="45" t="s">
        <v>255</v>
      </c>
      <c r="B37" s="65">
        <v>75</v>
      </c>
      <c r="C37" s="65">
        <v>85</v>
      </c>
      <c r="D37" s="65">
        <v>82</v>
      </c>
      <c r="E37" s="47">
        <v>167</v>
      </c>
    </row>
    <row r="38" spans="1:5" ht="15.75" customHeight="1">
      <c r="A38" s="72" t="s">
        <v>256</v>
      </c>
      <c r="B38" s="73">
        <v>40</v>
      </c>
      <c r="C38" s="73">
        <v>27</v>
      </c>
      <c r="D38" s="73">
        <v>37</v>
      </c>
      <c r="E38" s="74">
        <v>64</v>
      </c>
    </row>
    <row r="39" spans="1:5" ht="15.75" customHeight="1">
      <c r="A39" s="54" t="s">
        <v>46</v>
      </c>
      <c r="B39" s="75">
        <f>SUM(B41-B40)</f>
        <v>1708</v>
      </c>
      <c r="C39" s="75">
        <f>SUM(C41-C40)</f>
        <v>1887</v>
      </c>
      <c r="D39" s="75">
        <f>SUM(D41-D40)</f>
        <v>2120</v>
      </c>
      <c r="E39" s="76">
        <f>SUM(E41-E40)</f>
        <v>4007</v>
      </c>
    </row>
    <row r="40" spans="1:5" ht="15.75" customHeight="1">
      <c r="A40" s="45" t="s">
        <v>47</v>
      </c>
      <c r="B40" s="77"/>
      <c r="C40" s="77"/>
      <c r="D40" s="77"/>
      <c r="E40" s="78"/>
    </row>
    <row r="41" spans="1:5" ht="15.75" customHeight="1">
      <c r="A41" s="59" t="s">
        <v>14</v>
      </c>
      <c r="B41" s="79">
        <f>SUM(B4:B38)</f>
        <v>1708</v>
      </c>
      <c r="C41" s="79">
        <f>SUM(C4:C38)</f>
        <v>1887</v>
      </c>
      <c r="D41" s="79">
        <f>SUM(D4:D38)</f>
        <v>2120</v>
      </c>
      <c r="E41" s="80">
        <f>SUM(E4:E38)</f>
        <v>4007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u0301</cp:lastModifiedBy>
  <cp:lastPrinted>2019-09-30T10:36:51Z</cp:lastPrinted>
  <dcterms:created xsi:type="dcterms:W3CDTF">2002-11-05T00:25:22Z</dcterms:created>
  <dcterms:modified xsi:type="dcterms:W3CDTF">2019-10-02T04:25:27Z</dcterms:modified>
  <cp:category/>
  <cp:version/>
  <cp:contentType/>
  <cp:contentStatus/>
</cp:coreProperties>
</file>