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10" windowWidth="14940" windowHeight="8535" tabRatio="732" activeTab="5"/>
  </bookViews>
  <sheets>
    <sheet name="本山" sheetId="1" r:id="rId1"/>
    <sheet name="赤崎" sheetId="2" r:id="rId2"/>
    <sheet name="須恵" sheetId="3" r:id="rId3"/>
    <sheet name="小野田" sheetId="4" r:id="rId4"/>
    <sheet name="高泊" sheetId="5" r:id="rId5"/>
    <sheet name="高千帆" sheetId="6" r:id="rId6"/>
    <sheet name="有帆" sheetId="7" r:id="rId7"/>
    <sheet name="厚狭①" sheetId="8" r:id="rId8"/>
    <sheet name="厚狭②" sheetId="9" r:id="rId9"/>
    <sheet name="厚狭③" sheetId="10" r:id="rId10"/>
    <sheet name="出合" sheetId="11" r:id="rId11"/>
    <sheet name="厚陽" sheetId="12" r:id="rId12"/>
    <sheet name="埴生" sheetId="13" r:id="rId13"/>
    <sheet name="津布田" sheetId="14" r:id="rId14"/>
    <sheet name="集計用" sheetId="15" r:id="rId15"/>
    <sheet name="合計" sheetId="16" state="hidden" r:id="rId16"/>
  </sheets>
  <definedNames/>
  <calcPr fullCalcOnLoad="1"/>
</workbook>
</file>

<file path=xl/sharedStrings.xml><?xml version="1.0" encoding="utf-8"?>
<sst xmlns="http://schemas.openxmlformats.org/spreadsheetml/2006/main" count="551" uniqueCount="403">
  <si>
    <t>自治会名</t>
  </si>
  <si>
    <t>世帯</t>
  </si>
  <si>
    <t>男</t>
  </si>
  <si>
    <t>女</t>
  </si>
  <si>
    <t>計</t>
  </si>
  <si>
    <t>住民</t>
  </si>
  <si>
    <t>外国人</t>
  </si>
  <si>
    <t>合計</t>
  </si>
  <si>
    <t>旭町</t>
  </si>
  <si>
    <t>横土手</t>
  </si>
  <si>
    <t>市立病院</t>
  </si>
  <si>
    <t>柿の木坂三丁目</t>
  </si>
  <si>
    <t>柿の木坂南</t>
  </si>
  <si>
    <t>柿の木坂団地</t>
  </si>
  <si>
    <t>平和町</t>
  </si>
  <si>
    <t>平生町</t>
  </si>
  <si>
    <t>高須</t>
  </si>
  <si>
    <t>第一日の出</t>
  </si>
  <si>
    <t>第二日の出</t>
  </si>
  <si>
    <t>新生町第一</t>
  </si>
  <si>
    <t>新生町第二</t>
  </si>
  <si>
    <t>下木屋</t>
  </si>
  <si>
    <t>上木屋</t>
  </si>
  <si>
    <t>石井手第一</t>
  </si>
  <si>
    <t>石井手第二</t>
  </si>
  <si>
    <t>浜田町</t>
  </si>
  <si>
    <t>江の内団地</t>
  </si>
  <si>
    <t>高千帆台</t>
  </si>
  <si>
    <t>東高千帆台</t>
  </si>
  <si>
    <t>若草町</t>
  </si>
  <si>
    <t>千崎東</t>
  </si>
  <si>
    <t>千崎西</t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</si>
  <si>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</si>
  <si>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</si>
  <si>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</si>
  <si>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</si>
  <si>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</si>
  <si>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</si>
  <si>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</si>
  <si>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</si>
  <si>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</si>
  <si>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</si>
  <si>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</si>
  <si>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</si>
  <si>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</si>
  <si>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</si>
  <si>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</si>
  <si>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</si>
  <si>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</si>
  <si>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</si>
  <si>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</si>
  <si>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</si>
  <si>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</si>
  <si>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自治会未加入高千帆</t>
  </si>
  <si>
    <t>自治会未加入有帆</t>
  </si>
  <si>
    <t>自治会未加入厚狭</t>
  </si>
  <si>
    <t>自治会未加入厚陽</t>
  </si>
  <si>
    <t>自治会未加入出合</t>
  </si>
  <si>
    <t>自治会未加入埴生</t>
  </si>
  <si>
    <r>
      <t>　自治会別世帯数及び人口</t>
    </r>
    <r>
      <rPr>
        <sz val="11"/>
        <rFont val="ＭＳ Ｐ明朝"/>
        <family val="1"/>
      </rPr>
      <t>　　　　　平成17年 3月 18日現在　　（　津布田校区　）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</si>
  <si>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</si>
  <si>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</si>
  <si>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</si>
  <si>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</si>
  <si>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</si>
  <si>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</si>
  <si>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</si>
  <si>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</si>
  <si>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</si>
  <si>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</si>
  <si>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</si>
  <si>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</si>
  <si>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</si>
  <si>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</si>
  <si>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</si>
  <si>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南平原</t>
  </si>
  <si>
    <t>揥山団地</t>
  </si>
  <si>
    <t>揥山東</t>
  </si>
  <si>
    <t>揥山中</t>
  </si>
  <si>
    <t>揥山西</t>
  </si>
  <si>
    <t>小野田地区</t>
  </si>
  <si>
    <t>山陽地区</t>
  </si>
  <si>
    <t>全体</t>
  </si>
  <si>
    <t>小　計</t>
  </si>
  <si>
    <t>うち自治会未加入</t>
  </si>
  <si>
    <t>合　計</t>
  </si>
  <si>
    <t>(本山校区)</t>
  </si>
  <si>
    <t>地区別世帯数及び人口</t>
  </si>
  <si>
    <t>(赤崎校区)</t>
  </si>
  <si>
    <t>(須恵校区)</t>
  </si>
  <si>
    <t>(小野田校区)</t>
  </si>
  <si>
    <t>(高泊校区)</t>
  </si>
  <si>
    <t>(高千帆校区)</t>
  </si>
  <si>
    <t>(有帆校区)</t>
  </si>
  <si>
    <t>(厚狭校区①)</t>
  </si>
  <si>
    <t>(厚狭校区②)</t>
  </si>
  <si>
    <t>(厚狭校区③)</t>
  </si>
  <si>
    <t>(出合校区)</t>
  </si>
  <si>
    <t>(厚陽校区)</t>
  </si>
  <si>
    <t>(埴生校区)</t>
  </si>
  <si>
    <t>(津布田校区)</t>
  </si>
  <si>
    <t>ひばりが丘第一</t>
  </si>
  <si>
    <t>ひばりが丘第二</t>
  </si>
  <si>
    <t>自治会別世帯数及び人口</t>
  </si>
  <si>
    <t>自治会別世帯数及び人口</t>
  </si>
  <si>
    <t>自治会別世帯数及び人口</t>
  </si>
  <si>
    <t>湯泉台</t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</si>
  <si>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</si>
  <si>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</si>
  <si>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</si>
  <si>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</si>
  <si>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</si>
  <si>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</si>
  <si>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</si>
  <si>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</si>
  <si>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</si>
  <si>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</si>
  <si>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</si>
  <si>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</si>
  <si>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</si>
  <si>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</si>
  <si>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</si>
  <si>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</si>
  <si>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</si>
  <si>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</si>
  <si>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</si>
  <si>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</si>
  <si>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</si>
  <si>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</si>
  <si>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</si>
  <si>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</si>
  <si>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</si>
  <si>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</si>
  <si>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</si>
  <si>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</si>
  <si>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</si>
  <si>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</si>
  <si>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</si>
  <si>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</si>
  <si>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</si>
  <si>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</si>
  <si>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</si>
  <si>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</si>
  <si>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</si>
  <si>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</si>
  <si>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</si>
  <si>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</si>
  <si>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</si>
  <si>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</si>
  <si>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</si>
  <si>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</si>
  <si>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</si>
  <si>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</si>
  <si>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</si>
  <si>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</si>
  <si>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</si>
  <si>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</si>
  <si>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</si>
  <si>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</si>
  <si>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</si>
  <si>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</si>
  <si>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</si>
  <si>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</si>
  <si>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</si>
  <si>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</si>
  <si>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</si>
  <si>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</si>
  <si>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</si>
  <si>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</si>
  <si>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</si>
  <si>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</si>
  <si>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</si>
  <si>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</si>
  <si>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</si>
  <si>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</si>
  <si>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</si>
  <si>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</si>
  <si>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</si>
  <si>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</si>
  <si>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</si>
  <si>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</si>
  <si>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</si>
  <si>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</si>
  <si>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</si>
  <si>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</si>
  <si>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</si>
  <si>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</si>
  <si>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</si>
  <si>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</si>
  <si>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</si>
  <si>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</si>
  <si>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</si>
  <si>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</si>
  <si>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</si>
  <si>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</si>
  <si>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</si>
  <si>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</si>
  <si>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</si>
  <si>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</si>
  <si>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</si>
  <si>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</si>
  <si>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</si>
  <si>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</si>
  <si>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</si>
  <si>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</si>
  <si>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</si>
  <si>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</si>
  <si>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</si>
  <si>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</si>
  <si>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</si>
  <si>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</si>
  <si>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</si>
  <si>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</si>
  <si>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</si>
  <si>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</si>
  <si>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</si>
  <si>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</si>
  <si>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</si>
  <si>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</si>
  <si>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</si>
  <si>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</si>
  <si>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</si>
  <si>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</si>
  <si>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</si>
  <si>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</si>
  <si>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</si>
  <si>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</si>
  <si>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</si>
  <si>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</si>
  <si>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</si>
  <si>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</si>
  <si>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</si>
  <si>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</si>
  <si>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</si>
  <si>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</si>
  <si>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</si>
  <si>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</si>
  <si>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</si>
  <si>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</si>
  <si>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</si>
  <si>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</si>
  <si>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</si>
  <si>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</si>
  <si>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</si>
  <si>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</si>
  <si>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</si>
  <si>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</si>
  <si>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</si>
  <si>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</si>
  <si>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</si>
  <si>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</si>
  <si>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</si>
  <si>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</si>
  <si>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</si>
  <si>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</si>
  <si>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</si>
  <si>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</si>
  <si>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</si>
  <si>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</si>
  <si>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</si>
  <si>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</si>
  <si>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</si>
  <si>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</si>
  <si>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長生園</t>
  </si>
  <si>
    <t>サンライフ山陽</t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</si>
  <si>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</si>
  <si>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</si>
  <si>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</si>
  <si>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</si>
  <si>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</si>
  <si>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</si>
  <si>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</si>
  <si>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</si>
  <si>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</si>
  <si>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</si>
  <si>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</si>
  <si>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</si>
  <si>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</si>
  <si>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</si>
  <si>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日本人</t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</si>
  <si>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</si>
  <si>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</si>
  <si>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</si>
  <si>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</si>
  <si>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</si>
  <si>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</si>
  <si>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</si>
  <si>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</si>
  <si>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</si>
  <si>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</si>
  <si>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</si>
  <si>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</si>
  <si>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</si>
  <si>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</si>
  <si>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</si>
  <si>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</si>
  <si>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</si>
  <si>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</si>
  <si>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</si>
  <si>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</si>
  <si>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</si>
  <si>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</si>
  <si>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</si>
  <si>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</si>
  <si>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</si>
  <si>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</si>
  <si>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</si>
  <si>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</si>
  <si>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</si>
  <si>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</si>
  <si>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</si>
  <si>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</si>
  <si>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</si>
  <si>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</si>
  <si>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</si>
  <si>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</si>
  <si>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</si>
  <si>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</si>
  <si>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</si>
  <si>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</si>
  <si>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</si>
  <si>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</si>
  <si>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</si>
  <si>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</si>
  <si>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</si>
  <si>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</si>
  <si>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</si>
  <si>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</si>
  <si>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</si>
  <si>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</si>
  <si>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</si>
  <si>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</si>
  <si>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</si>
  <si>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</si>
  <si>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</si>
  <si>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</si>
  <si>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</si>
  <si>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</si>
  <si>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</si>
  <si>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</si>
  <si>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</si>
  <si>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</si>
  <si>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</si>
  <si>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</si>
  <si>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</si>
  <si>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</si>
  <si>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自治会未加入本山</t>
  </si>
  <si>
    <t>自治会未加入赤崎</t>
  </si>
  <si>
    <t>自治会未加入小野田</t>
  </si>
  <si>
    <t>自治会未加入高泊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</si>
  <si>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</si>
  <si>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</si>
  <si>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</si>
  <si>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</si>
  <si>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</si>
  <si>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</si>
  <si>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</si>
  <si>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</si>
  <si>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</si>
  <si>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</si>
  <si>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</si>
  <si>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</si>
  <si>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</si>
  <si>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</si>
  <si>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</si>
  <si>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</si>
  <si>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</si>
  <si>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</si>
  <si>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</si>
  <si>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</si>
  <si>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</si>
  <si>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</si>
  <si>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</si>
  <si>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</si>
  <si>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</si>
  <si>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</si>
  <si>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</si>
  <si>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</si>
  <si>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</si>
  <si>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</si>
  <si>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</si>
  <si>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</si>
  <si>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自治会未加入須恵</t>
  </si>
  <si>
    <t>望見ケ丘</t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</si>
  <si>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</si>
  <si>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</si>
  <si>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</si>
  <si>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</si>
  <si>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</si>
  <si>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</si>
  <si>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</si>
  <si>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</si>
  <si>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</si>
  <si>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</si>
  <si>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</si>
  <si>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</si>
  <si>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</si>
  <si>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</si>
  <si>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</si>
  <si>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福田</t>
  </si>
  <si>
    <t>東柿の木坂</t>
  </si>
  <si>
    <t>ココフレ紫苑</t>
  </si>
  <si>
    <t>平成27年10月 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</si>
</sst>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1"/>
      <color indexed="48"/>
      <name val="ＭＳ 明朝"/>
      <family val="1"/>
    </font>
    <font>
      <sz val="12"/>
      <color indexed="10"/>
      <name val="ＭＳ Ｐ明朝"/>
      <family val="1"/>
    </font>
    <font>
      <sz val="12"/>
      <color indexed="12"/>
      <name val="ＭＳ Ｐ明朝"/>
      <family val="1"/>
    </font>
    <font>
      <sz val="12"/>
      <color indexed="22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KAJO_J明朝"/>
      <family val="1"/>
    </font>
    <font>
      <sz val="11"/>
      <color indexed="9"/>
      <name val="ＭＳ Ｐゴシック"/>
      <family val="3"/>
    </font>
    <font>
      <sz val="11"/>
      <color indexed="9"/>
      <name val="KAJO_J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KAJO_J明朝"/>
      <family val="1"/>
    </font>
    <font>
      <sz val="11"/>
      <color indexed="60"/>
      <name val="ＭＳ Ｐゴシック"/>
      <family val="3"/>
    </font>
    <font>
      <sz val="11"/>
      <color indexed="60"/>
      <name val="KAJO_J明朝"/>
      <family val="1"/>
    </font>
    <font>
      <sz val="11"/>
      <color indexed="52"/>
      <name val="ＭＳ Ｐゴシック"/>
      <family val="3"/>
    </font>
    <font>
      <sz val="11"/>
      <color indexed="52"/>
      <name val="KAJO_J明朝"/>
      <family val="1"/>
    </font>
    <font>
      <sz val="11"/>
      <color indexed="20"/>
      <name val="ＭＳ Ｐゴシック"/>
      <family val="3"/>
    </font>
    <font>
      <sz val="11"/>
      <color indexed="20"/>
      <name val="KAJO_J明朝"/>
      <family val="1"/>
    </font>
    <font>
      <b/>
      <sz val="11"/>
      <color indexed="52"/>
      <name val="ＭＳ Ｐゴシック"/>
      <family val="3"/>
    </font>
    <font>
      <b/>
      <sz val="11"/>
      <color indexed="52"/>
      <name val="KAJO_J明朝"/>
      <family val="1"/>
    </font>
    <font>
      <sz val="11"/>
      <color indexed="10"/>
      <name val="ＭＳ Ｐゴシック"/>
      <family val="3"/>
    </font>
    <font>
      <sz val="11"/>
      <color indexed="10"/>
      <name val="KAJO_J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KAJO_J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KAJO_J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KAJO_J明朝"/>
      <family val="1"/>
    </font>
    <font>
      <b/>
      <sz val="11"/>
      <color indexed="8"/>
      <name val="ＭＳ Ｐゴシック"/>
      <family val="3"/>
    </font>
    <font>
      <b/>
      <sz val="11"/>
      <color indexed="8"/>
      <name val="KAJO_J明朝"/>
      <family val="1"/>
    </font>
    <font>
      <b/>
      <sz val="11"/>
      <color indexed="63"/>
      <name val="ＭＳ Ｐゴシック"/>
      <family val="3"/>
    </font>
    <font>
      <b/>
      <sz val="11"/>
      <color indexed="63"/>
      <name val="KAJO_J明朝"/>
      <family val="1"/>
    </font>
    <font>
      <i/>
      <sz val="11"/>
      <color indexed="23"/>
      <name val="ＭＳ Ｐゴシック"/>
      <family val="3"/>
    </font>
    <font>
      <i/>
      <sz val="11"/>
      <color indexed="23"/>
      <name val="KAJO_J明朝"/>
      <family val="1"/>
    </font>
    <font>
      <sz val="11"/>
      <color indexed="62"/>
      <name val="ＭＳ Ｐゴシック"/>
      <family val="3"/>
    </font>
    <font>
      <sz val="11"/>
      <color indexed="62"/>
      <name val="KAJO_J明朝"/>
      <family val="1"/>
    </font>
    <font>
      <sz val="11"/>
      <color indexed="17"/>
      <name val="ＭＳ Ｐゴシック"/>
      <family val="3"/>
    </font>
    <font>
      <sz val="11"/>
      <color indexed="17"/>
      <name val="KAJO_J明朝"/>
      <family val="1"/>
    </font>
    <font>
      <sz val="11"/>
      <color theme="1"/>
      <name val="Calibri"/>
      <family val="3"/>
    </font>
    <font>
      <sz val="11"/>
      <color theme="1"/>
      <name val="KAJO_J明朝"/>
      <family val="1"/>
    </font>
    <font>
      <sz val="11"/>
      <color theme="0"/>
      <name val="Calibri"/>
      <family val="3"/>
    </font>
    <font>
      <sz val="11"/>
      <color theme="0"/>
      <name val="KAJO_J明朝"/>
      <family val="1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KAJO_J明朝"/>
      <family val="1"/>
    </font>
    <font>
      <sz val="11"/>
      <color rgb="FF9C6500"/>
      <name val="Calibri"/>
      <family val="3"/>
    </font>
    <font>
      <sz val="11"/>
      <color rgb="FF9C6500"/>
      <name val="KAJO_J明朝"/>
      <family val="1"/>
    </font>
    <font>
      <sz val="11"/>
      <color rgb="FFFA7D00"/>
      <name val="Calibri"/>
      <family val="3"/>
    </font>
    <font>
      <sz val="11"/>
      <color rgb="FFFA7D00"/>
      <name val="KAJO_J明朝"/>
      <family val="1"/>
    </font>
    <font>
      <sz val="11"/>
      <color rgb="FF9C0006"/>
      <name val="Calibri"/>
      <family val="3"/>
    </font>
    <font>
      <sz val="11"/>
      <color rgb="FF9C0006"/>
      <name val="KAJO_J明朝"/>
      <family val="1"/>
    </font>
    <font>
      <b/>
      <sz val="11"/>
      <color rgb="FFFA7D00"/>
      <name val="Calibri"/>
      <family val="3"/>
    </font>
    <font>
      <b/>
      <sz val="11"/>
      <color rgb="FFFA7D00"/>
      <name val="KAJO_J明朝"/>
      <family val="1"/>
    </font>
    <font>
      <sz val="11"/>
      <color rgb="FFFF0000"/>
      <name val="Calibri"/>
      <family val="3"/>
    </font>
    <font>
      <sz val="11"/>
      <color rgb="FFFF0000"/>
      <name val="KAJO_J明朝"/>
      <family val="1"/>
    </font>
    <font>
      <b/>
      <sz val="15"/>
      <color theme="3"/>
      <name val="Calibri"/>
      <family val="3"/>
    </font>
    <font>
      <b/>
      <sz val="15"/>
      <color theme="3"/>
      <name val="KAJO_J明朝"/>
      <family val="1"/>
    </font>
    <font>
      <b/>
      <sz val="13"/>
      <color theme="3"/>
      <name val="Calibri"/>
      <family val="3"/>
    </font>
    <font>
      <b/>
      <sz val="13"/>
      <color theme="3"/>
      <name val="KAJO_J明朝"/>
      <family val="1"/>
    </font>
    <font>
      <b/>
      <sz val="11"/>
      <color theme="3"/>
      <name val="Calibri"/>
      <family val="3"/>
    </font>
    <font>
      <b/>
      <sz val="11"/>
      <color theme="3"/>
      <name val="KAJO_J明朝"/>
      <family val="1"/>
    </font>
    <font>
      <b/>
      <sz val="11"/>
      <color theme="1"/>
      <name val="Calibri"/>
      <family val="3"/>
    </font>
    <font>
      <b/>
      <sz val="11"/>
      <color theme="1"/>
      <name val="KAJO_J明朝"/>
      <family val="1"/>
    </font>
    <font>
      <b/>
      <sz val="11"/>
      <color rgb="FF3F3F3F"/>
      <name val="Calibri"/>
      <family val="3"/>
    </font>
    <font>
      <b/>
      <sz val="11"/>
      <color rgb="FF3F3F3F"/>
      <name val="KAJO_J明朝"/>
      <family val="1"/>
    </font>
    <font>
      <i/>
      <sz val="11"/>
      <color rgb="FF7F7F7F"/>
      <name val="Calibri"/>
      <family val="3"/>
    </font>
    <font>
      <i/>
      <sz val="11"/>
      <color rgb="FF7F7F7F"/>
      <name val="KAJO_J明朝"/>
      <family val="1"/>
    </font>
    <font>
      <sz val="11"/>
      <color rgb="FF3F3F76"/>
      <name val="Calibri"/>
      <family val="3"/>
    </font>
    <font>
      <sz val="11"/>
      <color rgb="FF3F3F76"/>
      <name val="KAJO_J明朝"/>
      <family val="1"/>
    </font>
    <font>
      <sz val="11"/>
      <color rgb="FF006100"/>
      <name val="Calibri"/>
      <family val="3"/>
    </font>
    <font>
      <sz val="11"/>
      <color rgb="FF006100"/>
      <name val="KAJO_J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</borders>
  <cellStyleXfs count="1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61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8" fillId="0" borderId="0" applyNumberFormat="0" applyFill="0" applyBorder="0" applyAlignment="0" applyProtection="0"/>
    <xf numFmtId="0" fontId="83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/>
    </xf>
    <xf numFmtId="0" fontId="5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2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176" fontId="14" fillId="0" borderId="33" xfId="0" applyNumberFormat="1" applyFont="1" applyBorder="1" applyAlignment="1">
      <alignment vertical="center"/>
    </xf>
    <xf numFmtId="176" fontId="15" fillId="0" borderId="33" xfId="0" applyNumberFormat="1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176" fontId="14" fillId="0" borderId="29" xfId="0" applyNumberFormat="1" applyFont="1" applyBorder="1" applyAlignment="1">
      <alignment vertical="center"/>
    </xf>
    <xf numFmtId="176" fontId="15" fillId="0" borderId="29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76" fontId="14" fillId="0" borderId="33" xfId="0" applyNumberFormat="1" applyFont="1" applyFill="1" applyBorder="1" applyAlignment="1">
      <alignment vertical="center"/>
    </xf>
    <xf numFmtId="176" fontId="17" fillId="0" borderId="21" xfId="0" applyNumberFormat="1" applyFont="1" applyBorder="1" applyAlignment="1">
      <alignment horizontal="right" vertical="center"/>
    </xf>
    <xf numFmtId="176" fontId="17" fillId="0" borderId="22" xfId="0" applyNumberFormat="1" applyFont="1" applyBorder="1" applyAlignment="1">
      <alignment horizontal="right" vertical="center"/>
    </xf>
    <xf numFmtId="176" fontId="18" fillId="0" borderId="25" xfId="0" applyNumberFormat="1" applyFont="1" applyBorder="1" applyAlignment="1">
      <alignment horizontal="right" vertical="center"/>
    </xf>
    <xf numFmtId="176" fontId="18" fillId="0" borderId="26" xfId="0" applyNumberFormat="1" applyFont="1" applyBorder="1" applyAlignment="1">
      <alignment horizontal="right" vertical="center"/>
    </xf>
    <xf numFmtId="176" fontId="18" fillId="0" borderId="21" xfId="0" applyNumberFormat="1" applyFont="1" applyBorder="1" applyAlignment="1">
      <alignment horizontal="right" vertical="center"/>
    </xf>
    <xf numFmtId="176" fontId="18" fillId="0" borderId="22" xfId="0" applyNumberFormat="1" applyFont="1" applyBorder="1" applyAlignment="1">
      <alignment horizontal="right" vertical="center"/>
    </xf>
    <xf numFmtId="176" fontId="18" fillId="0" borderId="27" xfId="0" applyNumberFormat="1" applyFont="1" applyBorder="1" applyAlignment="1">
      <alignment horizontal="right" vertical="center"/>
    </xf>
    <xf numFmtId="176" fontId="18" fillId="0" borderId="28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33" borderId="14" xfId="0" applyFont="1" applyFill="1" applyBorder="1" applyAlignment="1">
      <alignment horizontal="distributed" vertical="center"/>
    </xf>
    <xf numFmtId="176" fontId="4" fillId="33" borderId="21" xfId="0" applyNumberFormat="1" applyFont="1" applyFill="1" applyBorder="1" applyAlignment="1">
      <alignment horizontal="right" vertical="center"/>
    </xf>
    <xf numFmtId="0" fontId="10" fillId="33" borderId="14" xfId="0" applyFont="1" applyFill="1" applyBorder="1" applyAlignment="1">
      <alignment horizontal="distributed" vertical="center"/>
    </xf>
  </cellXfs>
  <cellStyles count="175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3" xfId="182"/>
    <cellStyle name="標準 4" xfId="183"/>
    <cellStyle name="Followed Hyperlink" xfId="184"/>
    <cellStyle name="良い" xfId="185"/>
    <cellStyle name="良い 2" xfId="186"/>
    <cellStyle name="良い 3" xfId="187"/>
    <cellStyle name="良い 4" xfId="1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E48"/>
  <sheetViews>
    <sheetView zoomScale="80" zoomScaleNormal="80" zoomScalePageLayoutView="0" workbookViewId="0" topLeftCell="A1">
      <selection activeCell="G21" sqref="G2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69" t="s">
        <v>402</v>
      </c>
      <c r="D1" s="69"/>
      <c r="E1" s="11" t="s">
        <v>86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350</v>
      </c>
      <c r="B4" s="14">
        <v>202</v>
      </c>
      <c r="C4" s="14">
        <v>255</v>
      </c>
      <c r="D4" s="14">
        <v>269</v>
      </c>
      <c r="E4" s="13">
        <f>SUM(C4:D4)</f>
        <v>524</v>
      </c>
    </row>
    <row r="5" spans="1:5" ht="15.75" customHeight="1">
      <c r="A5" s="6" t="s">
        <v>351</v>
      </c>
      <c r="B5" s="14">
        <v>182</v>
      </c>
      <c r="C5" s="14">
        <v>181</v>
      </c>
      <c r="D5" s="14">
        <v>212</v>
      </c>
      <c r="E5" s="15">
        <f aca="true" t="shared" si="0" ref="E5:E14">SUM(C5:D5)</f>
        <v>393</v>
      </c>
    </row>
    <row r="6" spans="1:5" ht="15.75" customHeight="1">
      <c r="A6" s="6" t="s">
        <v>352</v>
      </c>
      <c r="B6" s="14">
        <v>235</v>
      </c>
      <c r="C6" s="14">
        <v>243</v>
      </c>
      <c r="D6" s="14">
        <v>256</v>
      </c>
      <c r="E6" s="15">
        <f t="shared" si="0"/>
        <v>499</v>
      </c>
    </row>
    <row r="7" spans="1:5" ht="15.75" customHeight="1">
      <c r="A7" s="6" t="s">
        <v>353</v>
      </c>
      <c r="B7" s="14">
        <v>48</v>
      </c>
      <c r="C7" s="14">
        <v>49</v>
      </c>
      <c r="D7" s="14">
        <v>63</v>
      </c>
      <c r="E7" s="15">
        <f t="shared" si="0"/>
        <v>112</v>
      </c>
    </row>
    <row r="8" spans="1:5" ht="15.75" customHeight="1">
      <c r="A8" s="6" t="s">
        <v>354</v>
      </c>
      <c r="B8" s="14">
        <v>170</v>
      </c>
      <c r="C8" s="14">
        <v>178</v>
      </c>
      <c r="D8" s="14">
        <v>211</v>
      </c>
      <c r="E8" s="15">
        <f t="shared" si="0"/>
        <v>389</v>
      </c>
    </row>
    <row r="9" spans="1:5" ht="15.75" customHeight="1">
      <c r="A9" s="6" t="s">
        <v>355</v>
      </c>
      <c r="B9" s="14">
        <v>301</v>
      </c>
      <c r="C9" s="14">
        <v>329</v>
      </c>
      <c r="D9" s="14">
        <v>342</v>
      </c>
      <c r="E9" s="15">
        <f t="shared" si="0"/>
        <v>671</v>
      </c>
    </row>
    <row r="10" spans="1:5" ht="15.75" customHeight="1">
      <c r="A10" s="6" t="s">
        <v>356</v>
      </c>
      <c r="B10" s="14">
        <v>142</v>
      </c>
      <c r="C10" s="14">
        <v>155</v>
      </c>
      <c r="D10" s="14">
        <v>221</v>
      </c>
      <c r="E10" s="15">
        <f t="shared" si="0"/>
        <v>376</v>
      </c>
    </row>
    <row r="11" spans="1:5" ht="15.75" customHeight="1">
      <c r="A11" s="6" t="s">
        <v>357</v>
      </c>
      <c r="B11" s="14">
        <v>4</v>
      </c>
      <c r="C11" s="14">
        <v>4</v>
      </c>
      <c r="D11" s="14">
        <v>3</v>
      </c>
      <c r="E11" s="15">
        <f t="shared" si="0"/>
        <v>7</v>
      </c>
    </row>
    <row r="12" spans="1:5" ht="15.75" customHeight="1">
      <c r="A12" s="6" t="s">
        <v>358</v>
      </c>
      <c r="B12" s="14">
        <v>102</v>
      </c>
      <c r="C12" s="14">
        <v>80</v>
      </c>
      <c r="D12" s="14">
        <v>108</v>
      </c>
      <c r="E12" s="15">
        <f t="shared" si="0"/>
        <v>188</v>
      </c>
    </row>
    <row r="13" spans="1:5" ht="15.75" customHeight="1">
      <c r="A13" s="6" t="s">
        <v>359</v>
      </c>
      <c r="B13" s="14">
        <v>53</v>
      </c>
      <c r="C13" s="14">
        <v>51</v>
      </c>
      <c r="D13" s="14">
        <v>54</v>
      </c>
      <c r="E13" s="15">
        <f t="shared" si="0"/>
        <v>105</v>
      </c>
    </row>
    <row r="14" spans="1:5" ht="15.75" customHeight="1">
      <c r="A14" s="25" t="s">
        <v>346</v>
      </c>
      <c r="B14" s="14">
        <v>11</v>
      </c>
      <c r="C14" s="14">
        <v>9</v>
      </c>
      <c r="D14" s="14">
        <v>13</v>
      </c>
      <c r="E14" s="15">
        <f t="shared" si="0"/>
        <v>22</v>
      </c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1444</v>
      </c>
      <c r="C39" s="18">
        <f>SUM(C41-C40)</f>
        <v>1527</v>
      </c>
      <c r="D39" s="18">
        <f>SUM(D41-D40)</f>
        <v>1744</v>
      </c>
      <c r="E39" s="19">
        <f>SUM(E41-E40)</f>
        <v>3271</v>
      </c>
    </row>
    <row r="40" spans="1:5" ht="15.75" customHeight="1">
      <c r="A40" s="6" t="s">
        <v>6</v>
      </c>
      <c r="B40" s="60">
        <v>6</v>
      </c>
      <c r="C40" s="60">
        <v>7</v>
      </c>
      <c r="D40" s="60">
        <v>8</v>
      </c>
      <c r="E40" s="61">
        <f>SUM(C40:D40)</f>
        <v>15</v>
      </c>
    </row>
    <row r="41" spans="1:5" ht="15.75" customHeight="1">
      <c r="A41" s="9" t="s">
        <v>7</v>
      </c>
      <c r="B41" s="20">
        <f>SUM(B4:B38)</f>
        <v>1450</v>
      </c>
      <c r="C41" s="20">
        <f>SUM(C4:C38)</f>
        <v>1534</v>
      </c>
      <c r="D41" s="20">
        <f>SUM(D4:D38)</f>
        <v>1752</v>
      </c>
      <c r="E41" s="21">
        <f>SUM(E4:E38)</f>
        <v>3286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I50"/>
  <sheetViews>
    <sheetView zoomScale="75" zoomScaleNormal="75" zoomScalePageLayoutView="0" workbookViewId="0" topLeftCell="A1">
      <selection activeCell="O30" sqref="O3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69" t="str">
        <f>'本山'!C1</f>
        <v>平成27年10月 1日現在</v>
      </c>
      <c r="D1" s="69"/>
      <c r="E1" s="11" t="s">
        <v>96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177</v>
      </c>
      <c r="B4" s="12">
        <v>79</v>
      </c>
      <c r="C4" s="12">
        <v>148</v>
      </c>
      <c r="D4" s="12">
        <v>153</v>
      </c>
      <c r="E4" s="13">
        <f>SUM(C4:D4)</f>
        <v>301</v>
      </c>
    </row>
    <row r="5" spans="1:5" ht="15.75" customHeight="1">
      <c r="A5" s="5" t="s">
        <v>178</v>
      </c>
      <c r="B5" s="12">
        <v>29</v>
      </c>
      <c r="C5" s="12">
        <v>34</v>
      </c>
      <c r="D5" s="12">
        <v>53</v>
      </c>
      <c r="E5" s="13">
        <f>SUM(C5:D5)</f>
        <v>87</v>
      </c>
    </row>
    <row r="6" spans="1:5" ht="15.75" customHeight="1">
      <c r="A6" s="6" t="s">
        <v>179</v>
      </c>
      <c r="B6" s="12">
        <v>19</v>
      </c>
      <c r="C6" s="12">
        <v>16</v>
      </c>
      <c r="D6" s="12">
        <v>16</v>
      </c>
      <c r="E6" s="13">
        <f>SUM(C6:D6)</f>
        <v>32</v>
      </c>
    </row>
    <row r="7" spans="1:5" ht="15.75" customHeight="1">
      <c r="A7" s="5" t="s">
        <v>180</v>
      </c>
      <c r="B7" s="14">
        <v>61</v>
      </c>
      <c r="C7" s="14">
        <v>63</v>
      </c>
      <c r="D7" s="14">
        <v>67</v>
      </c>
      <c r="E7" s="15">
        <f>SUM(C7:D7)</f>
        <v>130</v>
      </c>
    </row>
    <row r="8" spans="1:5" ht="15.75" customHeight="1">
      <c r="A8" s="6" t="s">
        <v>181</v>
      </c>
      <c r="B8" s="12">
        <v>12</v>
      </c>
      <c r="C8" s="12">
        <v>17</v>
      </c>
      <c r="D8" s="12">
        <v>19</v>
      </c>
      <c r="E8" s="13">
        <f aca="true" t="shared" si="0" ref="E8:E13">SUM(C8:D8)</f>
        <v>36</v>
      </c>
    </row>
    <row r="9" spans="1:5" ht="15.75" customHeight="1">
      <c r="A9" s="6" t="s">
        <v>182</v>
      </c>
      <c r="B9" s="14">
        <v>31</v>
      </c>
      <c r="C9" s="14">
        <v>33</v>
      </c>
      <c r="D9" s="14">
        <v>34</v>
      </c>
      <c r="E9" s="15">
        <f t="shared" si="0"/>
        <v>67</v>
      </c>
    </row>
    <row r="10" spans="1:5" ht="15.75" customHeight="1">
      <c r="A10" s="6" t="s">
        <v>183</v>
      </c>
      <c r="B10" s="14">
        <v>41</v>
      </c>
      <c r="C10" s="14">
        <v>49</v>
      </c>
      <c r="D10" s="14">
        <v>49</v>
      </c>
      <c r="E10" s="15">
        <f t="shared" si="0"/>
        <v>98</v>
      </c>
    </row>
    <row r="11" spans="1:5" ht="15.75" customHeight="1">
      <c r="A11" s="6" t="s">
        <v>184</v>
      </c>
      <c r="B11" s="14">
        <v>9</v>
      </c>
      <c r="C11" s="14">
        <v>5</v>
      </c>
      <c r="D11" s="14">
        <v>6</v>
      </c>
      <c r="E11" s="15">
        <f t="shared" si="0"/>
        <v>11</v>
      </c>
    </row>
    <row r="12" spans="1:5" ht="15.75" customHeight="1">
      <c r="A12" s="6" t="s">
        <v>185</v>
      </c>
      <c r="B12" s="14">
        <v>99</v>
      </c>
      <c r="C12" s="14">
        <v>124</v>
      </c>
      <c r="D12" s="14">
        <v>124</v>
      </c>
      <c r="E12" s="15">
        <f t="shared" si="0"/>
        <v>248</v>
      </c>
    </row>
    <row r="13" spans="1:5" ht="15.75" customHeight="1">
      <c r="A13" s="25" t="s">
        <v>55</v>
      </c>
      <c r="B13" s="14">
        <v>256</v>
      </c>
      <c r="C13" s="14">
        <v>280</v>
      </c>
      <c r="D13" s="14">
        <v>280</v>
      </c>
      <c r="E13" s="15">
        <f t="shared" si="0"/>
        <v>560</v>
      </c>
    </row>
    <row r="14" spans="1:5" ht="15.75" customHeight="1">
      <c r="A14" s="25"/>
      <c r="B14" s="14"/>
      <c r="C14" s="14"/>
      <c r="D14" s="14"/>
      <c r="E14" s="15"/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9" ht="15.75" customHeight="1">
      <c r="A29" s="6"/>
      <c r="B29" s="14"/>
      <c r="C29" s="14"/>
      <c r="D29" s="14"/>
      <c r="E29" s="15"/>
      <c r="I29" s="58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6"/>
      <c r="B38" s="14"/>
      <c r="C38" s="14"/>
      <c r="D38" s="14"/>
      <c r="E38" s="15"/>
    </row>
    <row r="39" spans="1:5" ht="15.75" customHeight="1">
      <c r="A39" s="6"/>
      <c r="B39" s="14"/>
      <c r="C39" s="14"/>
      <c r="D39" s="14"/>
      <c r="E39" s="15"/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279</v>
      </c>
      <c r="B41" s="18">
        <f>SUM(B43-B42)</f>
        <v>4463</v>
      </c>
      <c r="C41" s="18">
        <f>SUM(C43-C42)</f>
        <v>5038</v>
      </c>
      <c r="D41" s="18">
        <f>SUM(D43-D42)</f>
        <v>5533</v>
      </c>
      <c r="E41" s="19">
        <f>C41+D41</f>
        <v>10571</v>
      </c>
    </row>
    <row r="42" spans="1:5" ht="15.75" customHeight="1">
      <c r="A42" s="6" t="s">
        <v>6</v>
      </c>
      <c r="B42" s="60">
        <v>44</v>
      </c>
      <c r="C42" s="60">
        <v>36</v>
      </c>
      <c r="D42" s="60">
        <v>31</v>
      </c>
      <c r="E42" s="61">
        <f>SUM(C42:D42)</f>
        <v>67</v>
      </c>
    </row>
    <row r="43" spans="1:5" ht="15.75" customHeight="1">
      <c r="A43" s="9" t="s">
        <v>7</v>
      </c>
      <c r="B43" s="20">
        <f>SUM('厚狭①'!B41+'厚狭②'!B41+'厚狭③'!B44)</f>
        <v>4507</v>
      </c>
      <c r="C43" s="20">
        <f>SUM('厚狭①'!C41+'厚狭②'!C41+'厚狭③'!C44)</f>
        <v>5074</v>
      </c>
      <c r="D43" s="20">
        <f>SUM('厚狭①'!D41+'厚狭②'!D41+'厚狭③'!D44)</f>
        <v>5564</v>
      </c>
      <c r="E43" s="21">
        <f>C43+D43</f>
        <v>10638</v>
      </c>
    </row>
    <row r="44" spans="1:5" ht="15.75" customHeight="1">
      <c r="A44" s="10"/>
      <c r="B44" s="27">
        <f>SUM(B4:B40)</f>
        <v>636</v>
      </c>
      <c r="C44" s="27">
        <f>SUM(C4:C40)</f>
        <v>769</v>
      </c>
      <c r="D44" s="27">
        <f>SUM(D4:D40)</f>
        <v>801</v>
      </c>
      <c r="E44" s="27">
        <f>SUM(E5:E40)</f>
        <v>1269</v>
      </c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E48"/>
  <sheetViews>
    <sheetView zoomScale="85" zoomScaleNormal="85" zoomScalePageLayoutView="0" workbookViewId="0" topLeftCell="A1">
      <selection activeCell="I17" sqref="I17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104</v>
      </c>
      <c r="B1" s="56"/>
      <c r="C1" s="69" t="str">
        <f>'本山'!C1</f>
        <v>平成27年10月 1日現在</v>
      </c>
      <c r="D1" s="69"/>
      <c r="E1" s="11" t="s">
        <v>97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204</v>
      </c>
      <c r="B4" s="12">
        <v>52</v>
      </c>
      <c r="C4" s="12">
        <v>56</v>
      </c>
      <c r="D4" s="12">
        <v>67</v>
      </c>
      <c r="E4" s="13">
        <f aca="true" t="shared" si="0" ref="E4:E35">SUM(C4:D4)</f>
        <v>123</v>
      </c>
    </row>
    <row r="5" spans="1:5" ht="15.75" customHeight="1">
      <c r="A5" s="6" t="s">
        <v>205</v>
      </c>
      <c r="B5" s="14">
        <v>11</v>
      </c>
      <c r="C5" s="14">
        <v>9</v>
      </c>
      <c r="D5" s="14">
        <v>11</v>
      </c>
      <c r="E5" s="15">
        <f t="shared" si="0"/>
        <v>20</v>
      </c>
    </row>
    <row r="6" spans="1:5" ht="15.75" customHeight="1">
      <c r="A6" s="6" t="s">
        <v>206</v>
      </c>
      <c r="B6" s="14">
        <v>93</v>
      </c>
      <c r="C6" s="14">
        <v>109</v>
      </c>
      <c r="D6" s="14">
        <v>122</v>
      </c>
      <c r="E6" s="15">
        <f t="shared" si="0"/>
        <v>231</v>
      </c>
    </row>
    <row r="7" spans="1:5" ht="15.75" customHeight="1">
      <c r="A7" s="6" t="s">
        <v>207</v>
      </c>
      <c r="B7" s="14">
        <v>84</v>
      </c>
      <c r="C7" s="14">
        <v>108</v>
      </c>
      <c r="D7" s="14">
        <v>106</v>
      </c>
      <c r="E7" s="15">
        <f t="shared" si="0"/>
        <v>214</v>
      </c>
    </row>
    <row r="8" spans="1:5" ht="15.75" customHeight="1">
      <c r="A8" s="6" t="s">
        <v>208</v>
      </c>
      <c r="B8" s="14">
        <v>103</v>
      </c>
      <c r="C8" s="14">
        <v>113</v>
      </c>
      <c r="D8" s="14">
        <v>144</v>
      </c>
      <c r="E8" s="15">
        <f t="shared" si="0"/>
        <v>257</v>
      </c>
    </row>
    <row r="9" spans="1:5" ht="15.75" customHeight="1">
      <c r="A9" s="6" t="s">
        <v>209</v>
      </c>
      <c r="B9" s="14">
        <v>37</v>
      </c>
      <c r="C9" s="14">
        <v>58</v>
      </c>
      <c r="D9" s="14">
        <v>60</v>
      </c>
      <c r="E9" s="15">
        <f t="shared" si="0"/>
        <v>118</v>
      </c>
    </row>
    <row r="10" spans="1:5" ht="15.75" customHeight="1">
      <c r="A10" s="6" t="s">
        <v>210</v>
      </c>
      <c r="B10" s="14">
        <v>39</v>
      </c>
      <c r="C10" s="14">
        <v>36</v>
      </c>
      <c r="D10" s="14">
        <v>39</v>
      </c>
      <c r="E10" s="15">
        <f t="shared" si="0"/>
        <v>75</v>
      </c>
    </row>
    <row r="11" spans="1:5" ht="15.75" customHeight="1">
      <c r="A11" s="6" t="s">
        <v>211</v>
      </c>
      <c r="B11" s="14">
        <v>16</v>
      </c>
      <c r="C11" s="14">
        <v>17</v>
      </c>
      <c r="D11" s="14">
        <v>23</v>
      </c>
      <c r="E11" s="15">
        <f t="shared" si="0"/>
        <v>40</v>
      </c>
    </row>
    <row r="12" spans="1:5" ht="15.75" customHeight="1">
      <c r="A12" s="6" t="s">
        <v>212</v>
      </c>
      <c r="B12" s="14">
        <v>35</v>
      </c>
      <c r="C12" s="14">
        <v>34</v>
      </c>
      <c r="D12" s="14">
        <v>44</v>
      </c>
      <c r="E12" s="15">
        <f t="shared" si="0"/>
        <v>78</v>
      </c>
    </row>
    <row r="13" spans="1:5" ht="15.75" customHeight="1">
      <c r="A13" s="6" t="s">
        <v>213</v>
      </c>
      <c r="B13" s="14">
        <v>13</v>
      </c>
      <c r="C13" s="14">
        <v>11</v>
      </c>
      <c r="D13" s="14">
        <v>14</v>
      </c>
      <c r="E13" s="15">
        <f t="shared" si="0"/>
        <v>25</v>
      </c>
    </row>
    <row r="14" spans="1:5" ht="15.75" customHeight="1">
      <c r="A14" s="6" t="s">
        <v>214</v>
      </c>
      <c r="B14" s="14">
        <v>44</v>
      </c>
      <c r="C14" s="14">
        <v>41</v>
      </c>
      <c r="D14" s="14">
        <v>43</v>
      </c>
      <c r="E14" s="15">
        <f t="shared" si="0"/>
        <v>84</v>
      </c>
    </row>
    <row r="15" spans="1:5" ht="15.75" customHeight="1">
      <c r="A15" s="6" t="s">
        <v>215</v>
      </c>
      <c r="B15" s="14">
        <v>66</v>
      </c>
      <c r="C15" s="14">
        <v>71</v>
      </c>
      <c r="D15" s="14">
        <v>51</v>
      </c>
      <c r="E15" s="15">
        <f t="shared" si="0"/>
        <v>122</v>
      </c>
    </row>
    <row r="16" spans="1:5" ht="15.75" customHeight="1">
      <c r="A16" s="6" t="s">
        <v>216</v>
      </c>
      <c r="B16" s="14">
        <v>103</v>
      </c>
      <c r="C16" s="14">
        <v>110</v>
      </c>
      <c r="D16" s="14">
        <v>113</v>
      </c>
      <c r="E16" s="15">
        <f t="shared" si="0"/>
        <v>223</v>
      </c>
    </row>
    <row r="17" spans="1:5" ht="15.75" customHeight="1">
      <c r="A17" s="6" t="s">
        <v>217</v>
      </c>
      <c r="B17" s="14">
        <v>42</v>
      </c>
      <c r="C17" s="14">
        <v>52</v>
      </c>
      <c r="D17" s="14">
        <v>47</v>
      </c>
      <c r="E17" s="15">
        <f t="shared" si="0"/>
        <v>99</v>
      </c>
    </row>
    <row r="18" spans="1:5" ht="15.75" customHeight="1">
      <c r="A18" s="6" t="s">
        <v>218</v>
      </c>
      <c r="B18" s="14">
        <v>38</v>
      </c>
      <c r="C18" s="14">
        <v>31</v>
      </c>
      <c r="D18" s="14">
        <v>47</v>
      </c>
      <c r="E18" s="15">
        <f t="shared" si="0"/>
        <v>78</v>
      </c>
    </row>
    <row r="19" spans="1:5" ht="15.75" customHeight="1">
      <c r="A19" s="6" t="s">
        <v>219</v>
      </c>
      <c r="B19" s="14">
        <v>22</v>
      </c>
      <c r="C19" s="14">
        <v>20</v>
      </c>
      <c r="D19" s="14">
        <v>27</v>
      </c>
      <c r="E19" s="15">
        <f t="shared" si="0"/>
        <v>47</v>
      </c>
    </row>
    <row r="20" spans="1:5" ht="15.75" customHeight="1">
      <c r="A20" s="6" t="s">
        <v>220</v>
      </c>
      <c r="B20" s="14">
        <v>7</v>
      </c>
      <c r="C20" s="14">
        <v>8</v>
      </c>
      <c r="D20" s="14">
        <v>9</v>
      </c>
      <c r="E20" s="15">
        <f t="shared" si="0"/>
        <v>17</v>
      </c>
    </row>
    <row r="21" spans="1:5" ht="15.75" customHeight="1">
      <c r="A21" s="6" t="s">
        <v>221</v>
      </c>
      <c r="B21" s="14">
        <v>15</v>
      </c>
      <c r="C21" s="14">
        <v>18</v>
      </c>
      <c r="D21" s="14">
        <v>19</v>
      </c>
      <c r="E21" s="15">
        <f t="shared" si="0"/>
        <v>37</v>
      </c>
    </row>
    <row r="22" spans="1:5" ht="15.75" customHeight="1">
      <c r="A22" s="6" t="s">
        <v>222</v>
      </c>
      <c r="B22" s="14">
        <v>37</v>
      </c>
      <c r="C22" s="14">
        <v>35</v>
      </c>
      <c r="D22" s="14">
        <v>43</v>
      </c>
      <c r="E22" s="15">
        <f t="shared" si="0"/>
        <v>78</v>
      </c>
    </row>
    <row r="23" spans="1:5" ht="15.75" customHeight="1">
      <c r="A23" s="6" t="s">
        <v>223</v>
      </c>
      <c r="B23" s="14">
        <v>75</v>
      </c>
      <c r="C23" s="14">
        <v>58</v>
      </c>
      <c r="D23" s="14">
        <v>77</v>
      </c>
      <c r="E23" s="15">
        <f t="shared" si="0"/>
        <v>135</v>
      </c>
    </row>
    <row r="24" spans="1:5" ht="15.75" customHeight="1">
      <c r="A24" s="6" t="s">
        <v>224</v>
      </c>
      <c r="B24" s="14">
        <v>59</v>
      </c>
      <c r="C24" s="14">
        <v>67</v>
      </c>
      <c r="D24" s="14">
        <v>92</v>
      </c>
      <c r="E24" s="15">
        <f t="shared" si="0"/>
        <v>159</v>
      </c>
    </row>
    <row r="25" spans="1:5" ht="15.75" customHeight="1">
      <c r="A25" s="6" t="s">
        <v>225</v>
      </c>
      <c r="B25" s="14">
        <v>84</v>
      </c>
      <c r="C25" s="14">
        <v>109</v>
      </c>
      <c r="D25" s="14">
        <v>99</v>
      </c>
      <c r="E25" s="15">
        <f t="shared" si="0"/>
        <v>208</v>
      </c>
    </row>
    <row r="26" spans="1:5" ht="15.75" customHeight="1">
      <c r="A26" s="6" t="s">
        <v>226</v>
      </c>
      <c r="B26" s="14">
        <v>7</v>
      </c>
      <c r="C26" s="14">
        <v>5</v>
      </c>
      <c r="D26" s="14">
        <v>9</v>
      </c>
      <c r="E26" s="15">
        <f t="shared" si="0"/>
        <v>14</v>
      </c>
    </row>
    <row r="27" spans="1:5" ht="15.75" customHeight="1">
      <c r="A27" s="6" t="s">
        <v>227</v>
      </c>
      <c r="B27" s="14">
        <v>15</v>
      </c>
      <c r="C27" s="14">
        <v>16</v>
      </c>
      <c r="D27" s="14">
        <v>18</v>
      </c>
      <c r="E27" s="15">
        <f t="shared" si="0"/>
        <v>34</v>
      </c>
    </row>
    <row r="28" spans="1:5" ht="15.75" customHeight="1">
      <c r="A28" s="6" t="s">
        <v>228</v>
      </c>
      <c r="B28" s="14">
        <v>11</v>
      </c>
      <c r="C28" s="14">
        <v>9</v>
      </c>
      <c r="D28" s="14">
        <v>17</v>
      </c>
      <c r="E28" s="15">
        <f t="shared" si="0"/>
        <v>26</v>
      </c>
    </row>
    <row r="29" spans="1:5" ht="15.75" customHeight="1">
      <c r="A29" s="6" t="s">
        <v>229</v>
      </c>
      <c r="B29" s="14">
        <v>21</v>
      </c>
      <c r="C29" s="14">
        <v>20</v>
      </c>
      <c r="D29" s="14">
        <v>23</v>
      </c>
      <c r="E29" s="15">
        <f t="shared" si="0"/>
        <v>43</v>
      </c>
    </row>
    <row r="30" spans="1:5" ht="15.75" customHeight="1">
      <c r="A30" s="6" t="s">
        <v>230</v>
      </c>
      <c r="B30" s="14">
        <v>39</v>
      </c>
      <c r="C30" s="14">
        <v>46</v>
      </c>
      <c r="D30" s="14">
        <v>52</v>
      </c>
      <c r="E30" s="15">
        <f t="shared" si="0"/>
        <v>98</v>
      </c>
    </row>
    <row r="31" spans="1:5" ht="15.75" customHeight="1">
      <c r="A31" s="6" t="s">
        <v>231</v>
      </c>
      <c r="B31" s="14">
        <v>12</v>
      </c>
      <c r="C31" s="14">
        <v>13</v>
      </c>
      <c r="D31" s="14">
        <v>16</v>
      </c>
      <c r="E31" s="15">
        <f t="shared" si="0"/>
        <v>29</v>
      </c>
    </row>
    <row r="32" spans="1:5" ht="15.75" customHeight="1">
      <c r="A32" s="6" t="s">
        <v>232</v>
      </c>
      <c r="B32" s="14">
        <v>15</v>
      </c>
      <c r="C32" s="14">
        <v>20</v>
      </c>
      <c r="D32" s="14">
        <v>16</v>
      </c>
      <c r="E32" s="15">
        <f t="shared" si="0"/>
        <v>36</v>
      </c>
    </row>
    <row r="33" spans="1:5" ht="15.75" customHeight="1">
      <c r="A33" s="6" t="s">
        <v>233</v>
      </c>
      <c r="B33" s="14">
        <v>15</v>
      </c>
      <c r="C33" s="14">
        <v>17</v>
      </c>
      <c r="D33" s="14">
        <v>15</v>
      </c>
      <c r="E33" s="15">
        <f t="shared" si="0"/>
        <v>32</v>
      </c>
    </row>
    <row r="34" spans="1:5" ht="15.75" customHeight="1">
      <c r="A34" s="6" t="s">
        <v>234</v>
      </c>
      <c r="B34" s="14">
        <v>43</v>
      </c>
      <c r="C34" s="14">
        <v>39</v>
      </c>
      <c r="D34" s="14">
        <v>52</v>
      </c>
      <c r="E34" s="15">
        <f t="shared" si="0"/>
        <v>91</v>
      </c>
    </row>
    <row r="35" spans="1:5" ht="15.75" customHeight="1">
      <c r="A35" s="25" t="s">
        <v>57</v>
      </c>
      <c r="B35" s="14">
        <v>32</v>
      </c>
      <c r="C35" s="14">
        <v>32</v>
      </c>
      <c r="D35" s="14">
        <v>18</v>
      </c>
      <c r="E35" s="15">
        <f t="shared" si="0"/>
        <v>50</v>
      </c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1239</v>
      </c>
      <c r="C39" s="18">
        <f>SUM(C41-C40)</f>
        <v>1351</v>
      </c>
      <c r="D39" s="18">
        <f>SUM(D41-D40)</f>
        <v>1518</v>
      </c>
      <c r="E39" s="19">
        <f>SUM(E41-E40)</f>
        <v>2869</v>
      </c>
    </row>
    <row r="40" spans="1:5" ht="15.75" customHeight="1">
      <c r="A40" s="6" t="s">
        <v>6</v>
      </c>
      <c r="B40" s="60">
        <v>46</v>
      </c>
      <c r="C40" s="60">
        <v>37</v>
      </c>
      <c r="D40" s="60">
        <v>15</v>
      </c>
      <c r="E40" s="61">
        <f>SUM(C40:D40)</f>
        <v>52</v>
      </c>
    </row>
    <row r="41" spans="1:5" ht="15.75" customHeight="1">
      <c r="A41" s="9" t="s">
        <v>7</v>
      </c>
      <c r="B41" s="20">
        <f>SUM(B4:B38)</f>
        <v>1285</v>
      </c>
      <c r="C41" s="20">
        <f>SUM(C4:C38)</f>
        <v>1388</v>
      </c>
      <c r="D41" s="20">
        <f>SUM(D4:D38)</f>
        <v>1533</v>
      </c>
      <c r="E41" s="21">
        <f>SUM(E4:E38)</f>
        <v>2921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E47"/>
  <sheetViews>
    <sheetView zoomScalePageLayoutView="0" workbookViewId="0" topLeftCell="A7">
      <selection activeCell="B39" sqref="B39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69" t="str">
        <f>'本山'!C1</f>
        <v>平成27年10月 1日現在</v>
      </c>
      <c r="D1" s="69"/>
      <c r="E1" s="11" t="s">
        <v>98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186</v>
      </c>
      <c r="B4" s="12">
        <v>9</v>
      </c>
      <c r="C4" s="12">
        <v>12</v>
      </c>
      <c r="D4" s="12">
        <v>10</v>
      </c>
      <c r="E4" s="13">
        <f aca="true" t="shared" si="0" ref="E4:E22">SUM(C4:D4)</f>
        <v>22</v>
      </c>
    </row>
    <row r="5" spans="1:5" ht="15.75" customHeight="1">
      <c r="A5" s="6" t="s">
        <v>187</v>
      </c>
      <c r="B5" s="14">
        <v>51</v>
      </c>
      <c r="C5" s="14">
        <v>37</v>
      </c>
      <c r="D5" s="14">
        <v>56</v>
      </c>
      <c r="E5" s="15">
        <f t="shared" si="0"/>
        <v>93</v>
      </c>
    </row>
    <row r="6" spans="1:5" ht="15.75" customHeight="1">
      <c r="A6" s="6" t="s">
        <v>188</v>
      </c>
      <c r="B6" s="14">
        <v>28</v>
      </c>
      <c r="C6" s="14">
        <v>28</v>
      </c>
      <c r="D6" s="14">
        <v>42</v>
      </c>
      <c r="E6" s="15">
        <f t="shared" si="0"/>
        <v>70</v>
      </c>
    </row>
    <row r="7" spans="1:5" ht="15.75" customHeight="1">
      <c r="A7" s="6" t="s">
        <v>189</v>
      </c>
      <c r="B7" s="14">
        <v>184</v>
      </c>
      <c r="C7" s="14">
        <v>186</v>
      </c>
      <c r="D7" s="14">
        <v>229</v>
      </c>
      <c r="E7" s="15">
        <f t="shared" si="0"/>
        <v>415</v>
      </c>
    </row>
    <row r="8" spans="1:5" ht="15.75" customHeight="1">
      <c r="A8" s="6" t="s">
        <v>190</v>
      </c>
      <c r="B8" s="14">
        <v>32</v>
      </c>
      <c r="C8" s="14">
        <v>30</v>
      </c>
      <c r="D8" s="14">
        <v>35</v>
      </c>
      <c r="E8" s="15">
        <f t="shared" si="0"/>
        <v>65</v>
      </c>
    </row>
    <row r="9" spans="1:5" ht="15.75" customHeight="1">
      <c r="A9" s="6" t="s">
        <v>191</v>
      </c>
      <c r="B9" s="14">
        <v>98</v>
      </c>
      <c r="C9" s="14">
        <v>124</v>
      </c>
      <c r="D9" s="14">
        <v>122</v>
      </c>
      <c r="E9" s="15">
        <f t="shared" si="0"/>
        <v>246</v>
      </c>
    </row>
    <row r="10" spans="1:5" ht="15.75" customHeight="1">
      <c r="A10" s="6" t="s">
        <v>192</v>
      </c>
      <c r="B10" s="14">
        <v>45</v>
      </c>
      <c r="C10" s="14">
        <v>46</v>
      </c>
      <c r="D10" s="14">
        <v>58</v>
      </c>
      <c r="E10" s="15">
        <f t="shared" si="0"/>
        <v>104</v>
      </c>
    </row>
    <row r="11" spans="1:5" ht="15.75" customHeight="1">
      <c r="A11" s="6" t="s">
        <v>193</v>
      </c>
      <c r="B11" s="14">
        <v>19</v>
      </c>
      <c r="C11" s="14">
        <v>15</v>
      </c>
      <c r="D11" s="14">
        <v>22</v>
      </c>
      <c r="E11" s="15">
        <f t="shared" si="0"/>
        <v>37</v>
      </c>
    </row>
    <row r="12" spans="1:5" ht="15.75" customHeight="1">
      <c r="A12" s="6" t="s">
        <v>194</v>
      </c>
      <c r="B12" s="14">
        <v>168</v>
      </c>
      <c r="C12" s="14">
        <v>147</v>
      </c>
      <c r="D12" s="14">
        <v>181</v>
      </c>
      <c r="E12" s="15">
        <f t="shared" si="0"/>
        <v>328</v>
      </c>
    </row>
    <row r="13" spans="1:5" ht="15.75" customHeight="1">
      <c r="A13" s="6" t="s">
        <v>195</v>
      </c>
      <c r="B13" s="14">
        <v>50</v>
      </c>
      <c r="C13" s="14">
        <v>55</v>
      </c>
      <c r="D13" s="14">
        <v>59</v>
      </c>
      <c r="E13" s="15">
        <f t="shared" si="0"/>
        <v>114</v>
      </c>
    </row>
    <row r="14" spans="1:5" ht="15.75" customHeight="1">
      <c r="A14" s="6" t="s">
        <v>196</v>
      </c>
      <c r="B14" s="14">
        <v>38</v>
      </c>
      <c r="C14" s="14">
        <v>36</v>
      </c>
      <c r="D14" s="14">
        <v>39</v>
      </c>
      <c r="E14" s="15">
        <f t="shared" si="0"/>
        <v>75</v>
      </c>
    </row>
    <row r="15" spans="1:5" ht="15.75" customHeight="1">
      <c r="A15" s="6" t="s">
        <v>197</v>
      </c>
      <c r="B15" s="14">
        <v>58</v>
      </c>
      <c r="C15" s="14">
        <v>58</v>
      </c>
      <c r="D15" s="14">
        <v>66</v>
      </c>
      <c r="E15" s="15">
        <f t="shared" si="0"/>
        <v>124</v>
      </c>
    </row>
    <row r="16" spans="1:5" ht="15.75" customHeight="1">
      <c r="A16" s="6" t="s">
        <v>198</v>
      </c>
      <c r="B16" s="14">
        <v>8</v>
      </c>
      <c r="C16" s="14">
        <v>11</v>
      </c>
      <c r="D16" s="14">
        <v>11</v>
      </c>
      <c r="E16" s="15">
        <f t="shared" si="0"/>
        <v>22</v>
      </c>
    </row>
    <row r="17" spans="1:5" ht="15.75" customHeight="1">
      <c r="A17" s="6" t="s">
        <v>199</v>
      </c>
      <c r="B17" s="14">
        <v>18</v>
      </c>
      <c r="C17" s="14">
        <v>21</v>
      </c>
      <c r="D17" s="14">
        <v>23</v>
      </c>
      <c r="E17" s="15">
        <f t="shared" si="0"/>
        <v>44</v>
      </c>
    </row>
    <row r="18" spans="1:5" ht="15.75" customHeight="1">
      <c r="A18" s="6" t="s">
        <v>200</v>
      </c>
      <c r="B18" s="14">
        <v>30</v>
      </c>
      <c r="C18" s="14">
        <v>32</v>
      </c>
      <c r="D18" s="14">
        <v>34</v>
      </c>
      <c r="E18" s="15">
        <f t="shared" si="0"/>
        <v>66</v>
      </c>
    </row>
    <row r="19" spans="1:5" ht="15.75" customHeight="1">
      <c r="A19" s="6" t="s">
        <v>201</v>
      </c>
      <c r="B19" s="14">
        <v>29</v>
      </c>
      <c r="C19" s="14">
        <v>30</v>
      </c>
      <c r="D19" s="14">
        <v>42</v>
      </c>
      <c r="E19" s="15">
        <f t="shared" si="0"/>
        <v>72</v>
      </c>
    </row>
    <row r="20" spans="1:5" ht="15.75" customHeight="1">
      <c r="A20" s="6" t="s">
        <v>202</v>
      </c>
      <c r="B20" s="14">
        <v>38</v>
      </c>
      <c r="C20" s="14">
        <v>34</v>
      </c>
      <c r="D20" s="14">
        <v>42</v>
      </c>
      <c r="E20" s="15">
        <f t="shared" si="0"/>
        <v>76</v>
      </c>
    </row>
    <row r="21" spans="1:5" ht="15.75" customHeight="1">
      <c r="A21" s="6" t="s">
        <v>203</v>
      </c>
      <c r="B21" s="14">
        <v>63</v>
      </c>
      <c r="C21" s="14">
        <v>61</v>
      </c>
      <c r="D21" s="14">
        <v>74</v>
      </c>
      <c r="E21" s="15">
        <f t="shared" si="0"/>
        <v>135</v>
      </c>
    </row>
    <row r="22" spans="1:5" ht="15.75" customHeight="1">
      <c r="A22" s="25" t="s">
        <v>56</v>
      </c>
      <c r="B22" s="14">
        <v>16</v>
      </c>
      <c r="C22" s="14">
        <v>11</v>
      </c>
      <c r="D22" s="14">
        <v>20</v>
      </c>
      <c r="E22" s="15">
        <f t="shared" si="0"/>
        <v>31</v>
      </c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7"/>
      <c r="B37" s="16"/>
      <c r="C37" s="16"/>
      <c r="D37" s="16"/>
      <c r="E37" s="17"/>
    </row>
    <row r="38" spans="1:5" ht="15.75" customHeight="1">
      <c r="A38" s="8" t="s">
        <v>279</v>
      </c>
      <c r="B38" s="18">
        <f>SUM(B40-B39)</f>
        <v>982</v>
      </c>
      <c r="C38" s="18">
        <f>SUM(C40-C39)</f>
        <v>972</v>
      </c>
      <c r="D38" s="18">
        <f>SUM(D40-D39)</f>
        <v>1164</v>
      </c>
      <c r="E38" s="19">
        <f>SUM(E40-E39)</f>
        <v>2136</v>
      </c>
    </row>
    <row r="39" spans="1:5" ht="15.75" customHeight="1">
      <c r="A39" s="6" t="s">
        <v>6</v>
      </c>
      <c r="B39" s="60">
        <v>0</v>
      </c>
      <c r="C39" s="60">
        <v>2</v>
      </c>
      <c r="D39" s="60">
        <v>1</v>
      </c>
      <c r="E39" s="61">
        <f>SUM(C39:D39)</f>
        <v>3</v>
      </c>
    </row>
    <row r="40" spans="1:5" ht="15.75" customHeight="1">
      <c r="A40" s="9" t="s">
        <v>7</v>
      </c>
      <c r="B40" s="20">
        <f>SUM(B4:B37)</f>
        <v>982</v>
      </c>
      <c r="C40" s="20">
        <f>SUM(C4:C37)</f>
        <v>974</v>
      </c>
      <c r="D40" s="20">
        <f>SUM(D4:D37)</f>
        <v>1165</v>
      </c>
      <c r="E40" s="21">
        <f>SUM(E4:E37)</f>
        <v>2139</v>
      </c>
    </row>
    <row r="41" spans="1:5" ht="15.75" customHeight="1">
      <c r="A41" s="10"/>
      <c r="B41" s="22"/>
      <c r="C41" s="22"/>
      <c r="D41" s="22"/>
      <c r="E41" s="22"/>
    </row>
    <row r="42" spans="1:5" ht="15.75" customHeight="1">
      <c r="A42" s="11"/>
      <c r="B42" s="23"/>
      <c r="C42" s="23"/>
      <c r="D42" s="23"/>
      <c r="E42" s="23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2:5" ht="13.5">
      <c r="B46" s="24"/>
      <c r="C46" s="24"/>
      <c r="D46" s="24"/>
      <c r="E46" s="24"/>
    </row>
    <row r="47" spans="2:5" ht="13.5">
      <c r="B47" s="24"/>
      <c r="C47" s="24"/>
      <c r="D47" s="24"/>
      <c r="E47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E48"/>
  <sheetViews>
    <sheetView zoomScale="85" zoomScaleNormal="85" zoomScalePageLayoutView="0" workbookViewId="0" topLeftCell="A1">
      <selection activeCell="J33" sqref="J3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69" t="str">
        <f>'本山'!C1</f>
        <v>平成27年10月 1日現在</v>
      </c>
      <c r="D1" s="69"/>
      <c r="E1" s="11" t="s">
        <v>99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235</v>
      </c>
      <c r="B4" s="12">
        <v>135</v>
      </c>
      <c r="C4" s="12">
        <v>133</v>
      </c>
      <c r="D4" s="12">
        <v>155</v>
      </c>
      <c r="E4" s="13">
        <f aca="true" t="shared" si="0" ref="E4:E35">SUM(C4:D4)</f>
        <v>288</v>
      </c>
    </row>
    <row r="5" spans="1:5" ht="15.75" customHeight="1">
      <c r="A5" s="6" t="s">
        <v>236</v>
      </c>
      <c r="B5" s="14">
        <v>44</v>
      </c>
      <c r="C5" s="14">
        <v>35</v>
      </c>
      <c r="D5" s="14">
        <v>54</v>
      </c>
      <c r="E5" s="15">
        <f t="shared" si="0"/>
        <v>89</v>
      </c>
    </row>
    <row r="6" spans="1:5" ht="15.75" customHeight="1">
      <c r="A6" s="6" t="s">
        <v>237</v>
      </c>
      <c r="B6" s="14">
        <v>46</v>
      </c>
      <c r="C6" s="14">
        <v>41</v>
      </c>
      <c r="D6" s="14">
        <v>47</v>
      </c>
      <c r="E6" s="15">
        <f t="shared" si="0"/>
        <v>88</v>
      </c>
    </row>
    <row r="7" spans="1:5" ht="15.75" customHeight="1">
      <c r="A7" s="6" t="s">
        <v>238</v>
      </c>
      <c r="B7" s="14">
        <v>49</v>
      </c>
      <c r="C7" s="14">
        <v>43</v>
      </c>
      <c r="D7" s="14">
        <v>42</v>
      </c>
      <c r="E7" s="15">
        <f t="shared" si="0"/>
        <v>85</v>
      </c>
    </row>
    <row r="8" spans="1:5" ht="15.75" customHeight="1">
      <c r="A8" s="6" t="s">
        <v>239</v>
      </c>
      <c r="B8" s="14">
        <v>59</v>
      </c>
      <c r="C8" s="14">
        <v>59</v>
      </c>
      <c r="D8" s="14">
        <v>71</v>
      </c>
      <c r="E8" s="15">
        <f t="shared" si="0"/>
        <v>130</v>
      </c>
    </row>
    <row r="9" spans="1:5" ht="15.75" customHeight="1">
      <c r="A9" s="6" t="s">
        <v>240</v>
      </c>
      <c r="B9" s="14">
        <v>21</v>
      </c>
      <c r="C9" s="14">
        <v>18</v>
      </c>
      <c r="D9" s="14">
        <v>19</v>
      </c>
      <c r="E9" s="15">
        <f t="shared" si="0"/>
        <v>37</v>
      </c>
    </row>
    <row r="10" spans="1:5" ht="15.75" customHeight="1">
      <c r="A10" s="6" t="s">
        <v>241</v>
      </c>
      <c r="B10" s="14">
        <v>24</v>
      </c>
      <c r="C10" s="14">
        <v>22</v>
      </c>
      <c r="D10" s="14">
        <v>32</v>
      </c>
      <c r="E10" s="15">
        <f t="shared" si="0"/>
        <v>54</v>
      </c>
    </row>
    <row r="11" spans="1:5" ht="15.75" customHeight="1">
      <c r="A11" s="6" t="s">
        <v>242</v>
      </c>
      <c r="B11" s="14">
        <v>50</v>
      </c>
      <c r="C11" s="14">
        <v>42</v>
      </c>
      <c r="D11" s="14">
        <v>55</v>
      </c>
      <c r="E11" s="15">
        <f t="shared" si="0"/>
        <v>97</v>
      </c>
    </row>
    <row r="12" spans="1:5" ht="15.75" customHeight="1">
      <c r="A12" s="6" t="s">
        <v>243</v>
      </c>
      <c r="B12" s="14">
        <v>26</v>
      </c>
      <c r="C12" s="14">
        <v>23</v>
      </c>
      <c r="D12" s="14">
        <v>33</v>
      </c>
      <c r="E12" s="15">
        <f t="shared" si="0"/>
        <v>56</v>
      </c>
    </row>
    <row r="13" spans="1:5" ht="15.75" customHeight="1">
      <c r="A13" s="6" t="s">
        <v>244</v>
      </c>
      <c r="B13" s="14">
        <v>17</v>
      </c>
      <c r="C13" s="14">
        <v>13</v>
      </c>
      <c r="D13" s="14">
        <v>21</v>
      </c>
      <c r="E13" s="15">
        <f t="shared" si="0"/>
        <v>34</v>
      </c>
    </row>
    <row r="14" spans="1:5" ht="15.75" customHeight="1">
      <c r="A14" s="6" t="s">
        <v>245</v>
      </c>
      <c r="B14" s="14">
        <v>70</v>
      </c>
      <c r="C14" s="14">
        <v>49</v>
      </c>
      <c r="D14" s="14">
        <v>78</v>
      </c>
      <c r="E14" s="15">
        <f t="shared" si="0"/>
        <v>127</v>
      </c>
    </row>
    <row r="15" spans="1:5" ht="15.75" customHeight="1">
      <c r="A15" s="6" t="s">
        <v>246</v>
      </c>
      <c r="B15" s="14">
        <v>155</v>
      </c>
      <c r="C15" s="14">
        <v>196</v>
      </c>
      <c r="D15" s="14">
        <v>206</v>
      </c>
      <c r="E15" s="15">
        <f t="shared" si="0"/>
        <v>402</v>
      </c>
    </row>
    <row r="16" spans="1:5" ht="15.75" customHeight="1">
      <c r="A16" s="6" t="s">
        <v>247</v>
      </c>
      <c r="B16" s="14">
        <v>170</v>
      </c>
      <c r="C16" s="14">
        <v>191</v>
      </c>
      <c r="D16" s="14">
        <v>209</v>
      </c>
      <c r="E16" s="15">
        <f t="shared" si="0"/>
        <v>400</v>
      </c>
    </row>
    <row r="17" spans="1:5" ht="15.75" customHeight="1">
      <c r="A17" s="6" t="s">
        <v>248</v>
      </c>
      <c r="B17" s="14">
        <v>25</v>
      </c>
      <c r="C17" s="14">
        <v>29</v>
      </c>
      <c r="D17" s="14">
        <v>28</v>
      </c>
      <c r="E17" s="15">
        <f t="shared" si="0"/>
        <v>57</v>
      </c>
    </row>
    <row r="18" spans="1:5" ht="15.75" customHeight="1">
      <c r="A18" s="6" t="s">
        <v>249</v>
      </c>
      <c r="B18" s="14">
        <v>130</v>
      </c>
      <c r="C18" s="14">
        <v>140</v>
      </c>
      <c r="D18" s="14">
        <v>148</v>
      </c>
      <c r="E18" s="15">
        <f t="shared" si="0"/>
        <v>288</v>
      </c>
    </row>
    <row r="19" spans="1:5" ht="15.75" customHeight="1">
      <c r="A19" s="6" t="s">
        <v>250</v>
      </c>
      <c r="B19" s="14">
        <v>40</v>
      </c>
      <c r="C19" s="14">
        <v>60</v>
      </c>
      <c r="D19" s="14">
        <v>62</v>
      </c>
      <c r="E19" s="15">
        <f t="shared" si="0"/>
        <v>122</v>
      </c>
    </row>
    <row r="20" spans="1:5" ht="15.75" customHeight="1">
      <c r="A20" s="6" t="s">
        <v>251</v>
      </c>
      <c r="B20" s="14">
        <v>106</v>
      </c>
      <c r="C20" s="14">
        <v>117</v>
      </c>
      <c r="D20" s="14">
        <v>115</v>
      </c>
      <c r="E20" s="15">
        <f t="shared" si="0"/>
        <v>232</v>
      </c>
    </row>
    <row r="21" spans="1:5" ht="15.75" customHeight="1">
      <c r="A21" s="6" t="s">
        <v>252</v>
      </c>
      <c r="B21" s="14">
        <v>47</v>
      </c>
      <c r="C21" s="14">
        <v>48</v>
      </c>
      <c r="D21" s="14">
        <v>61</v>
      </c>
      <c r="E21" s="15">
        <f t="shared" si="0"/>
        <v>109</v>
      </c>
    </row>
    <row r="22" spans="1:5" ht="15.75" customHeight="1">
      <c r="A22" s="6" t="s">
        <v>253</v>
      </c>
      <c r="B22" s="14">
        <v>123</v>
      </c>
      <c r="C22" s="14">
        <v>135</v>
      </c>
      <c r="D22" s="14">
        <v>160</v>
      </c>
      <c r="E22" s="15">
        <f t="shared" si="0"/>
        <v>295</v>
      </c>
    </row>
    <row r="23" spans="1:5" ht="15.75" customHeight="1">
      <c r="A23" s="6" t="s">
        <v>254</v>
      </c>
      <c r="B23" s="14">
        <v>22</v>
      </c>
      <c r="C23" s="14">
        <v>20</v>
      </c>
      <c r="D23" s="14">
        <v>28</v>
      </c>
      <c r="E23" s="15">
        <f t="shared" si="0"/>
        <v>48</v>
      </c>
    </row>
    <row r="24" spans="1:5" ht="15.75" customHeight="1">
      <c r="A24" s="6" t="s">
        <v>255</v>
      </c>
      <c r="B24" s="14">
        <v>73</v>
      </c>
      <c r="C24" s="14">
        <v>84</v>
      </c>
      <c r="D24" s="14">
        <v>93</v>
      </c>
      <c r="E24" s="15">
        <f t="shared" si="0"/>
        <v>177</v>
      </c>
    </row>
    <row r="25" spans="1:5" ht="15.75" customHeight="1">
      <c r="A25" s="6" t="s">
        <v>256</v>
      </c>
      <c r="B25" s="14">
        <v>56</v>
      </c>
      <c r="C25" s="14">
        <v>56</v>
      </c>
      <c r="D25" s="14">
        <v>67</v>
      </c>
      <c r="E25" s="15">
        <f t="shared" si="0"/>
        <v>123</v>
      </c>
    </row>
    <row r="26" spans="1:5" ht="15.75" customHeight="1">
      <c r="A26" s="6" t="s">
        <v>257</v>
      </c>
      <c r="B26" s="14">
        <v>25</v>
      </c>
      <c r="C26" s="14">
        <v>20</v>
      </c>
      <c r="D26" s="14">
        <v>34</v>
      </c>
      <c r="E26" s="15">
        <f t="shared" si="0"/>
        <v>54</v>
      </c>
    </row>
    <row r="27" spans="1:5" ht="15.75" customHeight="1">
      <c r="A27" s="6" t="s">
        <v>258</v>
      </c>
      <c r="B27" s="14">
        <v>54</v>
      </c>
      <c r="C27" s="14">
        <v>72</v>
      </c>
      <c r="D27" s="14">
        <v>69</v>
      </c>
      <c r="E27" s="15">
        <f t="shared" si="0"/>
        <v>141</v>
      </c>
    </row>
    <row r="28" spans="1:5" ht="15.75" customHeight="1">
      <c r="A28" s="6" t="s">
        <v>259</v>
      </c>
      <c r="B28" s="14">
        <v>35</v>
      </c>
      <c r="C28" s="14">
        <v>45</v>
      </c>
      <c r="D28" s="14">
        <v>43</v>
      </c>
      <c r="E28" s="15">
        <f t="shared" si="0"/>
        <v>88</v>
      </c>
    </row>
    <row r="29" spans="1:5" ht="15.75" customHeight="1">
      <c r="A29" s="6" t="s">
        <v>260</v>
      </c>
      <c r="B29" s="14">
        <v>29</v>
      </c>
      <c r="C29" s="14">
        <v>24</v>
      </c>
      <c r="D29" s="14">
        <v>34</v>
      </c>
      <c r="E29" s="15">
        <f t="shared" si="0"/>
        <v>58</v>
      </c>
    </row>
    <row r="30" spans="1:5" ht="15.75" customHeight="1">
      <c r="A30" s="6" t="s">
        <v>261</v>
      </c>
      <c r="B30" s="14">
        <v>110</v>
      </c>
      <c r="C30" s="14">
        <v>139</v>
      </c>
      <c r="D30" s="14">
        <v>87</v>
      </c>
      <c r="E30" s="15">
        <f t="shared" si="0"/>
        <v>226</v>
      </c>
    </row>
    <row r="31" spans="1:5" ht="15.75" customHeight="1">
      <c r="A31" s="6" t="s">
        <v>262</v>
      </c>
      <c r="B31" s="14">
        <v>8</v>
      </c>
      <c r="C31" s="14">
        <v>7</v>
      </c>
      <c r="D31" s="14">
        <v>10</v>
      </c>
      <c r="E31" s="15">
        <f t="shared" si="0"/>
        <v>17</v>
      </c>
    </row>
    <row r="32" spans="1:5" ht="15.75" customHeight="1">
      <c r="A32" s="6" t="s">
        <v>399</v>
      </c>
      <c r="B32" s="14">
        <v>89</v>
      </c>
      <c r="C32" s="14">
        <v>104</v>
      </c>
      <c r="D32" s="14">
        <v>109</v>
      </c>
      <c r="E32" s="15">
        <f t="shared" si="0"/>
        <v>213</v>
      </c>
    </row>
    <row r="33" spans="1:5" ht="15.75" customHeight="1">
      <c r="A33" s="6" t="s">
        <v>263</v>
      </c>
      <c r="B33" s="14">
        <v>46</v>
      </c>
      <c r="C33" s="14">
        <v>15</v>
      </c>
      <c r="D33" s="14">
        <v>31</v>
      </c>
      <c r="E33" s="15">
        <f t="shared" si="0"/>
        <v>46</v>
      </c>
    </row>
    <row r="34" spans="1:5" ht="15.75" customHeight="1">
      <c r="A34" s="6" t="s">
        <v>264</v>
      </c>
      <c r="B34" s="14">
        <v>16</v>
      </c>
      <c r="C34" s="14">
        <v>1</v>
      </c>
      <c r="D34" s="14">
        <v>15</v>
      </c>
      <c r="E34" s="15">
        <f t="shared" si="0"/>
        <v>16</v>
      </c>
    </row>
    <row r="35" spans="1:5" ht="15.75" customHeight="1">
      <c r="A35" s="25" t="s">
        <v>58</v>
      </c>
      <c r="B35" s="14">
        <v>67</v>
      </c>
      <c r="C35" s="14">
        <v>48</v>
      </c>
      <c r="D35" s="14">
        <v>45</v>
      </c>
      <c r="E35" s="15">
        <f t="shared" si="0"/>
        <v>93</v>
      </c>
    </row>
    <row r="36" spans="1:5" ht="15.75" customHeight="1">
      <c r="A36" s="25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1932</v>
      </c>
      <c r="C39" s="18">
        <f>SUM(C41-C40)</f>
        <v>2005</v>
      </c>
      <c r="D39" s="18">
        <f>SUM(D41-D40)</f>
        <v>2230</v>
      </c>
      <c r="E39" s="19">
        <f>SUM(E41-E40)</f>
        <v>4235</v>
      </c>
    </row>
    <row r="40" spans="1:5" ht="15.75" customHeight="1">
      <c r="A40" s="6" t="s">
        <v>6</v>
      </c>
      <c r="B40" s="60">
        <v>35</v>
      </c>
      <c r="C40" s="60">
        <v>24</v>
      </c>
      <c r="D40" s="60">
        <v>31</v>
      </c>
      <c r="E40" s="61">
        <f>SUM(C40:D40)</f>
        <v>55</v>
      </c>
    </row>
    <row r="41" spans="1:5" ht="15.75" customHeight="1">
      <c r="A41" s="9" t="s">
        <v>7</v>
      </c>
      <c r="B41" s="20">
        <f>SUM(B4:B38)</f>
        <v>1967</v>
      </c>
      <c r="C41" s="20">
        <f>SUM(C4:C38)</f>
        <v>2029</v>
      </c>
      <c r="D41" s="20">
        <f>SUM(D4:D38)</f>
        <v>2261</v>
      </c>
      <c r="E41" s="21">
        <f>SUM(E4:E38)</f>
        <v>4290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6"/>
  </sheetPr>
  <dimension ref="A1:E48"/>
  <sheetViews>
    <sheetView zoomScalePageLayoutView="0" workbookViewId="0" topLeftCell="A13">
      <selection activeCell="H35" sqref="H35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69" t="str">
        <f>'本山'!C1</f>
        <v>平成27年10月 1日現在</v>
      </c>
      <c r="D1" s="69"/>
      <c r="E1" s="11" t="s">
        <v>100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265</v>
      </c>
      <c r="B4" s="12">
        <v>34</v>
      </c>
      <c r="C4" s="12">
        <v>38</v>
      </c>
      <c r="D4" s="12">
        <v>35</v>
      </c>
      <c r="E4" s="13">
        <f aca="true" t="shared" si="0" ref="E4:E18">SUM(C4:D4)</f>
        <v>73</v>
      </c>
    </row>
    <row r="5" spans="1:5" ht="15.75" customHeight="1">
      <c r="A5" s="6" t="s">
        <v>266</v>
      </c>
      <c r="B5" s="14">
        <v>44</v>
      </c>
      <c r="C5" s="14">
        <v>49</v>
      </c>
      <c r="D5" s="14">
        <v>53</v>
      </c>
      <c r="E5" s="15">
        <f t="shared" si="0"/>
        <v>102</v>
      </c>
    </row>
    <row r="6" spans="1:5" ht="15.75" customHeight="1">
      <c r="A6" s="6" t="s">
        <v>267</v>
      </c>
      <c r="B6" s="14">
        <v>59</v>
      </c>
      <c r="C6" s="14">
        <v>53</v>
      </c>
      <c r="D6" s="14">
        <v>78</v>
      </c>
      <c r="E6" s="15">
        <f t="shared" si="0"/>
        <v>131</v>
      </c>
    </row>
    <row r="7" spans="1:5" ht="15.75" customHeight="1">
      <c r="A7" s="6" t="s">
        <v>268</v>
      </c>
      <c r="B7" s="14">
        <v>41</v>
      </c>
      <c r="C7" s="14">
        <v>32</v>
      </c>
      <c r="D7" s="14">
        <v>44</v>
      </c>
      <c r="E7" s="15">
        <f t="shared" si="0"/>
        <v>76</v>
      </c>
    </row>
    <row r="8" spans="1:5" ht="15.75" customHeight="1">
      <c r="A8" s="6" t="s">
        <v>269</v>
      </c>
      <c r="B8" s="14">
        <v>59</v>
      </c>
      <c r="C8" s="14">
        <v>87</v>
      </c>
      <c r="D8" s="14">
        <v>81</v>
      </c>
      <c r="E8" s="15">
        <f t="shared" si="0"/>
        <v>168</v>
      </c>
    </row>
    <row r="9" spans="1:5" ht="15.75" customHeight="1">
      <c r="A9" s="6" t="s">
        <v>270</v>
      </c>
      <c r="B9" s="14">
        <v>25</v>
      </c>
      <c r="C9" s="14">
        <v>32</v>
      </c>
      <c r="D9" s="14">
        <v>28</v>
      </c>
      <c r="E9" s="15">
        <f t="shared" si="0"/>
        <v>60</v>
      </c>
    </row>
    <row r="10" spans="1:5" ht="15.75" customHeight="1">
      <c r="A10" s="6" t="s">
        <v>271</v>
      </c>
      <c r="B10" s="14">
        <v>20</v>
      </c>
      <c r="C10" s="14">
        <v>23</v>
      </c>
      <c r="D10" s="14">
        <v>25</v>
      </c>
      <c r="E10" s="15">
        <f t="shared" si="0"/>
        <v>48</v>
      </c>
    </row>
    <row r="11" spans="1:5" ht="15.75" customHeight="1">
      <c r="A11" s="6" t="s">
        <v>272</v>
      </c>
      <c r="B11" s="14">
        <v>58</v>
      </c>
      <c r="C11" s="14">
        <v>57</v>
      </c>
      <c r="D11" s="14">
        <v>63</v>
      </c>
      <c r="E11" s="15">
        <f t="shared" si="0"/>
        <v>120</v>
      </c>
    </row>
    <row r="12" spans="1:5" ht="15.75" customHeight="1">
      <c r="A12" s="6" t="s">
        <v>273</v>
      </c>
      <c r="B12" s="14">
        <v>11</v>
      </c>
      <c r="C12" s="14">
        <v>13</v>
      </c>
      <c r="D12" s="14">
        <v>9</v>
      </c>
      <c r="E12" s="15">
        <f t="shared" si="0"/>
        <v>22</v>
      </c>
    </row>
    <row r="13" spans="1:5" ht="15.75" customHeight="1">
      <c r="A13" s="6" t="s">
        <v>274</v>
      </c>
      <c r="B13" s="14">
        <v>20</v>
      </c>
      <c r="C13" s="14">
        <v>20</v>
      </c>
      <c r="D13" s="14">
        <v>22</v>
      </c>
      <c r="E13" s="15">
        <f t="shared" si="0"/>
        <v>42</v>
      </c>
    </row>
    <row r="14" spans="1:5" ht="15.75" customHeight="1">
      <c r="A14" s="6" t="s">
        <v>275</v>
      </c>
      <c r="B14" s="14">
        <v>23</v>
      </c>
      <c r="C14" s="14">
        <v>23</v>
      </c>
      <c r="D14" s="14">
        <v>23</v>
      </c>
      <c r="E14" s="15">
        <f t="shared" si="0"/>
        <v>46</v>
      </c>
    </row>
    <row r="15" spans="1:5" ht="15.75" customHeight="1">
      <c r="A15" s="6" t="s">
        <v>276</v>
      </c>
      <c r="B15" s="14">
        <v>36</v>
      </c>
      <c r="C15" s="14">
        <v>29</v>
      </c>
      <c r="D15" s="14">
        <v>38</v>
      </c>
      <c r="E15" s="15">
        <f t="shared" si="0"/>
        <v>67</v>
      </c>
    </row>
    <row r="16" spans="1:5" ht="15.75" customHeight="1">
      <c r="A16" s="6" t="s">
        <v>277</v>
      </c>
      <c r="B16" s="14">
        <v>32</v>
      </c>
      <c r="C16" s="14">
        <v>28</v>
      </c>
      <c r="D16" s="14">
        <v>39</v>
      </c>
      <c r="E16" s="15">
        <f t="shared" si="0"/>
        <v>67</v>
      </c>
    </row>
    <row r="17" spans="1:5" ht="15.75" customHeight="1">
      <c r="A17" s="6" t="s">
        <v>278</v>
      </c>
      <c r="B17" s="14">
        <v>78</v>
      </c>
      <c r="C17" s="14">
        <v>72</v>
      </c>
      <c r="D17" s="14">
        <v>79</v>
      </c>
      <c r="E17" s="15">
        <f t="shared" si="0"/>
        <v>151</v>
      </c>
    </row>
    <row r="18" spans="1:5" ht="15.75" customHeight="1">
      <c r="A18" s="28" t="s">
        <v>74</v>
      </c>
      <c r="B18" s="14">
        <v>32</v>
      </c>
      <c r="C18" s="14">
        <v>10</v>
      </c>
      <c r="D18" s="14">
        <v>29</v>
      </c>
      <c r="E18" s="15">
        <f t="shared" si="0"/>
        <v>39</v>
      </c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542</v>
      </c>
      <c r="C39" s="18">
        <f>SUM(C41-C40)</f>
        <v>557</v>
      </c>
      <c r="D39" s="18">
        <f>SUM(D41-D40)</f>
        <v>619</v>
      </c>
      <c r="E39" s="19">
        <f>SUM(E41-E40)</f>
        <v>1176</v>
      </c>
    </row>
    <row r="40" spans="1:5" ht="15.75" customHeight="1">
      <c r="A40" s="6" t="s">
        <v>6</v>
      </c>
      <c r="B40" s="60">
        <v>30</v>
      </c>
      <c r="C40" s="60">
        <v>9</v>
      </c>
      <c r="D40" s="60">
        <v>27</v>
      </c>
      <c r="E40" s="61">
        <f>SUM(C40:D40)</f>
        <v>36</v>
      </c>
    </row>
    <row r="41" spans="1:5" ht="15.75" customHeight="1">
      <c r="A41" s="9" t="s">
        <v>7</v>
      </c>
      <c r="B41" s="20">
        <f>SUM(B4:B38)</f>
        <v>572</v>
      </c>
      <c r="C41" s="20">
        <f>SUM(C4:C38)</f>
        <v>566</v>
      </c>
      <c r="D41" s="20">
        <f>SUM(D4:D38)</f>
        <v>646</v>
      </c>
      <c r="E41" s="21">
        <f>SUM(E4:E38)</f>
        <v>1212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26"/>
      <c r="B43" s="3" t="s">
        <v>1</v>
      </c>
      <c r="C43" s="3" t="s">
        <v>2</v>
      </c>
      <c r="D43" s="3" t="s">
        <v>3</v>
      </c>
      <c r="E43" s="4" t="s">
        <v>4</v>
      </c>
    </row>
    <row r="44" spans="1:5" ht="15.75" customHeight="1">
      <c r="A44" s="8" t="s">
        <v>279</v>
      </c>
      <c r="B44" s="18">
        <f>'本山'!B39+'赤崎'!B39+'須恵'!B41+'小野田'!B39+'高泊'!B39+'高千帆'!B39+'有帆'!B39+'厚狭③'!B41+'厚陽'!B38+'出合'!B39+'埴生'!B39+'津布田'!B39</f>
        <v>28299</v>
      </c>
      <c r="C44" s="12">
        <f>'本山'!C39+'赤崎'!C39+'須恵'!C41+'小野田'!C39+'高泊'!C39+'高千帆'!C39+'有帆'!C39+'厚狭③'!C41+'厚陽'!C38+'出合'!C39+'埴生'!C39+'津布田'!C39</f>
        <v>30124</v>
      </c>
      <c r="D44" s="12">
        <f>'本山'!D39+'赤崎'!D39+'須恵'!D41+'小野田'!D39+'高泊'!D39+'高千帆'!D39+'有帆'!D39+'厚狭③'!D41+'厚陽'!D38+'出合'!D39+'埴生'!D39+'津布田'!D39</f>
        <v>33660</v>
      </c>
      <c r="E44" s="13">
        <f>'本山'!E39+'赤崎'!E39+'須恵'!E41+'小野田'!E39+'高泊'!E39+'高千帆'!E39+'有帆'!E39+'厚狭③'!E41+'厚陽'!E38+'出合'!E39+'埴生'!E39+'津布田'!E39</f>
        <v>63784</v>
      </c>
    </row>
    <row r="45" spans="1:5" ht="15.75" customHeight="1">
      <c r="A45" s="6" t="s">
        <v>6</v>
      </c>
      <c r="B45" s="60">
        <f>'本山'!B40+'赤崎'!B40+'須恵'!B42+'小野田'!B40+'高泊'!B40+'高千帆'!B40+'有帆'!B40+'厚狭③'!B42+'厚陽'!B39+'出合'!B40+'埴生'!B40+'津布田'!B40</f>
        <v>416</v>
      </c>
      <c r="C45" s="60">
        <f>'本山'!C40+'赤崎'!C40+'須恵'!C42+'小野田'!C40+'高泊'!C40+'高千帆'!C40+'有帆'!C40+'厚狭③'!C42+'厚陽'!C39+'出合'!C40+'埴生'!C40+'津布田'!C40</f>
        <v>291</v>
      </c>
      <c r="D45" s="60">
        <f>'本山'!D40+'赤崎'!D40+'須恵'!D42+'小野田'!D40+'高泊'!D40+'高千帆'!D40+'有帆'!D40+'厚狭③'!D42+'厚陽'!D39+'出合'!D40+'埴生'!D40+'津布田'!D40</f>
        <v>347</v>
      </c>
      <c r="E45" s="61">
        <f>'本山'!E40+'赤崎'!E40+'須恵'!E42+'小野田'!E40+'高泊'!E40+'高千帆'!E40+'有帆'!E40+'厚狭③'!E42+'厚陽'!E39+'出合'!E40+'埴生'!E40+'津布田'!E40</f>
        <v>638</v>
      </c>
    </row>
    <row r="46" spans="1:5" ht="27.75" customHeight="1">
      <c r="A46" s="9" t="s">
        <v>7</v>
      </c>
      <c r="B46" s="20">
        <f>'本山'!B41+'赤崎'!B41+'須恵'!B43+'小野田'!B41+'高泊'!B41+'高千帆'!B41+'有帆'!B41+'厚狭③'!B43+'厚陽'!B40+'出合'!B41+'埴生'!B41+'津布田'!B41</f>
        <v>28715</v>
      </c>
      <c r="C46" s="20">
        <f>'本山'!C41+'赤崎'!C41+'須恵'!C43+'小野田'!C41+'高泊'!C41+'高千帆'!C41+'有帆'!C41+'厚狭③'!C43+'厚陽'!C40+'出合'!C41+'埴生'!C41+'津布田'!C41</f>
        <v>30415</v>
      </c>
      <c r="D46" s="20">
        <f>'本山'!D41+'赤崎'!D41+'須恵'!D43+'小野田'!D41+'高泊'!D41+'高千帆'!D41+'有帆'!D41+'厚狭③'!D43+'厚陽'!D40+'出合'!D41+'埴生'!D41+'津布田'!D41</f>
        <v>34007</v>
      </c>
      <c r="E46" s="21">
        <f>'本山'!E41+'赤崎'!E41+'須恵'!E43+'小野田'!E41+'高泊'!E41+'高千帆'!E41+'有帆'!E41+'厚狭③'!E43+'厚陽'!E40+'出合'!E41+'埴生'!E41+'津布田'!E41</f>
        <v>64422</v>
      </c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2"/>
  </sheetPr>
  <dimension ref="A1:F21"/>
  <sheetViews>
    <sheetView zoomScalePageLayoutView="0" workbookViewId="0" topLeftCell="A1">
      <selection activeCell="C19" sqref="C19"/>
    </sheetView>
  </sheetViews>
  <sheetFormatPr defaultColWidth="9.00390625" defaultRowHeight="13.5"/>
  <cols>
    <col min="1" max="6" width="12.625" style="29" customWidth="1"/>
    <col min="7" max="16384" width="9.00390625" style="29" customWidth="1"/>
  </cols>
  <sheetData>
    <row r="1" spans="1:6" ht="24.75" customHeight="1">
      <c r="A1" s="54" t="s">
        <v>87</v>
      </c>
      <c r="B1" s="54"/>
      <c r="C1" s="54"/>
      <c r="D1" s="70" t="str">
        <f>'本山'!C1</f>
        <v>平成27年10月 1日現在</v>
      </c>
      <c r="E1" s="70"/>
      <c r="F1" s="55"/>
    </row>
    <row r="2" spans="1:6" s="31" customFormat="1" ht="24.75" customHeight="1">
      <c r="A2" s="30"/>
      <c r="B2" s="30"/>
      <c r="C2" s="30"/>
      <c r="D2" s="30"/>
      <c r="E2" s="30"/>
      <c r="F2" s="30"/>
    </row>
    <row r="3" spans="1:6" ht="24.75" customHeight="1">
      <c r="A3" s="32"/>
      <c r="B3" s="33"/>
      <c r="C3" s="34" t="s">
        <v>1</v>
      </c>
      <c r="D3" s="34" t="s">
        <v>2</v>
      </c>
      <c r="E3" s="34" t="s">
        <v>3</v>
      </c>
      <c r="F3" s="35" t="s">
        <v>4</v>
      </c>
    </row>
    <row r="4" spans="1:6" s="31" customFormat="1" ht="7.5" customHeight="1">
      <c r="A4" s="42"/>
      <c r="B4" s="43"/>
      <c r="C4" s="43"/>
      <c r="D4" s="43"/>
      <c r="E4" s="43"/>
      <c r="F4" s="43"/>
    </row>
    <row r="5" spans="1:6" ht="24.75" customHeight="1">
      <c r="A5" s="73" t="s">
        <v>80</v>
      </c>
      <c r="B5" s="37" t="s">
        <v>279</v>
      </c>
      <c r="C5" s="38">
        <f>SUM('本山'!B39,'赤崎'!B39,'須恵'!B41,'小野田'!B39,'高泊'!B39,'高千帆'!B39,'有帆'!B39)</f>
        <v>19141</v>
      </c>
      <c r="D5" s="38">
        <f>SUM('本山'!C39,'赤崎'!C39,'須恵'!C41,'小野田'!C39,'高泊'!C39,'高千帆'!C39,'有帆'!C39)</f>
        <v>20201</v>
      </c>
      <c r="E5" s="38">
        <f>SUM('本山'!D39,'赤崎'!D39,'須恵'!D41,'小野田'!D39,'高泊'!D39,'高千帆'!D39,'有帆'!D39)</f>
        <v>22596</v>
      </c>
      <c r="F5" s="39">
        <f aca="true" t="shared" si="0" ref="F5:F14">SUM(D5:E5)</f>
        <v>42797</v>
      </c>
    </row>
    <row r="6" spans="1:6" ht="24.75" customHeight="1">
      <c r="A6" s="74"/>
      <c r="B6" s="37" t="s">
        <v>6</v>
      </c>
      <c r="C6" s="38">
        <f>SUM('本山'!B40,'赤崎'!B40,'須恵'!B42,'小野田'!B40,'高泊'!B40,'高千帆'!B40,'有帆'!B40)</f>
        <v>261</v>
      </c>
      <c r="D6" s="38">
        <f>SUM('本山'!C40,'赤崎'!C40,'須恵'!C42,'小野田'!C40,'高泊'!C40,'高千帆'!C40,'有帆'!C40)</f>
        <v>183</v>
      </c>
      <c r="E6" s="38">
        <f>SUM('本山'!D40,'赤崎'!D40,'須恵'!D42,'小野田'!D40,'高泊'!D40,'高千帆'!D40,'有帆'!D40)</f>
        <v>242</v>
      </c>
      <c r="F6" s="39">
        <f t="shared" si="0"/>
        <v>425</v>
      </c>
    </row>
    <row r="7" spans="1:6" s="31" customFormat="1" ht="24.75" customHeight="1">
      <c r="A7" s="71" t="s">
        <v>83</v>
      </c>
      <c r="B7" s="72"/>
      <c r="C7" s="39">
        <f>SUM(C5:C6)</f>
        <v>19402</v>
      </c>
      <c r="D7" s="39">
        <f>SUM(D5:D6)</f>
        <v>20384</v>
      </c>
      <c r="E7" s="39">
        <f>SUM(E5:E6)</f>
        <v>22838</v>
      </c>
      <c r="F7" s="39">
        <f>SUM(F5:F6)</f>
        <v>43222</v>
      </c>
    </row>
    <row r="8" spans="2:6" s="31" customFormat="1" ht="7.5" customHeight="1">
      <c r="B8" s="44"/>
      <c r="C8" s="45"/>
      <c r="D8" s="45"/>
      <c r="E8" s="45"/>
      <c r="F8" s="46"/>
    </row>
    <row r="9" spans="1:6" ht="24.75" customHeight="1">
      <c r="A9" s="73" t="s">
        <v>81</v>
      </c>
      <c r="B9" s="37" t="s">
        <v>279</v>
      </c>
      <c r="C9" s="38">
        <f>SUM('厚狭③'!B41,'出合'!B39,'厚陽'!B38,'埴生'!B39,'津布田'!B39)</f>
        <v>9158</v>
      </c>
      <c r="D9" s="38">
        <f>SUM('厚狭③'!C41,'出合'!C39,'厚陽'!C38,'埴生'!C39,'津布田'!C39)</f>
        <v>9923</v>
      </c>
      <c r="E9" s="38">
        <f>SUM('厚狭③'!D41,'出合'!D39,'厚陽'!D38,'埴生'!D39,'津布田'!D39)</f>
        <v>11064</v>
      </c>
      <c r="F9" s="39">
        <f t="shared" si="0"/>
        <v>20987</v>
      </c>
    </row>
    <row r="10" spans="1:6" ht="24.75" customHeight="1">
      <c r="A10" s="74"/>
      <c r="B10" s="37" t="s">
        <v>6</v>
      </c>
      <c r="C10" s="38">
        <f>SUM('厚狭③'!B42,'出合'!B40,'厚陽'!B39,'埴生'!B40,'津布田'!B40)</f>
        <v>155</v>
      </c>
      <c r="D10" s="38">
        <f>SUM('厚狭③'!C42,'出合'!C40,'厚陽'!C39,'埴生'!C40,'津布田'!C40)</f>
        <v>108</v>
      </c>
      <c r="E10" s="38">
        <f>SUM('厚狭③'!D42,'出合'!D40,'厚陽'!D39,'埴生'!D40,'津布田'!D40)</f>
        <v>105</v>
      </c>
      <c r="F10" s="39">
        <f t="shared" si="0"/>
        <v>213</v>
      </c>
    </row>
    <row r="11" spans="1:6" s="31" customFormat="1" ht="24.75" customHeight="1">
      <c r="A11" s="71" t="s">
        <v>83</v>
      </c>
      <c r="B11" s="72"/>
      <c r="C11" s="39">
        <f>SUM(C9:C10)</f>
        <v>9313</v>
      </c>
      <c r="D11" s="39">
        <f>SUM(D9:D10)</f>
        <v>10031</v>
      </c>
      <c r="E11" s="39">
        <f>SUM(E9:E10)</f>
        <v>11169</v>
      </c>
      <c r="F11" s="39">
        <f>SUM(F9:F10)</f>
        <v>21200</v>
      </c>
    </row>
    <row r="12" spans="3:6" s="31" customFormat="1" ht="7.5" customHeight="1">
      <c r="C12" s="47"/>
      <c r="D12" s="47"/>
      <c r="E12" s="47"/>
      <c r="F12" s="48"/>
    </row>
    <row r="13" spans="1:6" ht="24.75" customHeight="1">
      <c r="A13" s="36"/>
      <c r="B13" s="37" t="s">
        <v>279</v>
      </c>
      <c r="C13" s="39">
        <f aca="true" t="shared" si="1" ref="C13:E14">SUM(C5,C9)</f>
        <v>28299</v>
      </c>
      <c r="D13" s="39">
        <f t="shared" si="1"/>
        <v>30124</v>
      </c>
      <c r="E13" s="39">
        <f t="shared" si="1"/>
        <v>33660</v>
      </c>
      <c r="F13" s="39">
        <f t="shared" si="0"/>
        <v>63784</v>
      </c>
    </row>
    <row r="14" spans="1:6" ht="24.75" customHeight="1">
      <c r="A14" s="41" t="s">
        <v>7</v>
      </c>
      <c r="B14" s="37" t="s">
        <v>6</v>
      </c>
      <c r="C14" s="39">
        <f t="shared" si="1"/>
        <v>416</v>
      </c>
      <c r="D14" s="39">
        <f t="shared" si="1"/>
        <v>291</v>
      </c>
      <c r="E14" s="39">
        <f t="shared" si="1"/>
        <v>347</v>
      </c>
      <c r="F14" s="39">
        <f t="shared" si="0"/>
        <v>638</v>
      </c>
    </row>
    <row r="15" spans="1:6" ht="24.75" customHeight="1">
      <c r="A15" s="40"/>
      <c r="B15" s="37" t="s">
        <v>82</v>
      </c>
      <c r="C15" s="39">
        <f>SUM(C13:C14)</f>
        <v>28715</v>
      </c>
      <c r="D15" s="39">
        <f>SUM(D13:D14)</f>
        <v>30415</v>
      </c>
      <c r="E15" s="39">
        <f>SUM(E13:E14)</f>
        <v>34007</v>
      </c>
      <c r="F15" s="39">
        <f>SUM(F13:F14)</f>
        <v>64422</v>
      </c>
    </row>
    <row r="16" ht="24.75" customHeight="1"/>
    <row r="17" ht="24.75" customHeight="1">
      <c r="A17" s="31" t="s">
        <v>84</v>
      </c>
    </row>
    <row r="18" spans="1:6" s="31" customFormat="1" ht="24.75" customHeight="1">
      <c r="A18" s="49"/>
      <c r="B18" s="50"/>
      <c r="C18" s="34" t="s">
        <v>1</v>
      </c>
      <c r="D18" s="34" t="s">
        <v>2</v>
      </c>
      <c r="E18" s="34" t="s">
        <v>3</v>
      </c>
      <c r="F18" s="35" t="s">
        <v>4</v>
      </c>
    </row>
    <row r="19" spans="1:6" ht="24.75" customHeight="1">
      <c r="A19" s="49" t="s">
        <v>80</v>
      </c>
      <c r="B19" s="50"/>
      <c r="C19" s="59">
        <f>SUM('本山'!B14,'赤崎'!B26,'須恵'!B39,'小野田'!B36,'高泊'!B19,'高千帆'!B37,'有帆'!B26)</f>
        <v>531</v>
      </c>
      <c r="D19" s="59">
        <f>SUM('本山'!C14,'赤崎'!C26,'須恵'!C39,'小野田'!C36,'高泊'!C19,'高千帆'!C37,'有帆'!C26)</f>
        <v>399</v>
      </c>
      <c r="E19" s="59">
        <f>SUM('本山'!D14,'赤崎'!D26,'須恵'!D39,'小野田'!D36,'高泊'!D19,'高千帆'!D37,'有帆'!D26)</f>
        <v>394</v>
      </c>
      <c r="F19" s="39">
        <f>SUM(D19:E19)</f>
        <v>793</v>
      </c>
    </row>
    <row r="20" spans="1:6" ht="24.75" customHeight="1">
      <c r="A20" s="49" t="s">
        <v>81</v>
      </c>
      <c r="B20" s="50"/>
      <c r="C20" s="38">
        <f>SUM('厚狭③'!B13,'出合'!B35,'厚陽'!B22,'埴生'!B35,'津布田'!B18)</f>
        <v>403</v>
      </c>
      <c r="D20" s="38">
        <f>SUM('厚狭③'!C13,'出合'!C35,'厚陽'!C22,'埴生'!C35,'津布田'!C18)</f>
        <v>381</v>
      </c>
      <c r="E20" s="38">
        <f>SUM('厚狭③'!D13,'出合'!D35,'厚陽'!D22,'埴生'!D35,'津布田'!D18)</f>
        <v>392</v>
      </c>
      <c r="F20" s="39">
        <f>SUM(D20:E20)</f>
        <v>773</v>
      </c>
    </row>
    <row r="21" spans="1:6" ht="24.75" customHeight="1">
      <c r="A21" s="71" t="s">
        <v>85</v>
      </c>
      <c r="B21" s="72"/>
      <c r="C21" s="39">
        <f>SUM(C19:C20)</f>
        <v>934</v>
      </c>
      <c r="D21" s="39">
        <f>SUM(D19:D20)</f>
        <v>780</v>
      </c>
      <c r="E21" s="39">
        <f>SUM(E19:E20)</f>
        <v>786</v>
      </c>
      <c r="F21" s="39">
        <f>SUM(F19:F20)</f>
        <v>1566</v>
      </c>
    </row>
  </sheetData>
  <sheetProtection/>
  <mergeCells count="6">
    <mergeCell ref="D1:E1"/>
    <mergeCell ref="A7:B7"/>
    <mergeCell ref="A11:B11"/>
    <mergeCell ref="A21:B21"/>
    <mergeCell ref="A5:A6"/>
    <mergeCell ref="A9:A10"/>
  </mergeCells>
  <printOptions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5">
      <selection activeCell="E43" sqref="E4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75" t="s">
        <v>59</v>
      </c>
      <c r="B1" s="75"/>
      <c r="C1" s="75"/>
      <c r="D1" s="75"/>
      <c r="E1" s="75"/>
    </row>
    <row r="2" spans="1:5" ht="19.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ht="15.75" customHeight="1">
      <c r="A3" s="5" t="s">
        <v>60</v>
      </c>
      <c r="B3" s="12">
        <f>SUM('本山:津布田'!B4)</f>
        <v>1442</v>
      </c>
      <c r="C3" s="12">
        <f>SUM('本山:津布田'!C4)</f>
        <v>1603</v>
      </c>
      <c r="D3" s="12">
        <f>SUM('本山:津布田'!D4)</f>
        <v>1853</v>
      </c>
      <c r="E3" s="13">
        <f>SUM('本山:津布田'!E4)</f>
        <v>3456</v>
      </c>
    </row>
    <row r="4" spans="1:5" ht="15.75" customHeight="1">
      <c r="A4" s="6" t="s">
        <v>61</v>
      </c>
      <c r="B4" s="14">
        <f>SUM('本山:津布田'!B5)</f>
        <v>1371</v>
      </c>
      <c r="C4" s="14">
        <f>SUM('本山:津布田'!C5)</f>
        <v>1473</v>
      </c>
      <c r="D4" s="14">
        <f>SUM('本山:津布田'!D5)</f>
        <v>1667</v>
      </c>
      <c r="E4" s="15">
        <f>SUM('本山:津布田'!E5)</f>
        <v>3140</v>
      </c>
    </row>
    <row r="5" spans="1:5" ht="15.75" customHeight="1">
      <c r="A5" s="6" t="s">
        <v>62</v>
      </c>
      <c r="B5" s="14">
        <f>SUM('本山:津布田'!B6)</f>
        <v>1128</v>
      </c>
      <c r="C5" s="14">
        <f>SUM('本山:津布田'!C6)</f>
        <v>1198</v>
      </c>
      <c r="D5" s="14">
        <f>SUM('本山:津布田'!D6)</f>
        <v>1348</v>
      </c>
      <c r="E5" s="15">
        <f>SUM('本山:津布田'!E6)</f>
        <v>2546</v>
      </c>
    </row>
    <row r="6" spans="1:5" ht="15.75" customHeight="1">
      <c r="A6" s="6" t="s">
        <v>63</v>
      </c>
      <c r="B6" s="14">
        <f>SUM('本山:津布田'!B7)</f>
        <v>1079</v>
      </c>
      <c r="C6" s="14">
        <f>SUM('本山:津布田'!C7)</f>
        <v>1119</v>
      </c>
      <c r="D6" s="14">
        <f>SUM('本山:津布田'!D7)</f>
        <v>1292</v>
      </c>
      <c r="E6" s="15">
        <f>SUM('本山:津布田'!E7)</f>
        <v>2411</v>
      </c>
    </row>
    <row r="7" spans="1:5" ht="15.75" customHeight="1">
      <c r="A7" s="6" t="s">
        <v>64</v>
      </c>
      <c r="B7" s="14">
        <f>SUM('本山:津布田'!B8)</f>
        <v>828</v>
      </c>
      <c r="C7" s="14">
        <f>SUM('本山:津布田'!C8)</f>
        <v>860</v>
      </c>
      <c r="D7" s="14">
        <f>SUM('本山:津布田'!D8)</f>
        <v>1084</v>
      </c>
      <c r="E7" s="15">
        <f>SUM('本山:津布田'!E8)</f>
        <v>1944</v>
      </c>
    </row>
    <row r="8" spans="1:5" ht="15.75" customHeight="1">
      <c r="A8" s="6" t="s">
        <v>65</v>
      </c>
      <c r="B8" s="14">
        <f>SUM('本山:津布田'!B9)</f>
        <v>817</v>
      </c>
      <c r="C8" s="14">
        <f>SUM('本山:津布田'!C9)</f>
        <v>916</v>
      </c>
      <c r="D8" s="14">
        <f>SUM('本山:津布田'!D9)</f>
        <v>962</v>
      </c>
      <c r="E8" s="15">
        <f>SUM('本山:津布田'!E9)</f>
        <v>1878</v>
      </c>
    </row>
    <row r="9" spans="1:5" ht="15.75" customHeight="1">
      <c r="A9" s="6" t="s">
        <v>66</v>
      </c>
      <c r="B9" s="14">
        <f>SUM('本山:津布田'!B10)</f>
        <v>1157</v>
      </c>
      <c r="C9" s="14">
        <f>SUM('本山:津布田'!C10)</f>
        <v>1198</v>
      </c>
      <c r="D9" s="14">
        <f>SUM('本山:津布田'!D10)</f>
        <v>1382</v>
      </c>
      <c r="E9" s="15">
        <f>SUM('本山:津布田'!E10)</f>
        <v>2580</v>
      </c>
    </row>
    <row r="10" spans="1:5" ht="15.75" customHeight="1">
      <c r="A10" s="6" t="s">
        <v>67</v>
      </c>
      <c r="B10" s="14">
        <f>SUM('本山:津布田'!B11)</f>
        <v>1007</v>
      </c>
      <c r="C10" s="14">
        <f>SUM('本山:津布田'!C11)</f>
        <v>1018</v>
      </c>
      <c r="D10" s="14">
        <f>SUM('本山:津布田'!D11)</f>
        <v>1208</v>
      </c>
      <c r="E10" s="15">
        <f>SUM('本山:津布田'!E11)</f>
        <v>2226</v>
      </c>
    </row>
    <row r="11" spans="1:5" ht="15.75" customHeight="1">
      <c r="A11" s="6" t="s">
        <v>68</v>
      </c>
      <c r="B11" s="14">
        <f>SUM('本山:津布田'!B12)</f>
        <v>1294</v>
      </c>
      <c r="C11" s="14">
        <f>SUM('本山:津布田'!C12)</f>
        <v>1311</v>
      </c>
      <c r="D11" s="14">
        <f>SUM('本山:津布田'!D12)</f>
        <v>1492</v>
      </c>
      <c r="E11" s="15">
        <f>SUM('本山:津布田'!E12)</f>
        <v>2803</v>
      </c>
    </row>
    <row r="12" spans="1:5" ht="15.75" customHeight="1">
      <c r="A12" s="6" t="s">
        <v>69</v>
      </c>
      <c r="B12" s="14">
        <f>SUM('本山:津布田'!B13)</f>
        <v>1112</v>
      </c>
      <c r="C12" s="14">
        <f>SUM('本山:津布田'!C13)</f>
        <v>1165</v>
      </c>
      <c r="D12" s="14">
        <f>SUM('本山:津布田'!D13)</f>
        <v>1281</v>
      </c>
      <c r="E12" s="15">
        <f>SUM('本山:津布田'!E13)</f>
        <v>2446</v>
      </c>
    </row>
    <row r="13" spans="1:5" ht="15.75" customHeight="1">
      <c r="A13" s="6" t="s">
        <v>70</v>
      </c>
      <c r="B13" s="14">
        <f>SUM('本山:津布田'!B14)</f>
        <v>699</v>
      </c>
      <c r="C13" s="14">
        <f>SUM('本山:津布田'!C14)</f>
        <v>752</v>
      </c>
      <c r="D13" s="14">
        <f>SUM('本山:津布田'!D14)</f>
        <v>828</v>
      </c>
      <c r="E13" s="15">
        <f>SUM('本山:津布田'!E14)</f>
        <v>1580</v>
      </c>
    </row>
    <row r="14" spans="1:5" ht="15.75" customHeight="1">
      <c r="A14" s="6" t="s">
        <v>71</v>
      </c>
      <c r="B14" s="14">
        <f>SUM('本山:津布田'!B15)</f>
        <v>1112</v>
      </c>
      <c r="C14" s="14">
        <f>SUM('本山:津布田'!C15)</f>
        <v>1163</v>
      </c>
      <c r="D14" s="14">
        <f>SUM('本山:津布田'!D15)</f>
        <v>1304</v>
      </c>
      <c r="E14" s="15">
        <f>SUM('本山:津布田'!E15)</f>
        <v>2467</v>
      </c>
    </row>
    <row r="15" spans="1:5" ht="15.75" customHeight="1">
      <c r="A15" s="6" t="s">
        <v>72</v>
      </c>
      <c r="B15" s="14">
        <f>SUM('本山:津布田'!B16)</f>
        <v>1686</v>
      </c>
      <c r="C15" s="14">
        <f>SUM('本山:津布田'!C16)</f>
        <v>1899</v>
      </c>
      <c r="D15" s="14">
        <f>SUM('本山:津布田'!D16)</f>
        <v>2051</v>
      </c>
      <c r="E15" s="15">
        <f>SUM('本山:津布田'!E16)</f>
        <v>3950</v>
      </c>
    </row>
    <row r="16" spans="1:5" ht="15.75" customHeight="1">
      <c r="A16" s="6" t="s">
        <v>73</v>
      </c>
      <c r="B16" s="14">
        <f>SUM('本山:津布田'!B17)</f>
        <v>1023</v>
      </c>
      <c r="C16" s="14">
        <f>SUM('本山:津布田'!C17)</f>
        <v>1054</v>
      </c>
      <c r="D16" s="14">
        <f>SUM('本山:津布田'!D17)</f>
        <v>1172</v>
      </c>
      <c r="E16" s="15">
        <f>SUM('本山:津布田'!E17)</f>
        <v>2226</v>
      </c>
    </row>
    <row r="17" spans="1:5" ht="15.75" customHeight="1">
      <c r="A17" s="25" t="s">
        <v>74</v>
      </c>
      <c r="B17" s="14">
        <f>SUM('本山:津布田'!B18)</f>
        <v>1291</v>
      </c>
      <c r="C17" s="14">
        <f>SUM('本山:津布田'!C18)</f>
        <v>1381</v>
      </c>
      <c r="D17" s="14">
        <f>SUM('本山:津布田'!D18)</f>
        <v>1577</v>
      </c>
      <c r="E17" s="15">
        <f>SUM('本山:津布田'!E18)</f>
        <v>2958</v>
      </c>
    </row>
    <row r="18" spans="1:5" ht="15.75" customHeight="1">
      <c r="A18" s="6"/>
      <c r="B18" s="14">
        <f>SUM('本山:津布田'!B19)</f>
        <v>951</v>
      </c>
      <c r="C18" s="14">
        <f>SUM('本山:津布田'!C19)</f>
        <v>914</v>
      </c>
      <c r="D18" s="14">
        <f>SUM('本山:津布田'!D19)</f>
        <v>1075</v>
      </c>
      <c r="E18" s="15">
        <f>SUM('本山:津布田'!E19)</f>
        <v>1989</v>
      </c>
    </row>
    <row r="19" spans="1:5" ht="15.75" customHeight="1">
      <c r="A19" s="6"/>
      <c r="B19" s="14">
        <f>SUM('本山:津布田'!B20)</f>
        <v>942</v>
      </c>
      <c r="C19" s="14">
        <f>SUM('本山:津布田'!C20)</f>
        <v>1054</v>
      </c>
      <c r="D19" s="14">
        <f>SUM('本山:津布田'!D20)</f>
        <v>1144</v>
      </c>
      <c r="E19" s="15">
        <f>SUM('本山:津布田'!E20)</f>
        <v>2198</v>
      </c>
    </row>
    <row r="20" spans="1:5" ht="15.75" customHeight="1">
      <c r="A20" s="6"/>
      <c r="B20" s="14">
        <f>SUM('本山:津布田'!B21)</f>
        <v>565</v>
      </c>
      <c r="C20" s="14">
        <f>SUM('本山:津布田'!C21)</f>
        <v>476</v>
      </c>
      <c r="D20" s="14">
        <f>SUM('本山:津布田'!D21)</f>
        <v>625</v>
      </c>
      <c r="E20" s="15">
        <f>SUM('本山:津布田'!E21)</f>
        <v>1101</v>
      </c>
    </row>
    <row r="21" spans="1:5" ht="15.75" customHeight="1">
      <c r="A21" s="6"/>
      <c r="B21" s="14">
        <f>SUM('本山:津布田'!B22)</f>
        <v>821</v>
      </c>
      <c r="C21" s="14">
        <f>SUM('本山:津布田'!C22)</f>
        <v>841</v>
      </c>
      <c r="D21" s="14">
        <f>SUM('本山:津布田'!D22)</f>
        <v>979</v>
      </c>
      <c r="E21" s="15">
        <f>SUM('本山:津布田'!E22)</f>
        <v>1820</v>
      </c>
    </row>
    <row r="22" spans="1:5" ht="15.75" customHeight="1">
      <c r="A22" s="6"/>
      <c r="B22" s="14">
        <f>SUM('本山:津布田'!B23)</f>
        <v>757</v>
      </c>
      <c r="C22" s="14">
        <f>SUM('本山:津布田'!C23)</f>
        <v>756</v>
      </c>
      <c r="D22" s="14">
        <f>SUM('本山:津布田'!D23)</f>
        <v>921</v>
      </c>
      <c r="E22" s="15">
        <f>SUM('本山:津布田'!E23)</f>
        <v>1677</v>
      </c>
    </row>
    <row r="23" spans="1:5" ht="15.75" customHeight="1">
      <c r="A23" s="6"/>
      <c r="B23" s="14">
        <f>SUM('本山:津布田'!B24)</f>
        <v>1033</v>
      </c>
      <c r="C23" s="14">
        <f>SUM('本山:津布田'!C24)</f>
        <v>1154</v>
      </c>
      <c r="D23" s="14">
        <f>SUM('本山:津布田'!D24)</f>
        <v>1245</v>
      </c>
      <c r="E23" s="15">
        <f>SUM('本山:津布田'!E24)</f>
        <v>2399</v>
      </c>
    </row>
    <row r="24" spans="1:5" ht="15.75" customHeight="1">
      <c r="A24" s="6"/>
      <c r="B24" s="14">
        <f>SUM('本山:津布田'!B25)</f>
        <v>466</v>
      </c>
      <c r="C24" s="14">
        <f>SUM('本山:津布田'!C25)</f>
        <v>535</v>
      </c>
      <c r="D24" s="14">
        <f>SUM('本山:津布田'!D25)</f>
        <v>514</v>
      </c>
      <c r="E24" s="15">
        <f>SUM('本山:津布田'!E25)</f>
        <v>1049</v>
      </c>
    </row>
    <row r="25" spans="1:5" ht="15.75" customHeight="1">
      <c r="A25" s="6"/>
      <c r="B25" s="14">
        <f>SUM('本山:津布田'!B26)</f>
        <v>540</v>
      </c>
      <c r="C25" s="14">
        <f>SUM('本山:津布田'!C26)</f>
        <v>546</v>
      </c>
      <c r="D25" s="14">
        <f>SUM('本山:津布田'!D26)</f>
        <v>558</v>
      </c>
      <c r="E25" s="15">
        <f>SUM('本山:津布田'!E26)</f>
        <v>1104</v>
      </c>
    </row>
    <row r="26" spans="1:5" ht="15.75" customHeight="1">
      <c r="A26" s="6"/>
      <c r="B26" s="14">
        <f>SUM('本山:津布田'!B27)</f>
        <v>370</v>
      </c>
      <c r="C26" s="14">
        <f>SUM('本山:津布田'!C27)</f>
        <v>381</v>
      </c>
      <c r="D26" s="14">
        <f>SUM('本山:津布田'!D27)</f>
        <v>418</v>
      </c>
      <c r="E26" s="15">
        <f>SUM('本山:津布田'!E27)</f>
        <v>799</v>
      </c>
    </row>
    <row r="27" spans="1:5" ht="15.75" customHeight="1">
      <c r="A27" s="6"/>
      <c r="B27" s="14">
        <f>SUM('本山:津布田'!B28)</f>
        <v>575</v>
      </c>
      <c r="C27" s="14">
        <f>SUM('本山:津布田'!C28)</f>
        <v>628</v>
      </c>
      <c r="D27" s="14">
        <f>SUM('本山:津布田'!D28)</f>
        <v>711</v>
      </c>
      <c r="E27" s="15">
        <f>SUM('本山:津布田'!E28)</f>
        <v>1339</v>
      </c>
    </row>
    <row r="28" spans="1:5" ht="15.75" customHeight="1">
      <c r="A28" s="6"/>
      <c r="B28" s="14">
        <f>SUM('本山:津布田'!B29)</f>
        <v>535</v>
      </c>
      <c r="C28" s="14">
        <f>SUM('本山:津布田'!C29)</f>
        <v>562</v>
      </c>
      <c r="D28" s="14">
        <f>SUM('本山:津布田'!D29)</f>
        <v>618</v>
      </c>
      <c r="E28" s="15">
        <f>SUM('本山:津布田'!E29)</f>
        <v>1180</v>
      </c>
    </row>
    <row r="29" spans="1:5" ht="15.75" customHeight="1">
      <c r="A29" s="6"/>
      <c r="B29" s="14">
        <f>SUM('本山:津布田'!B30)</f>
        <v>445</v>
      </c>
      <c r="C29" s="14">
        <f>SUM('本山:津布田'!C30)</f>
        <v>515</v>
      </c>
      <c r="D29" s="14">
        <f>SUM('本山:津布田'!D30)</f>
        <v>512</v>
      </c>
      <c r="E29" s="15">
        <f>SUM('本山:津布田'!E30)</f>
        <v>1027</v>
      </c>
    </row>
    <row r="30" spans="1:5" ht="15.75" customHeight="1">
      <c r="A30" s="6"/>
      <c r="B30" s="14">
        <f>SUM('本山:津布田'!B31)</f>
        <v>250</v>
      </c>
      <c r="C30" s="14">
        <f>SUM('本山:津布田'!C31)</f>
        <v>293</v>
      </c>
      <c r="D30" s="14">
        <f>SUM('本山:津布田'!D31)</f>
        <v>275</v>
      </c>
      <c r="E30" s="15">
        <f>SUM('本山:津布田'!E31)</f>
        <v>568</v>
      </c>
    </row>
    <row r="31" spans="1:5" ht="15.75" customHeight="1">
      <c r="A31" s="6"/>
      <c r="B31" s="14">
        <f>SUM('本山:津布田'!B32)</f>
        <v>716</v>
      </c>
      <c r="C31" s="14">
        <f>SUM('本山:津布田'!C32)</f>
        <v>777</v>
      </c>
      <c r="D31" s="14">
        <f>SUM('本山:津布田'!D32)</f>
        <v>857</v>
      </c>
      <c r="E31" s="15">
        <f>SUM('本山:津布田'!E32)</f>
        <v>1634</v>
      </c>
    </row>
    <row r="32" spans="1:5" ht="15.75" customHeight="1">
      <c r="A32" s="6"/>
      <c r="B32" s="14">
        <f>SUM('本山:津布田'!B33)</f>
        <v>655</v>
      </c>
      <c r="C32" s="14">
        <f>SUM('本山:津布田'!C33)</f>
        <v>686</v>
      </c>
      <c r="D32" s="14">
        <f>SUM('本山:津布田'!D33)</f>
        <v>752</v>
      </c>
      <c r="E32" s="15">
        <f>SUM('本山:津布田'!E33)</f>
        <v>1438</v>
      </c>
    </row>
    <row r="33" spans="1:5" ht="15.75" customHeight="1">
      <c r="A33" s="6"/>
      <c r="B33" s="14">
        <f>SUM('本山:津布田'!B34)</f>
        <v>370</v>
      </c>
      <c r="C33" s="14">
        <f>SUM('本山:津布田'!C34)</f>
        <v>356</v>
      </c>
      <c r="D33" s="14">
        <f>SUM('本山:津布田'!D34)</f>
        <v>445</v>
      </c>
      <c r="E33" s="15">
        <f>SUM('本山:津布田'!E34)</f>
        <v>801</v>
      </c>
    </row>
    <row r="34" spans="1:5" ht="15.75" customHeight="1">
      <c r="A34" s="6"/>
      <c r="B34" s="14">
        <f>SUM('本山:津布田'!B35)</f>
        <v>555</v>
      </c>
      <c r="C34" s="14">
        <f>SUM('本山:津布田'!C35)</f>
        <v>603</v>
      </c>
      <c r="D34" s="14">
        <f>SUM('本山:津布田'!D35)</f>
        <v>600</v>
      </c>
      <c r="E34" s="15">
        <f>SUM('本山:津布田'!E35)</f>
        <v>1203</v>
      </c>
    </row>
    <row r="35" spans="1:5" ht="15.75" customHeight="1">
      <c r="A35" s="6"/>
      <c r="B35" s="14">
        <f>SUM('本山:津布田'!B36)</f>
        <v>416</v>
      </c>
      <c r="C35" s="14">
        <f>SUM('本山:津布田'!C36)</f>
        <v>478</v>
      </c>
      <c r="D35" s="14">
        <f>SUM('本山:津布田'!D36)</f>
        <v>482</v>
      </c>
      <c r="E35" s="15">
        <f>SUM('本山:津布田'!E36)</f>
        <v>960</v>
      </c>
    </row>
    <row r="36" spans="1:5" ht="15.75" customHeight="1">
      <c r="A36" s="6"/>
      <c r="B36" s="14">
        <f>SUM('本山:津布田'!B37)</f>
        <v>452</v>
      </c>
      <c r="C36" s="14">
        <f>SUM('本山:津布田'!C37)</f>
        <v>474</v>
      </c>
      <c r="D36" s="14">
        <f>SUM('本山:津布田'!D37)</f>
        <v>512</v>
      </c>
      <c r="E36" s="15">
        <f>SUM('本山:津布田'!E37)</f>
        <v>986</v>
      </c>
    </row>
    <row r="37" spans="1:5" ht="15.75" customHeight="1">
      <c r="A37" s="7"/>
      <c r="B37" s="16">
        <f>SUM('本山:津布田'!B38)</f>
        <v>1151</v>
      </c>
      <c r="C37" s="16">
        <f>SUM('本山:津布田'!C38)</f>
        <v>1176</v>
      </c>
      <c r="D37" s="16">
        <f>SUM('本山:津布田'!D38)</f>
        <v>1382</v>
      </c>
      <c r="E37" s="17">
        <f>SUM('本山:津布田'!E38)</f>
        <v>2558</v>
      </c>
    </row>
    <row r="38" spans="1:5" ht="15.75" customHeight="1">
      <c r="A38" s="8" t="s">
        <v>5</v>
      </c>
      <c r="B38" s="18">
        <f>SUM(B40-B39)</f>
        <v>28301</v>
      </c>
      <c r="C38" s="18">
        <f>SUM(C40-C39)</f>
        <v>30132</v>
      </c>
      <c r="D38" s="18">
        <f>SUM(D40-D39)</f>
        <v>33692</v>
      </c>
      <c r="E38" s="19">
        <f>SUM(E40-E39)</f>
        <v>63824</v>
      </c>
    </row>
    <row r="39" spans="1:5" ht="15.75" customHeight="1">
      <c r="A39" s="6" t="s">
        <v>6</v>
      </c>
      <c r="B39" s="14">
        <f>SUM('本山:津布田'!B40)</f>
        <v>1310</v>
      </c>
      <c r="C39" s="14">
        <f>SUM('本山:津布田'!C40)</f>
        <v>1183</v>
      </c>
      <c r="D39" s="14">
        <f>SUM('本山:津布田'!D40)</f>
        <v>1434</v>
      </c>
      <c r="E39" s="15">
        <f>SUM('本山:津布田'!E40)</f>
        <v>2617</v>
      </c>
    </row>
    <row r="40" spans="1:5" ht="15.75" customHeight="1">
      <c r="A40" s="9" t="s">
        <v>7</v>
      </c>
      <c r="B40" s="20">
        <f>SUM(B3:B37)</f>
        <v>29611</v>
      </c>
      <c r="C40" s="20">
        <f>SUM(C3:C37)</f>
        <v>31315</v>
      </c>
      <c r="D40" s="20">
        <f>SUM(D3:D37)</f>
        <v>35126</v>
      </c>
      <c r="E40" s="21">
        <f>SUM(E3:E37)</f>
        <v>66441</v>
      </c>
    </row>
    <row r="41" spans="1:5" ht="15.75" customHeight="1">
      <c r="A41" s="10"/>
      <c r="B41" s="22"/>
      <c r="C41" s="22"/>
      <c r="D41" s="22"/>
      <c r="E41" s="22"/>
    </row>
    <row r="42" spans="2:5" ht="15.75" customHeight="1">
      <c r="B42" s="24"/>
      <c r="C42" s="24"/>
      <c r="D42" s="24"/>
      <c r="E42" s="24"/>
    </row>
    <row r="43" spans="2:5" ht="15.75" customHeight="1">
      <c r="B43" s="24"/>
      <c r="C43" s="24"/>
      <c r="D43" s="24"/>
      <c r="E43" s="24"/>
    </row>
    <row r="44" ht="15.75" customHeight="1"/>
    <row r="45" ht="27.75" customHeight="1"/>
  </sheetData>
  <sheetProtection/>
  <mergeCells count="1"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48"/>
  <sheetViews>
    <sheetView zoomScale="90" zoomScaleNormal="90" zoomScalePageLayoutView="0" workbookViewId="0" topLeftCell="A3">
      <selection activeCell="G36" sqref="G36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69" t="str">
        <f>'本山'!C1</f>
        <v>平成27年10月 1日現在</v>
      </c>
      <c r="D1" s="69"/>
      <c r="E1" s="11" t="s">
        <v>88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6" t="s">
        <v>360</v>
      </c>
      <c r="B4" s="12">
        <v>101</v>
      </c>
      <c r="C4" s="12">
        <v>126</v>
      </c>
      <c r="D4" s="12">
        <v>140</v>
      </c>
      <c r="E4" s="13">
        <f>SUM(C4:D4)</f>
        <v>266</v>
      </c>
    </row>
    <row r="5" spans="1:5" ht="15.75" customHeight="1">
      <c r="A5" s="6" t="s">
        <v>361</v>
      </c>
      <c r="B5" s="14">
        <v>34</v>
      </c>
      <c r="C5" s="14">
        <v>30</v>
      </c>
      <c r="D5" s="14">
        <v>33</v>
      </c>
      <c r="E5" s="15">
        <f aca="true" t="shared" si="0" ref="E5:E26">SUM(C5:D5)</f>
        <v>63</v>
      </c>
    </row>
    <row r="6" spans="1:5" ht="15.75" customHeight="1">
      <c r="A6" s="6" t="s">
        <v>362</v>
      </c>
      <c r="B6" s="14">
        <v>26</v>
      </c>
      <c r="C6" s="14">
        <v>27</v>
      </c>
      <c r="D6" s="14">
        <v>32</v>
      </c>
      <c r="E6" s="15">
        <f t="shared" si="0"/>
        <v>59</v>
      </c>
    </row>
    <row r="7" spans="1:5" ht="15.75" customHeight="1">
      <c r="A7" s="6" t="s">
        <v>363</v>
      </c>
      <c r="B7" s="14">
        <v>46</v>
      </c>
      <c r="C7" s="14">
        <v>31</v>
      </c>
      <c r="D7" s="14">
        <v>51</v>
      </c>
      <c r="E7" s="15">
        <f t="shared" si="0"/>
        <v>82</v>
      </c>
    </row>
    <row r="8" spans="1:5" ht="15.75" customHeight="1">
      <c r="A8" s="6" t="s">
        <v>364</v>
      </c>
      <c r="B8" s="14">
        <v>39</v>
      </c>
      <c r="C8" s="14">
        <v>30</v>
      </c>
      <c r="D8" s="14">
        <v>47</v>
      </c>
      <c r="E8" s="15">
        <f t="shared" si="0"/>
        <v>77</v>
      </c>
    </row>
    <row r="9" spans="1:5" ht="15.75" customHeight="1">
      <c r="A9" s="6" t="s">
        <v>365</v>
      </c>
      <c r="B9" s="14">
        <v>32</v>
      </c>
      <c r="C9" s="14">
        <v>26</v>
      </c>
      <c r="D9" s="14">
        <v>31</v>
      </c>
      <c r="E9" s="15">
        <f t="shared" si="0"/>
        <v>57</v>
      </c>
    </row>
    <row r="10" spans="1:5" ht="15.75" customHeight="1">
      <c r="A10" s="6" t="s">
        <v>366</v>
      </c>
      <c r="B10" s="14">
        <v>228</v>
      </c>
      <c r="C10" s="14">
        <v>260</v>
      </c>
      <c r="D10" s="14">
        <v>204</v>
      </c>
      <c r="E10" s="15">
        <f t="shared" si="0"/>
        <v>464</v>
      </c>
    </row>
    <row r="11" spans="1:5" ht="15.75" customHeight="1">
      <c r="A11" s="6" t="s">
        <v>367</v>
      </c>
      <c r="B11" s="14">
        <v>20</v>
      </c>
      <c r="C11" s="14">
        <v>25</v>
      </c>
      <c r="D11" s="14">
        <v>30</v>
      </c>
      <c r="E11" s="15">
        <f t="shared" si="0"/>
        <v>55</v>
      </c>
    </row>
    <row r="12" spans="1:5" ht="15.75" customHeight="1">
      <c r="A12" s="6" t="s">
        <v>368</v>
      </c>
      <c r="B12" s="14">
        <v>241</v>
      </c>
      <c r="C12" s="14">
        <v>291</v>
      </c>
      <c r="D12" s="14">
        <v>289</v>
      </c>
      <c r="E12" s="15">
        <f t="shared" si="0"/>
        <v>580</v>
      </c>
    </row>
    <row r="13" spans="1:5" ht="15.75" customHeight="1">
      <c r="A13" s="6" t="s">
        <v>369</v>
      </c>
      <c r="B13" s="14">
        <v>43</v>
      </c>
      <c r="C13" s="14">
        <v>77</v>
      </c>
      <c r="D13" s="14">
        <v>78</v>
      </c>
      <c r="E13" s="15">
        <f t="shared" si="0"/>
        <v>155</v>
      </c>
    </row>
    <row r="14" spans="1:5" ht="15.75" customHeight="1">
      <c r="A14" s="6" t="s">
        <v>370</v>
      </c>
      <c r="B14" s="14">
        <v>36</v>
      </c>
      <c r="C14" s="14">
        <v>46</v>
      </c>
      <c r="D14" s="14">
        <v>42</v>
      </c>
      <c r="E14" s="15">
        <f t="shared" si="0"/>
        <v>88</v>
      </c>
    </row>
    <row r="15" spans="1:5" ht="15.75" customHeight="1">
      <c r="A15" s="6" t="s">
        <v>371</v>
      </c>
      <c r="B15" s="14">
        <v>126</v>
      </c>
      <c r="C15" s="14">
        <v>134</v>
      </c>
      <c r="D15" s="14">
        <v>169</v>
      </c>
      <c r="E15" s="15">
        <f t="shared" si="0"/>
        <v>303</v>
      </c>
    </row>
    <row r="16" spans="1:5" ht="15.75" customHeight="1">
      <c r="A16" s="6" t="s">
        <v>372</v>
      </c>
      <c r="B16" s="14">
        <v>297</v>
      </c>
      <c r="C16" s="14">
        <v>326</v>
      </c>
      <c r="D16" s="14">
        <v>354</v>
      </c>
      <c r="E16" s="15">
        <f t="shared" si="0"/>
        <v>680</v>
      </c>
    </row>
    <row r="17" spans="1:5" ht="15.75" customHeight="1">
      <c r="A17" s="6" t="s">
        <v>373</v>
      </c>
      <c r="B17" s="14">
        <v>72</v>
      </c>
      <c r="C17" s="14">
        <v>70</v>
      </c>
      <c r="D17" s="14">
        <v>66</v>
      </c>
      <c r="E17" s="15">
        <f t="shared" si="0"/>
        <v>136</v>
      </c>
    </row>
    <row r="18" spans="1:5" ht="15.75" customHeight="1">
      <c r="A18" s="6" t="s">
        <v>374</v>
      </c>
      <c r="B18" s="14">
        <v>107</v>
      </c>
      <c r="C18" s="14">
        <v>105</v>
      </c>
      <c r="D18" s="14">
        <v>105</v>
      </c>
      <c r="E18" s="15">
        <f t="shared" si="0"/>
        <v>210</v>
      </c>
    </row>
    <row r="19" spans="1:5" ht="15.75" customHeight="1">
      <c r="A19" s="6" t="s">
        <v>375</v>
      </c>
      <c r="B19" s="14">
        <v>99</v>
      </c>
      <c r="C19" s="14">
        <v>98</v>
      </c>
      <c r="D19" s="14">
        <v>121</v>
      </c>
      <c r="E19" s="15">
        <f t="shared" si="0"/>
        <v>219</v>
      </c>
    </row>
    <row r="20" spans="1:5" ht="15.75" customHeight="1">
      <c r="A20" s="6" t="s">
        <v>376</v>
      </c>
      <c r="B20" s="14">
        <v>54</v>
      </c>
      <c r="C20" s="14">
        <v>79</v>
      </c>
      <c r="D20" s="14">
        <v>61</v>
      </c>
      <c r="E20" s="15">
        <f t="shared" si="0"/>
        <v>140</v>
      </c>
    </row>
    <row r="21" spans="1:5" ht="15.75" customHeight="1">
      <c r="A21" s="6" t="s">
        <v>377</v>
      </c>
      <c r="B21" s="14">
        <v>57</v>
      </c>
      <c r="C21" s="14">
        <v>48</v>
      </c>
      <c r="D21" s="14">
        <v>64</v>
      </c>
      <c r="E21" s="15">
        <f t="shared" si="0"/>
        <v>112</v>
      </c>
    </row>
    <row r="22" spans="1:5" ht="15.75" customHeight="1">
      <c r="A22" s="6" t="s">
        <v>378</v>
      </c>
      <c r="B22" s="14">
        <v>161</v>
      </c>
      <c r="C22" s="14">
        <v>176</v>
      </c>
      <c r="D22" s="14">
        <v>195</v>
      </c>
      <c r="E22" s="15">
        <f t="shared" si="0"/>
        <v>371</v>
      </c>
    </row>
    <row r="23" spans="1:5" ht="15.75" customHeight="1">
      <c r="A23" s="6" t="s">
        <v>379</v>
      </c>
      <c r="B23" s="14">
        <v>253</v>
      </c>
      <c r="C23" s="14">
        <v>259</v>
      </c>
      <c r="D23" s="14">
        <v>283</v>
      </c>
      <c r="E23" s="15">
        <f t="shared" si="0"/>
        <v>542</v>
      </c>
    </row>
    <row r="24" spans="1:5" ht="15.75" customHeight="1">
      <c r="A24" s="6" t="s">
        <v>380</v>
      </c>
      <c r="B24" s="14">
        <v>103</v>
      </c>
      <c r="C24" s="14">
        <v>105</v>
      </c>
      <c r="D24" s="14">
        <v>126</v>
      </c>
      <c r="E24" s="15">
        <f t="shared" si="0"/>
        <v>231</v>
      </c>
    </row>
    <row r="25" spans="1:5" ht="15.75" customHeight="1">
      <c r="A25" s="6" t="s">
        <v>381</v>
      </c>
      <c r="B25" s="14">
        <v>39</v>
      </c>
      <c r="C25" s="14">
        <v>51</v>
      </c>
      <c r="D25" s="14">
        <v>27</v>
      </c>
      <c r="E25" s="15">
        <f t="shared" si="0"/>
        <v>78</v>
      </c>
    </row>
    <row r="26" spans="1:5" ht="15.75" customHeight="1">
      <c r="A26" s="25" t="s">
        <v>347</v>
      </c>
      <c r="B26" s="14">
        <v>86</v>
      </c>
      <c r="C26" s="14">
        <v>71</v>
      </c>
      <c r="D26" s="14">
        <v>40</v>
      </c>
      <c r="E26" s="15">
        <f t="shared" si="0"/>
        <v>111</v>
      </c>
    </row>
    <row r="27" spans="1:5" ht="15.75" customHeight="1">
      <c r="A27" s="25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2256</v>
      </c>
      <c r="C39" s="18">
        <f>SUM(C41-C40)</f>
        <v>2459</v>
      </c>
      <c r="D39" s="18">
        <f>SUM(D41-D40)</f>
        <v>2566</v>
      </c>
      <c r="E39" s="19">
        <f>SUM(E41-E40)</f>
        <v>5025</v>
      </c>
    </row>
    <row r="40" spans="1:5" ht="15.75" customHeight="1">
      <c r="A40" s="6" t="s">
        <v>6</v>
      </c>
      <c r="B40" s="60">
        <v>44</v>
      </c>
      <c r="C40" s="60">
        <v>32</v>
      </c>
      <c r="D40" s="60">
        <v>22</v>
      </c>
      <c r="E40" s="61">
        <f>SUM(C40:D40)</f>
        <v>54</v>
      </c>
    </row>
    <row r="41" spans="1:5" ht="15.75" customHeight="1">
      <c r="A41" s="9" t="s">
        <v>7</v>
      </c>
      <c r="B41" s="20">
        <f>SUM(B4:B38)</f>
        <v>2300</v>
      </c>
      <c r="C41" s="20">
        <f>SUM(C4:C38)</f>
        <v>2491</v>
      </c>
      <c r="D41" s="20">
        <f>SUM(D4:D38)</f>
        <v>2588</v>
      </c>
      <c r="E41" s="21">
        <f>SUM(E4:E38)</f>
        <v>5079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50"/>
  <sheetViews>
    <sheetView zoomScale="90" zoomScaleNormal="90" zoomScalePageLayoutView="0" workbookViewId="0" topLeftCell="A13">
      <selection activeCell="E42" sqref="E42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69" t="str">
        <f>'本山'!C1</f>
        <v>平成27年10月 1日現在</v>
      </c>
      <c r="D1" s="69"/>
      <c r="E1" s="11" t="s">
        <v>89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280</v>
      </c>
      <c r="B4" s="12">
        <v>180</v>
      </c>
      <c r="C4" s="12">
        <v>176</v>
      </c>
      <c r="D4" s="12">
        <v>209</v>
      </c>
      <c r="E4" s="13">
        <f>SUM(C4:D4)</f>
        <v>385</v>
      </c>
    </row>
    <row r="5" spans="1:5" ht="15.75" customHeight="1">
      <c r="A5" s="6" t="s">
        <v>281</v>
      </c>
      <c r="B5" s="14">
        <v>169</v>
      </c>
      <c r="C5" s="14">
        <v>184</v>
      </c>
      <c r="D5" s="14">
        <v>197</v>
      </c>
      <c r="E5" s="15">
        <f aca="true" t="shared" si="0" ref="E5:E39">SUM(C5:D5)</f>
        <v>381</v>
      </c>
    </row>
    <row r="6" spans="1:5" ht="15.75" customHeight="1">
      <c r="A6" s="6" t="s">
        <v>282</v>
      </c>
      <c r="B6" s="14">
        <v>113</v>
      </c>
      <c r="C6" s="14">
        <v>138</v>
      </c>
      <c r="D6" s="14">
        <v>157</v>
      </c>
      <c r="E6" s="15">
        <f t="shared" si="0"/>
        <v>295</v>
      </c>
    </row>
    <row r="7" spans="1:5" ht="15.75" customHeight="1">
      <c r="A7" s="6" t="s">
        <v>283</v>
      </c>
      <c r="B7" s="14">
        <v>88</v>
      </c>
      <c r="C7" s="14">
        <v>82</v>
      </c>
      <c r="D7" s="14">
        <v>110</v>
      </c>
      <c r="E7" s="15">
        <f t="shared" si="0"/>
        <v>192</v>
      </c>
    </row>
    <row r="8" spans="1:5" ht="15.75" customHeight="1">
      <c r="A8" s="6" t="s">
        <v>284</v>
      </c>
      <c r="B8" s="14">
        <v>108</v>
      </c>
      <c r="C8" s="14">
        <v>94</v>
      </c>
      <c r="D8" s="14">
        <v>131</v>
      </c>
      <c r="E8" s="15">
        <f t="shared" si="0"/>
        <v>225</v>
      </c>
    </row>
    <row r="9" spans="1:5" ht="15.75" customHeight="1">
      <c r="A9" s="6" t="s">
        <v>285</v>
      </c>
      <c r="B9" s="14">
        <v>49</v>
      </c>
      <c r="C9" s="14">
        <v>56</v>
      </c>
      <c r="D9" s="14">
        <v>70</v>
      </c>
      <c r="E9" s="15">
        <f t="shared" si="0"/>
        <v>126</v>
      </c>
    </row>
    <row r="10" spans="1:5" ht="15.75" customHeight="1">
      <c r="A10" s="6" t="s">
        <v>286</v>
      </c>
      <c r="B10" s="14">
        <v>223</v>
      </c>
      <c r="C10" s="14">
        <v>240</v>
      </c>
      <c r="D10" s="14">
        <v>262</v>
      </c>
      <c r="E10" s="15">
        <f t="shared" si="0"/>
        <v>502</v>
      </c>
    </row>
    <row r="11" spans="1:5" ht="15.75" customHeight="1">
      <c r="A11" s="6" t="s">
        <v>287</v>
      </c>
      <c r="B11" s="14">
        <v>286</v>
      </c>
      <c r="C11" s="14">
        <v>254</v>
      </c>
      <c r="D11" s="14">
        <v>315</v>
      </c>
      <c r="E11" s="15">
        <f t="shared" si="0"/>
        <v>569</v>
      </c>
    </row>
    <row r="12" spans="1:5" ht="15.75" customHeight="1">
      <c r="A12" s="6" t="s">
        <v>288</v>
      </c>
      <c r="B12" s="14">
        <v>232</v>
      </c>
      <c r="C12" s="14">
        <v>201</v>
      </c>
      <c r="D12" s="14">
        <v>264</v>
      </c>
      <c r="E12" s="15">
        <f t="shared" si="0"/>
        <v>465</v>
      </c>
    </row>
    <row r="13" spans="1:5" ht="15.75" customHeight="1">
      <c r="A13" s="6" t="s">
        <v>289</v>
      </c>
      <c r="B13" s="14">
        <v>23</v>
      </c>
      <c r="C13" s="14">
        <v>23</v>
      </c>
      <c r="D13" s="14">
        <v>28</v>
      </c>
      <c r="E13" s="15">
        <f t="shared" si="0"/>
        <v>51</v>
      </c>
    </row>
    <row r="14" spans="1:5" ht="15.75" customHeight="1">
      <c r="A14" s="6" t="s">
        <v>290</v>
      </c>
      <c r="B14" s="14">
        <v>150</v>
      </c>
      <c r="C14" s="14">
        <v>157</v>
      </c>
      <c r="D14" s="14">
        <v>177</v>
      </c>
      <c r="E14" s="15">
        <f t="shared" si="0"/>
        <v>334</v>
      </c>
    </row>
    <row r="15" spans="1:5" ht="15.75" customHeight="1">
      <c r="A15" s="6" t="s">
        <v>291</v>
      </c>
      <c r="B15" s="14">
        <v>92</v>
      </c>
      <c r="C15" s="14">
        <v>61</v>
      </c>
      <c r="D15" s="14">
        <v>74</v>
      </c>
      <c r="E15" s="15">
        <f t="shared" si="0"/>
        <v>135</v>
      </c>
    </row>
    <row r="16" spans="1:5" ht="15.75" customHeight="1">
      <c r="A16" s="6" t="s">
        <v>292</v>
      </c>
      <c r="B16" s="14">
        <v>112</v>
      </c>
      <c r="C16" s="14">
        <v>115</v>
      </c>
      <c r="D16" s="14">
        <v>172</v>
      </c>
      <c r="E16" s="15">
        <f t="shared" si="0"/>
        <v>287</v>
      </c>
    </row>
    <row r="17" spans="1:5" ht="15.75" customHeight="1">
      <c r="A17" s="6" t="s">
        <v>293</v>
      </c>
      <c r="B17" s="14">
        <v>251</v>
      </c>
      <c r="C17" s="14">
        <v>264</v>
      </c>
      <c r="D17" s="14">
        <v>319</v>
      </c>
      <c r="E17" s="15">
        <f t="shared" si="0"/>
        <v>583</v>
      </c>
    </row>
    <row r="18" spans="1:5" ht="15.75" customHeight="1">
      <c r="A18" s="6" t="s">
        <v>294</v>
      </c>
      <c r="B18" s="14">
        <v>203</v>
      </c>
      <c r="C18" s="14">
        <v>235</v>
      </c>
      <c r="D18" s="14">
        <v>253</v>
      </c>
      <c r="E18" s="15">
        <f t="shared" si="0"/>
        <v>488</v>
      </c>
    </row>
    <row r="19" spans="1:5" ht="15.75" customHeight="1">
      <c r="A19" s="6" t="s">
        <v>295</v>
      </c>
      <c r="B19" s="14">
        <v>136</v>
      </c>
      <c r="C19" s="14">
        <v>146</v>
      </c>
      <c r="D19" s="14">
        <v>153</v>
      </c>
      <c r="E19" s="15">
        <f t="shared" si="0"/>
        <v>299</v>
      </c>
    </row>
    <row r="20" spans="1:5" ht="15.75" customHeight="1">
      <c r="A20" s="6" t="s">
        <v>296</v>
      </c>
      <c r="B20" s="14">
        <v>180</v>
      </c>
      <c r="C20" s="14">
        <v>198</v>
      </c>
      <c r="D20" s="14">
        <v>226</v>
      </c>
      <c r="E20" s="15">
        <f t="shared" si="0"/>
        <v>424</v>
      </c>
    </row>
    <row r="21" spans="1:5" ht="15.75" customHeight="1">
      <c r="A21" s="6" t="s">
        <v>297</v>
      </c>
      <c r="B21" s="14">
        <v>49</v>
      </c>
      <c r="C21" s="14">
        <v>3</v>
      </c>
      <c r="D21" s="14">
        <v>46</v>
      </c>
      <c r="E21" s="15">
        <f t="shared" si="0"/>
        <v>49</v>
      </c>
    </row>
    <row r="22" spans="1:5" ht="15.75" customHeight="1">
      <c r="A22" s="6" t="s">
        <v>298</v>
      </c>
      <c r="B22" s="14">
        <v>74</v>
      </c>
      <c r="C22" s="14">
        <v>80</v>
      </c>
      <c r="D22" s="14">
        <v>84</v>
      </c>
      <c r="E22" s="15">
        <f t="shared" si="0"/>
        <v>164</v>
      </c>
    </row>
    <row r="23" spans="1:5" ht="15.75" customHeight="1">
      <c r="A23" s="6" t="s">
        <v>299</v>
      </c>
      <c r="B23" s="14">
        <v>67</v>
      </c>
      <c r="C23" s="14">
        <v>78</v>
      </c>
      <c r="D23" s="14">
        <v>95</v>
      </c>
      <c r="E23" s="15">
        <f t="shared" si="0"/>
        <v>173</v>
      </c>
    </row>
    <row r="24" spans="1:5" ht="15.75" customHeight="1">
      <c r="A24" s="6" t="s">
        <v>300</v>
      </c>
      <c r="B24" s="14">
        <v>104</v>
      </c>
      <c r="C24" s="14">
        <v>110</v>
      </c>
      <c r="D24" s="14">
        <v>125</v>
      </c>
      <c r="E24" s="15">
        <f t="shared" si="0"/>
        <v>235</v>
      </c>
    </row>
    <row r="25" spans="1:5" ht="15.75" customHeight="1">
      <c r="A25" s="6" t="s">
        <v>301</v>
      </c>
      <c r="B25" s="14">
        <v>28</v>
      </c>
      <c r="C25" s="14">
        <v>19</v>
      </c>
      <c r="D25" s="14">
        <v>9</v>
      </c>
      <c r="E25" s="15">
        <f t="shared" si="0"/>
        <v>28</v>
      </c>
    </row>
    <row r="26" spans="1:5" ht="15.75" customHeight="1">
      <c r="A26" s="6" t="s">
        <v>302</v>
      </c>
      <c r="B26" s="14">
        <v>134</v>
      </c>
      <c r="C26" s="14">
        <v>131</v>
      </c>
      <c r="D26" s="14">
        <v>151</v>
      </c>
      <c r="E26" s="15">
        <f t="shared" si="0"/>
        <v>282</v>
      </c>
    </row>
    <row r="27" spans="1:5" ht="15.75" customHeight="1">
      <c r="A27" s="6" t="s">
        <v>303</v>
      </c>
      <c r="B27" s="14">
        <v>42</v>
      </c>
      <c r="C27" s="14">
        <v>40</v>
      </c>
      <c r="D27" s="14">
        <v>36</v>
      </c>
      <c r="E27" s="15">
        <f t="shared" si="0"/>
        <v>76</v>
      </c>
    </row>
    <row r="28" spans="1:5" ht="15.75" customHeight="1">
      <c r="A28" s="6" t="s">
        <v>304</v>
      </c>
      <c r="B28" s="14">
        <v>128</v>
      </c>
      <c r="C28" s="14">
        <v>127</v>
      </c>
      <c r="D28" s="14">
        <v>143</v>
      </c>
      <c r="E28" s="15">
        <f t="shared" si="0"/>
        <v>270</v>
      </c>
    </row>
    <row r="29" spans="1:5" ht="15.75" customHeight="1">
      <c r="A29" s="6" t="s">
        <v>305</v>
      </c>
      <c r="B29" s="14">
        <v>78</v>
      </c>
      <c r="C29" s="14">
        <v>57</v>
      </c>
      <c r="D29" s="14">
        <v>86</v>
      </c>
      <c r="E29" s="15">
        <f t="shared" si="0"/>
        <v>143</v>
      </c>
    </row>
    <row r="30" spans="1:5" ht="15.75" customHeight="1">
      <c r="A30" s="6" t="s">
        <v>306</v>
      </c>
      <c r="B30" s="14">
        <v>41</v>
      </c>
      <c r="C30" s="14">
        <v>36</v>
      </c>
      <c r="D30" s="14">
        <v>54</v>
      </c>
      <c r="E30" s="15">
        <f t="shared" si="0"/>
        <v>90</v>
      </c>
    </row>
    <row r="31" spans="1:5" ht="15.75" customHeight="1">
      <c r="A31" s="6" t="s">
        <v>307</v>
      </c>
      <c r="B31" s="14">
        <v>29</v>
      </c>
      <c r="C31" s="14">
        <v>30</v>
      </c>
      <c r="D31" s="14">
        <v>26</v>
      </c>
      <c r="E31" s="15">
        <f t="shared" si="0"/>
        <v>56</v>
      </c>
    </row>
    <row r="32" spans="1:5" ht="15.75" customHeight="1">
      <c r="A32" s="6" t="s">
        <v>308</v>
      </c>
      <c r="B32" s="14">
        <v>34</v>
      </c>
      <c r="C32" s="14">
        <v>27</v>
      </c>
      <c r="D32" s="14">
        <v>27</v>
      </c>
      <c r="E32" s="15">
        <f t="shared" si="0"/>
        <v>54</v>
      </c>
    </row>
    <row r="33" spans="1:5" ht="15.75" customHeight="1">
      <c r="A33" s="6" t="s">
        <v>309</v>
      </c>
      <c r="B33" s="14">
        <v>79</v>
      </c>
      <c r="C33" s="14">
        <v>70</v>
      </c>
      <c r="D33" s="14">
        <v>78</v>
      </c>
      <c r="E33" s="15">
        <f t="shared" si="0"/>
        <v>148</v>
      </c>
    </row>
    <row r="34" spans="1:5" ht="15.75" customHeight="1">
      <c r="A34" s="6" t="s">
        <v>310</v>
      </c>
      <c r="B34" s="14">
        <v>97</v>
      </c>
      <c r="C34" s="14">
        <v>100</v>
      </c>
      <c r="D34" s="14">
        <v>120</v>
      </c>
      <c r="E34" s="15">
        <f t="shared" si="0"/>
        <v>220</v>
      </c>
    </row>
    <row r="35" spans="1:5" ht="15.75" customHeight="1">
      <c r="A35" s="6" t="s">
        <v>311</v>
      </c>
      <c r="B35" s="14">
        <v>28</v>
      </c>
      <c r="C35" s="14">
        <v>24</v>
      </c>
      <c r="D35" s="14">
        <v>32</v>
      </c>
      <c r="E35" s="15">
        <f t="shared" si="0"/>
        <v>56</v>
      </c>
    </row>
    <row r="36" spans="1:5" ht="15.75" customHeight="1">
      <c r="A36" s="6" t="s">
        <v>312</v>
      </c>
      <c r="B36" s="14">
        <v>159</v>
      </c>
      <c r="C36" s="14">
        <v>197</v>
      </c>
      <c r="D36" s="14">
        <v>180</v>
      </c>
      <c r="E36" s="15">
        <f t="shared" si="0"/>
        <v>377</v>
      </c>
    </row>
    <row r="37" spans="1:5" ht="15.75" customHeight="1">
      <c r="A37" s="6" t="s">
        <v>313</v>
      </c>
      <c r="B37" s="14">
        <v>57</v>
      </c>
      <c r="C37" s="14">
        <v>52</v>
      </c>
      <c r="D37" s="14">
        <v>69</v>
      </c>
      <c r="E37" s="15">
        <f t="shared" si="0"/>
        <v>121</v>
      </c>
    </row>
    <row r="38" spans="1:5" ht="15.75" customHeight="1">
      <c r="A38" s="6" t="s">
        <v>314</v>
      </c>
      <c r="B38" s="14">
        <v>52</v>
      </c>
      <c r="C38" s="14">
        <v>83</v>
      </c>
      <c r="D38" s="14">
        <v>90</v>
      </c>
      <c r="E38" s="15">
        <f t="shared" si="0"/>
        <v>173</v>
      </c>
    </row>
    <row r="39" spans="1:5" ht="15.75" customHeight="1">
      <c r="A39" s="25" t="s">
        <v>382</v>
      </c>
      <c r="B39" s="14">
        <v>86</v>
      </c>
      <c r="C39" s="14">
        <v>72</v>
      </c>
      <c r="D39" s="14">
        <v>45</v>
      </c>
      <c r="E39" s="15">
        <f t="shared" si="0"/>
        <v>117</v>
      </c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279</v>
      </c>
      <c r="B41" s="18">
        <f>SUM(B43-B42)</f>
        <v>3917</v>
      </c>
      <c r="C41" s="18">
        <f>SUM(C43-C42)</f>
        <v>3916</v>
      </c>
      <c r="D41" s="18">
        <f>SUM(D43-D42)</f>
        <v>4567</v>
      </c>
      <c r="E41" s="19">
        <f>SUM(E43-E42)</f>
        <v>8483</v>
      </c>
    </row>
    <row r="42" spans="1:5" ht="15.75" customHeight="1">
      <c r="A42" s="6" t="s">
        <v>6</v>
      </c>
      <c r="B42" s="60">
        <v>44</v>
      </c>
      <c r="C42" s="60">
        <v>44</v>
      </c>
      <c r="D42" s="60">
        <v>46</v>
      </c>
      <c r="E42" s="61">
        <f>SUM(C42:D42)</f>
        <v>90</v>
      </c>
    </row>
    <row r="43" spans="1:5" ht="15.75" customHeight="1">
      <c r="A43" s="9" t="s">
        <v>7</v>
      </c>
      <c r="B43" s="20">
        <f>SUM(B4:B40)</f>
        <v>3961</v>
      </c>
      <c r="C43" s="20">
        <f>SUM(C4:C40)</f>
        <v>3960</v>
      </c>
      <c r="D43" s="20">
        <f>SUM(D4:D40)</f>
        <v>4613</v>
      </c>
      <c r="E43" s="21">
        <f>SUM(E4:E40)</f>
        <v>8573</v>
      </c>
    </row>
    <row r="44" spans="1:5" ht="15.75" customHeight="1">
      <c r="A44" s="10"/>
      <c r="B44" s="22"/>
      <c r="C44" s="22"/>
      <c r="D44" s="22"/>
      <c r="E44" s="22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E48"/>
  <sheetViews>
    <sheetView zoomScale="90" zoomScaleNormal="90" zoomScalePageLayoutView="0" workbookViewId="0" topLeftCell="A13">
      <selection activeCell="E40" sqref="E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69" t="str">
        <f>'本山'!C1</f>
        <v>平成27年10月 1日現在</v>
      </c>
      <c r="D1" s="69"/>
      <c r="E1" s="11" t="s">
        <v>90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315</v>
      </c>
      <c r="B4" s="12">
        <v>179</v>
      </c>
      <c r="C4" s="12">
        <v>195</v>
      </c>
      <c r="D4" s="12">
        <v>231</v>
      </c>
      <c r="E4" s="13">
        <f>SUM(C4:D4)</f>
        <v>426</v>
      </c>
    </row>
    <row r="5" spans="1:5" ht="15.75" customHeight="1">
      <c r="A5" s="6" t="s">
        <v>316</v>
      </c>
      <c r="B5" s="14">
        <v>105</v>
      </c>
      <c r="C5" s="14">
        <v>76</v>
      </c>
      <c r="D5" s="14">
        <v>93</v>
      </c>
      <c r="E5" s="15">
        <f aca="true" t="shared" si="0" ref="E5:E36">SUM(C5:D5)</f>
        <v>169</v>
      </c>
    </row>
    <row r="6" spans="1:5" ht="15.75" customHeight="1">
      <c r="A6" s="6" t="s">
        <v>317</v>
      </c>
      <c r="B6" s="14">
        <v>275</v>
      </c>
      <c r="C6" s="14">
        <v>266</v>
      </c>
      <c r="D6" s="14">
        <v>314</v>
      </c>
      <c r="E6" s="15">
        <f t="shared" si="0"/>
        <v>580</v>
      </c>
    </row>
    <row r="7" spans="1:5" ht="15.75" customHeight="1">
      <c r="A7" s="6" t="s">
        <v>318</v>
      </c>
      <c r="B7" s="14">
        <v>70</v>
      </c>
      <c r="C7" s="14">
        <v>65</v>
      </c>
      <c r="D7" s="14">
        <v>76</v>
      </c>
      <c r="E7" s="15">
        <f t="shared" si="0"/>
        <v>141</v>
      </c>
    </row>
    <row r="8" spans="1:5" ht="15.75" customHeight="1">
      <c r="A8" s="6" t="s">
        <v>319</v>
      </c>
      <c r="B8" s="14">
        <v>63</v>
      </c>
      <c r="C8" s="14">
        <v>64</v>
      </c>
      <c r="D8" s="14">
        <v>87</v>
      </c>
      <c r="E8" s="15">
        <f t="shared" si="0"/>
        <v>151</v>
      </c>
    </row>
    <row r="9" spans="1:5" ht="15.75" customHeight="1">
      <c r="A9" s="6" t="s">
        <v>320</v>
      </c>
      <c r="B9" s="14">
        <v>13</v>
      </c>
      <c r="C9" s="14">
        <v>11</v>
      </c>
      <c r="D9" s="14">
        <v>9</v>
      </c>
      <c r="E9" s="15">
        <f t="shared" si="0"/>
        <v>20</v>
      </c>
    </row>
    <row r="10" spans="1:5" ht="15.75" customHeight="1">
      <c r="A10" s="6" t="s">
        <v>321</v>
      </c>
      <c r="B10" s="14">
        <v>79</v>
      </c>
      <c r="C10" s="14">
        <v>9</v>
      </c>
      <c r="D10" s="14">
        <v>70</v>
      </c>
      <c r="E10" s="15">
        <f t="shared" si="0"/>
        <v>79</v>
      </c>
    </row>
    <row r="11" spans="1:5" ht="15.75" customHeight="1">
      <c r="A11" s="6" t="s">
        <v>322</v>
      </c>
      <c r="B11" s="14">
        <v>168</v>
      </c>
      <c r="C11" s="14">
        <v>187</v>
      </c>
      <c r="D11" s="14">
        <v>224</v>
      </c>
      <c r="E11" s="15">
        <f t="shared" si="0"/>
        <v>411</v>
      </c>
    </row>
    <row r="12" spans="1:5" ht="15.75" customHeight="1">
      <c r="A12" s="6" t="s">
        <v>323</v>
      </c>
      <c r="B12" s="14">
        <v>55</v>
      </c>
      <c r="C12" s="14">
        <v>68</v>
      </c>
      <c r="D12" s="14">
        <v>70</v>
      </c>
      <c r="E12" s="15">
        <f t="shared" si="0"/>
        <v>138</v>
      </c>
    </row>
    <row r="13" spans="1:5" ht="15.75" customHeight="1">
      <c r="A13" s="6" t="s">
        <v>324</v>
      </c>
      <c r="B13" s="14">
        <v>277</v>
      </c>
      <c r="C13" s="14">
        <v>262</v>
      </c>
      <c r="D13" s="14">
        <v>289</v>
      </c>
      <c r="E13" s="15">
        <f t="shared" si="0"/>
        <v>551</v>
      </c>
    </row>
    <row r="14" spans="1:5" ht="15.75" customHeight="1">
      <c r="A14" s="6" t="s">
        <v>383</v>
      </c>
      <c r="B14" s="14">
        <v>43</v>
      </c>
      <c r="C14" s="14">
        <v>65</v>
      </c>
      <c r="D14" s="14">
        <v>75</v>
      </c>
      <c r="E14" s="15">
        <f t="shared" si="0"/>
        <v>140</v>
      </c>
    </row>
    <row r="15" spans="1:5" ht="15.75" customHeight="1">
      <c r="A15" s="6" t="s">
        <v>325</v>
      </c>
      <c r="B15" s="14">
        <v>323</v>
      </c>
      <c r="C15" s="14">
        <v>355</v>
      </c>
      <c r="D15" s="14">
        <v>383</v>
      </c>
      <c r="E15" s="15">
        <f t="shared" si="0"/>
        <v>738</v>
      </c>
    </row>
    <row r="16" spans="1:5" ht="15.75" customHeight="1">
      <c r="A16" s="6" t="s">
        <v>326</v>
      </c>
      <c r="B16" s="14">
        <v>269</v>
      </c>
      <c r="C16" s="14">
        <v>343</v>
      </c>
      <c r="D16" s="14">
        <v>346</v>
      </c>
      <c r="E16" s="15">
        <f t="shared" si="0"/>
        <v>689</v>
      </c>
    </row>
    <row r="17" spans="1:5" ht="15.75" customHeight="1">
      <c r="A17" s="6" t="s">
        <v>327</v>
      </c>
      <c r="B17" s="14">
        <v>54</v>
      </c>
      <c r="C17" s="14">
        <v>51</v>
      </c>
      <c r="D17" s="14">
        <v>49</v>
      </c>
      <c r="E17" s="15">
        <f t="shared" si="0"/>
        <v>100</v>
      </c>
    </row>
    <row r="18" spans="1:5" ht="15.75" customHeight="1">
      <c r="A18" s="6" t="s">
        <v>328</v>
      </c>
      <c r="B18" s="14">
        <v>83</v>
      </c>
      <c r="C18" s="14">
        <v>70</v>
      </c>
      <c r="D18" s="14">
        <v>122</v>
      </c>
      <c r="E18" s="15">
        <f t="shared" si="0"/>
        <v>192</v>
      </c>
    </row>
    <row r="19" spans="1:5" ht="15.75" customHeight="1">
      <c r="A19" s="25" t="s">
        <v>329</v>
      </c>
      <c r="B19" s="14">
        <v>46</v>
      </c>
      <c r="C19" s="14">
        <v>33</v>
      </c>
      <c r="D19" s="14">
        <v>54</v>
      </c>
      <c r="E19" s="15">
        <f t="shared" si="0"/>
        <v>87</v>
      </c>
    </row>
    <row r="20" spans="1:5" ht="15.75" customHeight="1">
      <c r="A20" s="6" t="s">
        <v>330</v>
      </c>
      <c r="B20" s="14">
        <v>63</v>
      </c>
      <c r="C20" s="14">
        <v>58</v>
      </c>
      <c r="D20" s="14">
        <v>75</v>
      </c>
      <c r="E20" s="15">
        <f t="shared" si="0"/>
        <v>133</v>
      </c>
    </row>
    <row r="21" spans="1:5" ht="15.75" customHeight="1">
      <c r="A21" s="6" t="s">
        <v>331</v>
      </c>
      <c r="B21" s="14">
        <v>37</v>
      </c>
      <c r="C21" s="14">
        <v>36</v>
      </c>
      <c r="D21" s="14">
        <v>42</v>
      </c>
      <c r="E21" s="15">
        <f t="shared" si="0"/>
        <v>78</v>
      </c>
    </row>
    <row r="22" spans="1:5" ht="15.75" customHeight="1">
      <c r="A22" s="6" t="s">
        <v>332</v>
      </c>
      <c r="B22" s="14">
        <v>45</v>
      </c>
      <c r="C22" s="14">
        <v>37</v>
      </c>
      <c r="D22" s="14">
        <v>43</v>
      </c>
      <c r="E22" s="15">
        <f t="shared" si="0"/>
        <v>80</v>
      </c>
    </row>
    <row r="23" spans="1:5" ht="15.75" customHeight="1">
      <c r="A23" s="6" t="s">
        <v>333</v>
      </c>
      <c r="B23" s="14">
        <v>17</v>
      </c>
      <c r="C23" s="14">
        <v>12</v>
      </c>
      <c r="D23" s="14">
        <v>18</v>
      </c>
      <c r="E23" s="15">
        <f t="shared" si="0"/>
        <v>30</v>
      </c>
    </row>
    <row r="24" spans="1:5" ht="15.75" customHeight="1">
      <c r="A24" s="6" t="s">
        <v>334</v>
      </c>
      <c r="B24" s="14">
        <v>30</v>
      </c>
      <c r="C24" s="14">
        <v>38</v>
      </c>
      <c r="D24" s="14">
        <v>31</v>
      </c>
      <c r="E24" s="15">
        <f t="shared" si="0"/>
        <v>69</v>
      </c>
    </row>
    <row r="25" spans="1:5" ht="15.75" customHeight="1">
      <c r="A25" s="6" t="s">
        <v>335</v>
      </c>
      <c r="B25" s="14">
        <v>16</v>
      </c>
      <c r="C25" s="14">
        <v>10</v>
      </c>
      <c r="D25" s="14">
        <v>19</v>
      </c>
      <c r="E25" s="15">
        <f t="shared" si="0"/>
        <v>29</v>
      </c>
    </row>
    <row r="26" spans="1:5" ht="15.75" customHeight="1">
      <c r="A26" s="6" t="s">
        <v>336</v>
      </c>
      <c r="B26" s="14">
        <v>86</v>
      </c>
      <c r="C26" s="14">
        <v>84</v>
      </c>
      <c r="D26" s="14">
        <v>91</v>
      </c>
      <c r="E26" s="15">
        <f t="shared" si="0"/>
        <v>175</v>
      </c>
    </row>
    <row r="27" spans="1:5" ht="15.75" customHeight="1">
      <c r="A27" s="6" t="s">
        <v>337</v>
      </c>
      <c r="B27" s="14">
        <v>79</v>
      </c>
      <c r="C27" s="14">
        <v>76</v>
      </c>
      <c r="D27" s="14">
        <v>88</v>
      </c>
      <c r="E27" s="15">
        <f t="shared" si="0"/>
        <v>164</v>
      </c>
    </row>
    <row r="28" spans="1:5" ht="15.75" customHeight="1">
      <c r="A28" s="6" t="s">
        <v>338</v>
      </c>
      <c r="B28" s="14">
        <v>10</v>
      </c>
      <c r="C28" s="14">
        <v>7</v>
      </c>
      <c r="D28" s="14">
        <v>9</v>
      </c>
      <c r="E28" s="15">
        <f t="shared" si="0"/>
        <v>16</v>
      </c>
    </row>
    <row r="29" spans="1:5" ht="15.75" customHeight="1">
      <c r="A29" s="6" t="s">
        <v>339</v>
      </c>
      <c r="B29" s="14">
        <v>5</v>
      </c>
      <c r="C29" s="14">
        <v>6</v>
      </c>
      <c r="D29" s="14">
        <v>3</v>
      </c>
      <c r="E29" s="15">
        <f t="shared" si="0"/>
        <v>9</v>
      </c>
    </row>
    <row r="30" spans="1:5" ht="15.75" customHeight="1">
      <c r="A30" s="6" t="s">
        <v>340</v>
      </c>
      <c r="B30" s="14">
        <v>20</v>
      </c>
      <c r="C30" s="14">
        <v>23</v>
      </c>
      <c r="D30" s="14">
        <v>19</v>
      </c>
      <c r="E30" s="15">
        <f t="shared" si="0"/>
        <v>42</v>
      </c>
    </row>
    <row r="31" spans="1:5" ht="15.75" customHeight="1">
      <c r="A31" s="6" t="s">
        <v>341</v>
      </c>
      <c r="B31" s="14">
        <v>1</v>
      </c>
      <c r="C31" s="14">
        <v>1</v>
      </c>
      <c r="D31" s="14">
        <v>0</v>
      </c>
      <c r="E31" s="15">
        <f t="shared" si="0"/>
        <v>1</v>
      </c>
    </row>
    <row r="32" spans="1:5" ht="15.75" customHeight="1">
      <c r="A32" s="6" t="s">
        <v>342</v>
      </c>
      <c r="B32" s="14">
        <v>15</v>
      </c>
      <c r="C32" s="14">
        <v>17</v>
      </c>
      <c r="D32" s="14">
        <v>16</v>
      </c>
      <c r="E32" s="15">
        <f t="shared" si="0"/>
        <v>33</v>
      </c>
    </row>
    <row r="33" spans="1:5" ht="15.75" customHeight="1">
      <c r="A33" s="6" t="s">
        <v>343</v>
      </c>
      <c r="B33" s="14">
        <v>137</v>
      </c>
      <c r="C33" s="14">
        <v>137</v>
      </c>
      <c r="D33" s="14">
        <v>142</v>
      </c>
      <c r="E33" s="15">
        <f t="shared" si="0"/>
        <v>279</v>
      </c>
    </row>
    <row r="34" spans="1:5" ht="15.75" customHeight="1">
      <c r="A34" s="6" t="s">
        <v>344</v>
      </c>
      <c r="B34" s="14">
        <v>103</v>
      </c>
      <c r="C34" s="14">
        <v>99</v>
      </c>
      <c r="D34" s="14">
        <v>128</v>
      </c>
      <c r="E34" s="15">
        <f t="shared" si="0"/>
        <v>227</v>
      </c>
    </row>
    <row r="35" spans="1:5" ht="15.75" customHeight="1">
      <c r="A35" s="6" t="s">
        <v>345</v>
      </c>
      <c r="B35" s="14">
        <v>91</v>
      </c>
      <c r="C35" s="14">
        <v>109</v>
      </c>
      <c r="D35" s="14">
        <v>124</v>
      </c>
      <c r="E35" s="15">
        <f t="shared" si="0"/>
        <v>233</v>
      </c>
    </row>
    <row r="36" spans="1:5" ht="15.75" customHeight="1">
      <c r="A36" s="28" t="s">
        <v>348</v>
      </c>
      <c r="B36" s="14">
        <v>105</v>
      </c>
      <c r="C36" s="14">
        <v>103</v>
      </c>
      <c r="D36" s="14">
        <v>104</v>
      </c>
      <c r="E36" s="15">
        <f t="shared" si="0"/>
        <v>207</v>
      </c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2932</v>
      </c>
      <c r="C39" s="18">
        <f>SUM(C41-C40)</f>
        <v>2958</v>
      </c>
      <c r="D39" s="18">
        <f>SUM(D41-D40)</f>
        <v>3413</v>
      </c>
      <c r="E39" s="19">
        <f>SUM(E41-E40)</f>
        <v>6371</v>
      </c>
    </row>
    <row r="40" spans="1:5" ht="15.75" customHeight="1">
      <c r="A40" s="6" t="s">
        <v>6</v>
      </c>
      <c r="B40" s="60">
        <v>30</v>
      </c>
      <c r="C40" s="60">
        <v>15</v>
      </c>
      <c r="D40" s="60">
        <v>31</v>
      </c>
      <c r="E40" s="61">
        <f>SUM(C40:D40)</f>
        <v>46</v>
      </c>
    </row>
    <row r="41" spans="1:5" ht="15.75" customHeight="1">
      <c r="A41" s="9" t="s">
        <v>7</v>
      </c>
      <c r="B41" s="20">
        <f>SUM(B4:B38)</f>
        <v>2962</v>
      </c>
      <c r="C41" s="20">
        <f>SUM(C4:C38)</f>
        <v>2973</v>
      </c>
      <c r="D41" s="20">
        <f>SUM(D4:D38)</f>
        <v>3444</v>
      </c>
      <c r="E41" s="21">
        <f>SUM(E4:E38)</f>
        <v>6417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E48"/>
  <sheetViews>
    <sheetView zoomScalePageLayoutView="0" workbookViewId="0" topLeftCell="A10">
      <selection activeCell="D40" sqref="D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69" t="str">
        <f>'本山'!C1</f>
        <v>平成27年10月 1日現在</v>
      </c>
      <c r="D1" s="69"/>
      <c r="E1" s="11" t="s">
        <v>91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384</v>
      </c>
      <c r="B4" s="12">
        <v>155</v>
      </c>
      <c r="C4" s="12">
        <v>144</v>
      </c>
      <c r="D4" s="12">
        <v>206</v>
      </c>
      <c r="E4" s="13">
        <f>SUM(C4:D4)</f>
        <v>350</v>
      </c>
    </row>
    <row r="5" spans="1:5" ht="15.75" customHeight="1">
      <c r="A5" s="6" t="s">
        <v>385</v>
      </c>
      <c r="B5" s="14">
        <v>298</v>
      </c>
      <c r="C5" s="14">
        <v>346</v>
      </c>
      <c r="D5" s="14">
        <v>370</v>
      </c>
      <c r="E5" s="15">
        <f aca="true" t="shared" si="0" ref="E5:E19">SUM(C5:D5)</f>
        <v>716</v>
      </c>
    </row>
    <row r="6" spans="1:5" ht="15.75" customHeight="1">
      <c r="A6" s="6" t="s">
        <v>386</v>
      </c>
      <c r="B6" s="14">
        <v>103</v>
      </c>
      <c r="C6" s="14">
        <v>126</v>
      </c>
      <c r="D6" s="14">
        <v>115</v>
      </c>
      <c r="E6" s="15">
        <f t="shared" si="0"/>
        <v>241</v>
      </c>
    </row>
    <row r="7" spans="1:5" ht="15.75" customHeight="1">
      <c r="A7" s="6" t="s">
        <v>387</v>
      </c>
      <c r="B7" s="14">
        <v>162</v>
      </c>
      <c r="C7" s="14">
        <v>206</v>
      </c>
      <c r="D7" s="14">
        <v>214</v>
      </c>
      <c r="E7" s="15">
        <f t="shared" si="0"/>
        <v>420</v>
      </c>
    </row>
    <row r="8" spans="1:5" ht="15.75" customHeight="1">
      <c r="A8" s="6" t="s">
        <v>388</v>
      </c>
      <c r="B8" s="14">
        <v>26</v>
      </c>
      <c r="C8" s="14">
        <v>26</v>
      </c>
      <c r="D8" s="14">
        <v>36</v>
      </c>
      <c r="E8" s="15">
        <f t="shared" si="0"/>
        <v>62</v>
      </c>
    </row>
    <row r="9" spans="1:5" ht="15.75" customHeight="1">
      <c r="A9" s="6" t="s">
        <v>389</v>
      </c>
      <c r="B9" s="14">
        <v>82</v>
      </c>
      <c r="C9" s="14">
        <v>90</v>
      </c>
      <c r="D9" s="14">
        <v>110</v>
      </c>
      <c r="E9" s="15">
        <f t="shared" si="0"/>
        <v>200</v>
      </c>
    </row>
    <row r="10" spans="1:5" ht="15.75" customHeight="1">
      <c r="A10" s="6" t="s">
        <v>390</v>
      </c>
      <c r="B10" s="14">
        <v>132</v>
      </c>
      <c r="C10" s="14">
        <v>123</v>
      </c>
      <c r="D10" s="14">
        <v>178</v>
      </c>
      <c r="E10" s="15">
        <f t="shared" si="0"/>
        <v>301</v>
      </c>
    </row>
    <row r="11" spans="1:5" ht="15.75" customHeight="1">
      <c r="A11" s="6" t="s">
        <v>391</v>
      </c>
      <c r="B11" s="14">
        <v>86</v>
      </c>
      <c r="C11" s="14">
        <v>82</v>
      </c>
      <c r="D11" s="14">
        <v>98</v>
      </c>
      <c r="E11" s="15">
        <f t="shared" si="0"/>
        <v>180</v>
      </c>
    </row>
    <row r="12" spans="1:5" ht="15.75" customHeight="1">
      <c r="A12" s="6" t="s">
        <v>392</v>
      </c>
      <c r="B12" s="14">
        <v>78</v>
      </c>
      <c r="C12" s="14">
        <v>88</v>
      </c>
      <c r="D12" s="14">
        <v>81</v>
      </c>
      <c r="E12" s="15">
        <f t="shared" si="0"/>
        <v>169</v>
      </c>
    </row>
    <row r="13" spans="1:5" ht="15.75" customHeight="1">
      <c r="A13" s="6" t="s">
        <v>393</v>
      </c>
      <c r="B13" s="14">
        <v>172</v>
      </c>
      <c r="C13" s="14">
        <v>156</v>
      </c>
      <c r="D13" s="14">
        <v>198</v>
      </c>
      <c r="E13" s="15">
        <f t="shared" si="0"/>
        <v>354</v>
      </c>
    </row>
    <row r="14" spans="1:5" ht="15.75" customHeight="1">
      <c r="A14" s="6" t="s">
        <v>394</v>
      </c>
      <c r="B14" s="14">
        <v>79</v>
      </c>
      <c r="C14" s="14">
        <v>89</v>
      </c>
      <c r="D14" s="14">
        <v>86</v>
      </c>
      <c r="E14" s="15">
        <f t="shared" si="0"/>
        <v>175</v>
      </c>
    </row>
    <row r="15" spans="1:5" ht="15.75" customHeight="1">
      <c r="A15" s="6" t="s">
        <v>395</v>
      </c>
      <c r="B15" s="14">
        <v>163</v>
      </c>
      <c r="C15" s="14">
        <v>162</v>
      </c>
      <c r="D15" s="14">
        <v>211</v>
      </c>
      <c r="E15" s="15">
        <f t="shared" si="0"/>
        <v>373</v>
      </c>
    </row>
    <row r="16" spans="1:5" ht="15.75" customHeight="1">
      <c r="A16" s="6" t="s">
        <v>396</v>
      </c>
      <c r="B16" s="14">
        <v>138</v>
      </c>
      <c r="C16" s="14">
        <v>124</v>
      </c>
      <c r="D16" s="14">
        <v>140</v>
      </c>
      <c r="E16" s="15">
        <f t="shared" si="0"/>
        <v>264</v>
      </c>
    </row>
    <row r="17" spans="1:5" ht="15.75" customHeight="1">
      <c r="A17" s="6" t="s">
        <v>397</v>
      </c>
      <c r="B17" s="14">
        <v>123</v>
      </c>
      <c r="C17" s="14">
        <v>129</v>
      </c>
      <c r="D17" s="14">
        <v>150</v>
      </c>
      <c r="E17" s="15">
        <f t="shared" si="0"/>
        <v>279</v>
      </c>
    </row>
    <row r="18" spans="1:5" ht="15.75" customHeight="1">
      <c r="A18" s="6" t="s">
        <v>398</v>
      </c>
      <c r="B18" s="14">
        <v>84</v>
      </c>
      <c r="C18" s="14">
        <v>139</v>
      </c>
      <c r="D18" s="14">
        <v>150</v>
      </c>
      <c r="E18" s="15">
        <f t="shared" si="0"/>
        <v>289</v>
      </c>
    </row>
    <row r="19" spans="1:5" ht="15.75" customHeight="1">
      <c r="A19" s="25" t="s">
        <v>349</v>
      </c>
      <c r="B19" s="14">
        <v>94</v>
      </c>
      <c r="C19" s="14">
        <v>45</v>
      </c>
      <c r="D19" s="14">
        <v>70</v>
      </c>
      <c r="E19" s="15">
        <f t="shared" si="0"/>
        <v>115</v>
      </c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1912</v>
      </c>
      <c r="C39" s="18">
        <f>SUM(C41-C40)</f>
        <v>2046</v>
      </c>
      <c r="D39" s="18">
        <f>SUM(D41-D40)</f>
        <v>2357</v>
      </c>
      <c r="E39" s="19">
        <f>SUM(E41-E40)</f>
        <v>4403</v>
      </c>
    </row>
    <row r="40" spans="1:5" ht="15.75" customHeight="1">
      <c r="A40" s="6" t="s">
        <v>6</v>
      </c>
      <c r="B40" s="60">
        <v>63</v>
      </c>
      <c r="C40" s="60">
        <v>29</v>
      </c>
      <c r="D40" s="60">
        <v>56</v>
      </c>
      <c r="E40" s="61">
        <f>SUM(C40:D40)</f>
        <v>85</v>
      </c>
    </row>
    <row r="41" spans="1:5" ht="15.75" customHeight="1">
      <c r="A41" s="9" t="s">
        <v>7</v>
      </c>
      <c r="B41" s="20">
        <f>SUM(B4:B38)</f>
        <v>1975</v>
      </c>
      <c r="C41" s="20">
        <f>SUM(C4:C38)</f>
        <v>2075</v>
      </c>
      <c r="D41" s="20">
        <f>SUM(D4:D38)</f>
        <v>2413</v>
      </c>
      <c r="E41" s="21">
        <f>SUM(E4:E38)</f>
        <v>4488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E48"/>
  <sheetViews>
    <sheetView tabSelected="1" zoomScale="90" zoomScaleNormal="90" zoomScalePageLayoutView="0" workbookViewId="0" topLeftCell="A6">
      <selection activeCell="G17" sqref="G17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104</v>
      </c>
      <c r="B1" s="56"/>
      <c r="C1" s="69" t="str">
        <f>'本山'!C1</f>
        <v>平成27年10月 1日現在</v>
      </c>
      <c r="D1" s="69"/>
      <c r="E1" s="11" t="s">
        <v>92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8</v>
      </c>
      <c r="B4" s="12">
        <v>182</v>
      </c>
      <c r="C4" s="12">
        <v>174</v>
      </c>
      <c r="D4" s="12">
        <v>206</v>
      </c>
      <c r="E4" s="13">
        <f aca="true" t="shared" si="0" ref="E4:E10">SUM(C4:D4)</f>
        <v>380</v>
      </c>
    </row>
    <row r="5" spans="1:5" ht="15.75" customHeight="1">
      <c r="A5" s="6" t="s">
        <v>9</v>
      </c>
      <c r="B5" s="14">
        <v>41</v>
      </c>
      <c r="C5" s="14">
        <v>47</v>
      </c>
      <c r="D5" s="14">
        <v>55</v>
      </c>
      <c r="E5" s="15">
        <f t="shared" si="0"/>
        <v>102</v>
      </c>
    </row>
    <row r="6" spans="1:5" ht="15.75" customHeight="1">
      <c r="A6" s="6" t="s">
        <v>10</v>
      </c>
      <c r="B6" s="14">
        <v>9</v>
      </c>
      <c r="C6" s="14">
        <v>10</v>
      </c>
      <c r="D6" s="14">
        <v>11</v>
      </c>
      <c r="E6" s="15">
        <f t="shared" si="0"/>
        <v>21</v>
      </c>
    </row>
    <row r="7" spans="1:5" ht="15.75" customHeight="1">
      <c r="A7" s="6" t="s">
        <v>75</v>
      </c>
      <c r="B7" s="14">
        <v>125</v>
      </c>
      <c r="C7" s="14">
        <v>124</v>
      </c>
      <c r="D7" s="14">
        <v>148</v>
      </c>
      <c r="E7" s="15">
        <f t="shared" si="0"/>
        <v>272</v>
      </c>
    </row>
    <row r="8" spans="1:5" ht="15.75" customHeight="1">
      <c r="A8" s="6" t="s">
        <v>101</v>
      </c>
      <c r="B8" s="14">
        <v>115</v>
      </c>
      <c r="C8" s="14">
        <v>120</v>
      </c>
      <c r="D8" s="14">
        <v>174</v>
      </c>
      <c r="E8" s="15">
        <f>SUM(C8:D8)</f>
        <v>294</v>
      </c>
    </row>
    <row r="9" spans="1:5" ht="15.75" customHeight="1">
      <c r="A9" s="6" t="s">
        <v>102</v>
      </c>
      <c r="B9" s="14">
        <v>88</v>
      </c>
      <c r="C9" s="14">
        <v>96</v>
      </c>
      <c r="D9" s="14">
        <v>80</v>
      </c>
      <c r="E9" s="15">
        <f>SUM(C9:D9)</f>
        <v>176</v>
      </c>
    </row>
    <row r="10" spans="1:5" ht="15.75" customHeight="1">
      <c r="A10" s="25" t="s">
        <v>400</v>
      </c>
      <c r="B10" s="14">
        <v>41</v>
      </c>
      <c r="C10" s="14">
        <v>86</v>
      </c>
      <c r="D10" s="14">
        <v>78</v>
      </c>
      <c r="E10" s="15">
        <f t="shared" si="0"/>
        <v>164</v>
      </c>
    </row>
    <row r="11" spans="1:5" ht="15.75" customHeight="1">
      <c r="A11" s="25" t="s">
        <v>11</v>
      </c>
      <c r="B11" s="14">
        <v>242</v>
      </c>
      <c r="C11" s="14">
        <v>276</v>
      </c>
      <c r="D11" s="14">
        <v>311</v>
      </c>
      <c r="E11" s="15">
        <f aca="true" t="shared" si="1" ref="E11:E37">SUM(C11:D11)</f>
        <v>587</v>
      </c>
    </row>
    <row r="12" spans="1:5" ht="15.75" customHeight="1">
      <c r="A12" s="6" t="s">
        <v>12</v>
      </c>
      <c r="B12" s="14">
        <v>171</v>
      </c>
      <c r="C12" s="14">
        <v>174</v>
      </c>
      <c r="D12" s="14">
        <v>205</v>
      </c>
      <c r="E12" s="15">
        <f t="shared" si="1"/>
        <v>379</v>
      </c>
    </row>
    <row r="13" spans="1:5" ht="15.75" customHeight="1">
      <c r="A13" s="6" t="s">
        <v>13</v>
      </c>
      <c r="B13" s="14">
        <v>57</v>
      </c>
      <c r="C13" s="14">
        <v>69</v>
      </c>
      <c r="D13" s="14">
        <v>78</v>
      </c>
      <c r="E13" s="15">
        <f t="shared" si="1"/>
        <v>147</v>
      </c>
    </row>
    <row r="14" spans="1:5" ht="15.75" customHeight="1">
      <c r="A14" s="6" t="s">
        <v>14</v>
      </c>
      <c r="B14" s="14">
        <v>24</v>
      </c>
      <c r="C14" s="14">
        <v>25</v>
      </c>
      <c r="D14" s="14">
        <v>32</v>
      </c>
      <c r="E14" s="15">
        <f t="shared" si="1"/>
        <v>57</v>
      </c>
    </row>
    <row r="15" spans="1:5" ht="15.75" customHeight="1">
      <c r="A15" s="6" t="s">
        <v>15</v>
      </c>
      <c r="B15" s="14">
        <v>44</v>
      </c>
      <c r="C15" s="14">
        <v>44</v>
      </c>
      <c r="D15" s="14">
        <v>45</v>
      </c>
      <c r="E15" s="15">
        <f t="shared" si="1"/>
        <v>89</v>
      </c>
    </row>
    <row r="16" spans="1:5" ht="15.75" customHeight="1">
      <c r="A16" s="6" t="s">
        <v>16</v>
      </c>
      <c r="B16" s="14">
        <v>347</v>
      </c>
      <c r="C16" s="14">
        <v>388</v>
      </c>
      <c r="D16" s="14">
        <v>401</v>
      </c>
      <c r="E16" s="15">
        <f t="shared" si="1"/>
        <v>789</v>
      </c>
    </row>
    <row r="17" spans="1:5" ht="15.75" customHeight="1">
      <c r="A17" s="6" t="s">
        <v>17</v>
      </c>
      <c r="B17" s="14">
        <v>234</v>
      </c>
      <c r="C17" s="14">
        <v>229</v>
      </c>
      <c r="D17" s="14">
        <v>251</v>
      </c>
      <c r="E17" s="15">
        <f t="shared" si="1"/>
        <v>480</v>
      </c>
    </row>
    <row r="18" spans="1:5" ht="15.75" customHeight="1">
      <c r="A18" s="6" t="s">
        <v>18</v>
      </c>
      <c r="B18" s="14">
        <v>371</v>
      </c>
      <c r="C18" s="14">
        <v>391</v>
      </c>
      <c r="D18" s="14">
        <v>446</v>
      </c>
      <c r="E18" s="15">
        <f t="shared" si="1"/>
        <v>837</v>
      </c>
    </row>
    <row r="19" spans="1:5" ht="15.75" customHeight="1">
      <c r="A19" s="6" t="s">
        <v>19</v>
      </c>
      <c r="B19" s="14">
        <v>211</v>
      </c>
      <c r="C19" s="14">
        <v>220</v>
      </c>
      <c r="D19" s="14">
        <v>240</v>
      </c>
      <c r="E19" s="15">
        <f t="shared" si="1"/>
        <v>460</v>
      </c>
    </row>
    <row r="20" spans="1:5" ht="15.75" customHeight="1">
      <c r="A20" s="76" t="s">
        <v>20</v>
      </c>
      <c r="B20" s="77">
        <v>214</v>
      </c>
      <c r="C20" s="77">
        <v>203</v>
      </c>
      <c r="D20" s="77">
        <v>256</v>
      </c>
      <c r="E20" s="15">
        <f t="shared" si="1"/>
        <v>459</v>
      </c>
    </row>
    <row r="21" spans="1:5" ht="15.75" customHeight="1">
      <c r="A21" s="76" t="s">
        <v>401</v>
      </c>
      <c r="B21" s="77">
        <v>7</v>
      </c>
      <c r="C21" s="77">
        <v>0</v>
      </c>
      <c r="D21" s="77">
        <v>7</v>
      </c>
      <c r="E21" s="15">
        <f t="shared" si="1"/>
        <v>7</v>
      </c>
    </row>
    <row r="22" spans="1:5" ht="15.75" customHeight="1">
      <c r="A22" s="76" t="s">
        <v>21</v>
      </c>
      <c r="B22" s="77">
        <v>102</v>
      </c>
      <c r="C22" s="77">
        <v>103</v>
      </c>
      <c r="D22" s="77">
        <v>124</v>
      </c>
      <c r="E22" s="15">
        <f t="shared" si="1"/>
        <v>227</v>
      </c>
    </row>
    <row r="23" spans="1:5" ht="15.75" customHeight="1">
      <c r="A23" s="76" t="s">
        <v>22</v>
      </c>
      <c r="B23" s="77">
        <v>101</v>
      </c>
      <c r="C23" s="77">
        <v>121</v>
      </c>
      <c r="D23" s="77">
        <v>121</v>
      </c>
      <c r="E23" s="15">
        <f t="shared" si="1"/>
        <v>242</v>
      </c>
    </row>
    <row r="24" spans="1:5" ht="15.75" customHeight="1">
      <c r="A24" s="76" t="s">
        <v>23</v>
      </c>
      <c r="B24" s="77">
        <v>364</v>
      </c>
      <c r="C24" s="77">
        <v>423</v>
      </c>
      <c r="D24" s="77">
        <v>398</v>
      </c>
      <c r="E24" s="15">
        <f t="shared" si="1"/>
        <v>821</v>
      </c>
    </row>
    <row r="25" spans="1:5" ht="15.75" customHeight="1">
      <c r="A25" s="76" t="s">
        <v>24</v>
      </c>
      <c r="B25" s="77">
        <v>85</v>
      </c>
      <c r="C25" s="77">
        <v>90</v>
      </c>
      <c r="D25" s="77">
        <v>97</v>
      </c>
      <c r="E25" s="15">
        <f t="shared" si="1"/>
        <v>187</v>
      </c>
    </row>
    <row r="26" spans="1:5" ht="15.75" customHeight="1">
      <c r="A26" s="76" t="s">
        <v>25</v>
      </c>
      <c r="B26" s="77">
        <v>69</v>
      </c>
      <c r="C26" s="77">
        <v>74</v>
      </c>
      <c r="D26" s="77">
        <v>83</v>
      </c>
      <c r="E26" s="15">
        <f t="shared" si="1"/>
        <v>157</v>
      </c>
    </row>
    <row r="27" spans="1:5" ht="15.75" customHeight="1">
      <c r="A27" s="76" t="s">
        <v>76</v>
      </c>
      <c r="B27" s="77">
        <v>44</v>
      </c>
      <c r="C27" s="77">
        <v>28</v>
      </c>
      <c r="D27" s="77">
        <v>41</v>
      </c>
      <c r="E27" s="15">
        <f t="shared" si="1"/>
        <v>69</v>
      </c>
    </row>
    <row r="28" spans="1:5" ht="15.75" customHeight="1">
      <c r="A28" s="76" t="s">
        <v>77</v>
      </c>
      <c r="B28" s="77">
        <v>194</v>
      </c>
      <c r="C28" s="77">
        <v>213</v>
      </c>
      <c r="D28" s="77">
        <v>225</v>
      </c>
      <c r="E28" s="15">
        <f t="shared" si="1"/>
        <v>438</v>
      </c>
    </row>
    <row r="29" spans="1:5" ht="15.75" customHeight="1">
      <c r="A29" s="76" t="s">
        <v>78</v>
      </c>
      <c r="B29" s="77">
        <v>316</v>
      </c>
      <c r="C29" s="77">
        <v>345</v>
      </c>
      <c r="D29" s="77">
        <v>372</v>
      </c>
      <c r="E29" s="15">
        <f t="shared" si="1"/>
        <v>717</v>
      </c>
    </row>
    <row r="30" spans="1:5" ht="15.75" customHeight="1">
      <c r="A30" s="76" t="s">
        <v>79</v>
      </c>
      <c r="B30" s="77">
        <v>143</v>
      </c>
      <c r="C30" s="77">
        <v>163</v>
      </c>
      <c r="D30" s="77">
        <v>177</v>
      </c>
      <c r="E30" s="15">
        <f t="shared" si="1"/>
        <v>340</v>
      </c>
    </row>
    <row r="31" spans="1:5" ht="15.75" customHeight="1">
      <c r="A31" s="76" t="s">
        <v>26</v>
      </c>
      <c r="B31" s="77">
        <v>52</v>
      </c>
      <c r="C31" s="77">
        <v>71</v>
      </c>
      <c r="D31" s="77">
        <v>72</v>
      </c>
      <c r="E31" s="15">
        <f t="shared" si="1"/>
        <v>143</v>
      </c>
    </row>
    <row r="32" spans="1:5" ht="15.75" customHeight="1">
      <c r="A32" s="76" t="s">
        <v>27</v>
      </c>
      <c r="B32" s="77">
        <v>315</v>
      </c>
      <c r="C32" s="77">
        <v>335</v>
      </c>
      <c r="D32" s="77">
        <v>375</v>
      </c>
      <c r="E32" s="15">
        <f t="shared" si="1"/>
        <v>710</v>
      </c>
    </row>
    <row r="33" spans="1:5" ht="15.75" customHeight="1">
      <c r="A33" s="76" t="s">
        <v>28</v>
      </c>
      <c r="B33" s="77">
        <v>294</v>
      </c>
      <c r="C33" s="77">
        <v>359</v>
      </c>
      <c r="D33" s="77">
        <v>379</v>
      </c>
      <c r="E33" s="15">
        <f t="shared" si="1"/>
        <v>738</v>
      </c>
    </row>
    <row r="34" spans="1:5" ht="15.75" customHeight="1">
      <c r="A34" s="76" t="s">
        <v>29</v>
      </c>
      <c r="B34" s="77">
        <v>32</v>
      </c>
      <c r="C34" s="77">
        <v>33</v>
      </c>
      <c r="D34" s="77">
        <v>33</v>
      </c>
      <c r="E34" s="15">
        <f t="shared" si="1"/>
        <v>66</v>
      </c>
    </row>
    <row r="35" spans="1:5" ht="15.75" customHeight="1">
      <c r="A35" s="76" t="s">
        <v>30</v>
      </c>
      <c r="B35" s="77">
        <v>173</v>
      </c>
      <c r="C35" s="77">
        <v>196</v>
      </c>
      <c r="D35" s="77">
        <v>185</v>
      </c>
      <c r="E35" s="15">
        <f t="shared" si="1"/>
        <v>381</v>
      </c>
    </row>
    <row r="36" spans="1:5" ht="15.75" customHeight="1">
      <c r="A36" s="76" t="s">
        <v>31</v>
      </c>
      <c r="B36" s="77">
        <v>76</v>
      </c>
      <c r="C36" s="77">
        <v>86</v>
      </c>
      <c r="D36" s="77">
        <v>93</v>
      </c>
      <c r="E36" s="15">
        <f t="shared" si="1"/>
        <v>179</v>
      </c>
    </row>
    <row r="37" spans="1:5" ht="15.75" customHeight="1">
      <c r="A37" s="78" t="s">
        <v>53</v>
      </c>
      <c r="B37" s="77">
        <v>130</v>
      </c>
      <c r="C37" s="77">
        <v>88</v>
      </c>
      <c r="D37" s="77">
        <v>112</v>
      </c>
      <c r="E37" s="15">
        <f t="shared" si="1"/>
        <v>200</v>
      </c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4963</v>
      </c>
      <c r="C39" s="18">
        <f>SUM(C41-C40)</f>
        <v>5369</v>
      </c>
      <c r="D39" s="18">
        <f>SUM(D41-D40)</f>
        <v>5854</v>
      </c>
      <c r="E39" s="19">
        <f>SUM(E41-E40)</f>
        <v>11223</v>
      </c>
    </row>
    <row r="40" spans="1:5" ht="15.75" customHeight="1">
      <c r="A40" s="6" t="s">
        <v>6</v>
      </c>
      <c r="B40" s="60">
        <v>50</v>
      </c>
      <c r="C40" s="60">
        <v>35</v>
      </c>
      <c r="D40" s="60">
        <v>57</v>
      </c>
      <c r="E40" s="61">
        <f>SUM(C40:D40)</f>
        <v>92</v>
      </c>
    </row>
    <row r="41" spans="1:5" ht="15.75" customHeight="1">
      <c r="A41" s="9" t="s">
        <v>7</v>
      </c>
      <c r="B41" s="20">
        <f>SUM(B4:B38)</f>
        <v>5013</v>
      </c>
      <c r="C41" s="20">
        <f>SUM(C4:C38)</f>
        <v>5404</v>
      </c>
      <c r="D41" s="20">
        <f>SUM(D4:D38)</f>
        <v>5911</v>
      </c>
      <c r="E41" s="21">
        <f>SUM(E4:E38)</f>
        <v>11315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E44"/>
  <sheetViews>
    <sheetView zoomScale="85" zoomScaleNormal="85" zoomScalePageLayoutView="0" workbookViewId="0" topLeftCell="A10">
      <selection activeCell="B40" sqref="B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69" t="str">
        <f>'本山'!C1</f>
        <v>平成27年10月 1日現在</v>
      </c>
      <c r="D1" s="69"/>
      <c r="E1" s="11" t="s">
        <v>93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32</v>
      </c>
      <c r="B4" s="12">
        <v>112</v>
      </c>
      <c r="C4" s="12">
        <v>127</v>
      </c>
      <c r="D4" s="12">
        <v>142</v>
      </c>
      <c r="E4" s="13">
        <f>SUM(C4:D4)</f>
        <v>269</v>
      </c>
    </row>
    <row r="5" spans="1:5" ht="15.75" customHeight="1">
      <c r="A5" s="6" t="s">
        <v>33</v>
      </c>
      <c r="B5" s="14">
        <v>194</v>
      </c>
      <c r="C5" s="14">
        <v>241</v>
      </c>
      <c r="D5" s="14">
        <v>253</v>
      </c>
      <c r="E5" s="15">
        <f aca="true" t="shared" si="0" ref="E5:E17">SUM(C5:D5)</f>
        <v>494</v>
      </c>
    </row>
    <row r="6" spans="1:5" ht="15.75" customHeight="1">
      <c r="A6" s="6" t="s">
        <v>34</v>
      </c>
      <c r="B6" s="14">
        <v>96</v>
      </c>
      <c r="C6" s="14">
        <v>113</v>
      </c>
      <c r="D6" s="14">
        <v>128</v>
      </c>
      <c r="E6" s="15">
        <f t="shared" si="0"/>
        <v>241</v>
      </c>
    </row>
    <row r="7" spans="1:5" ht="15.75" customHeight="1">
      <c r="A7" s="6" t="s">
        <v>35</v>
      </c>
      <c r="B7" s="14">
        <v>91</v>
      </c>
      <c r="C7" s="14">
        <v>100</v>
      </c>
      <c r="D7" s="14">
        <v>113</v>
      </c>
      <c r="E7" s="15">
        <f t="shared" si="0"/>
        <v>213</v>
      </c>
    </row>
    <row r="8" spans="1:5" ht="15.75" customHeight="1">
      <c r="A8" s="6" t="s">
        <v>36</v>
      </c>
      <c r="B8" s="14">
        <v>6</v>
      </c>
      <c r="C8" s="14">
        <v>7</v>
      </c>
      <c r="D8" s="14">
        <v>8</v>
      </c>
      <c r="E8" s="15">
        <f t="shared" si="0"/>
        <v>15</v>
      </c>
    </row>
    <row r="9" spans="1:5" ht="15.75" customHeight="1">
      <c r="A9" s="6" t="s">
        <v>37</v>
      </c>
      <c r="B9" s="14">
        <v>11</v>
      </c>
      <c r="C9" s="14">
        <v>12</v>
      </c>
      <c r="D9" s="14">
        <v>12</v>
      </c>
      <c r="E9" s="15">
        <f t="shared" si="0"/>
        <v>24</v>
      </c>
    </row>
    <row r="10" spans="1:5" ht="15.75" customHeight="1">
      <c r="A10" s="6" t="s">
        <v>38</v>
      </c>
      <c r="B10" s="14">
        <v>39</v>
      </c>
      <c r="C10" s="14">
        <v>42</v>
      </c>
      <c r="D10" s="14">
        <v>55</v>
      </c>
      <c r="E10" s="15">
        <f t="shared" si="0"/>
        <v>97</v>
      </c>
    </row>
    <row r="11" spans="1:5" ht="15.75" customHeight="1">
      <c r="A11" s="6" t="s">
        <v>39</v>
      </c>
      <c r="B11" s="14">
        <v>19</v>
      </c>
      <c r="C11" s="14">
        <v>24</v>
      </c>
      <c r="D11" s="14">
        <v>24</v>
      </c>
      <c r="E11" s="15">
        <f t="shared" si="0"/>
        <v>48</v>
      </c>
    </row>
    <row r="12" spans="1:5" ht="15.75" customHeight="1">
      <c r="A12" s="6" t="s">
        <v>40</v>
      </c>
      <c r="B12" s="14">
        <v>9</v>
      </c>
      <c r="C12" s="14">
        <v>8</v>
      </c>
      <c r="D12" s="14">
        <v>9</v>
      </c>
      <c r="E12" s="15">
        <f t="shared" si="0"/>
        <v>17</v>
      </c>
    </row>
    <row r="13" spans="1:5" ht="15.75" customHeight="1">
      <c r="A13" s="6" t="s">
        <v>41</v>
      </c>
      <c r="B13" s="14">
        <v>60</v>
      </c>
      <c r="C13" s="14">
        <v>69</v>
      </c>
      <c r="D13" s="14">
        <v>76</v>
      </c>
      <c r="E13" s="15">
        <f t="shared" si="0"/>
        <v>145</v>
      </c>
    </row>
    <row r="14" spans="1:5" ht="15.75" customHeight="1">
      <c r="A14" s="6" t="s">
        <v>42</v>
      </c>
      <c r="B14" s="14">
        <v>137</v>
      </c>
      <c r="C14" s="14">
        <v>169</v>
      </c>
      <c r="D14" s="14">
        <v>176</v>
      </c>
      <c r="E14" s="15">
        <f t="shared" si="0"/>
        <v>345</v>
      </c>
    </row>
    <row r="15" spans="1:5" ht="15.75" customHeight="1">
      <c r="A15" s="6" t="s">
        <v>43</v>
      </c>
      <c r="B15" s="14">
        <v>15</v>
      </c>
      <c r="C15" s="14">
        <v>15</v>
      </c>
      <c r="D15" s="14">
        <v>16</v>
      </c>
      <c r="E15" s="15">
        <f t="shared" si="0"/>
        <v>31</v>
      </c>
    </row>
    <row r="16" spans="1:5" ht="15.75" customHeight="1">
      <c r="A16" s="6" t="s">
        <v>44</v>
      </c>
      <c r="B16" s="14">
        <v>160</v>
      </c>
      <c r="C16" s="14">
        <v>206</v>
      </c>
      <c r="D16" s="14">
        <v>206</v>
      </c>
      <c r="E16" s="15">
        <f t="shared" si="0"/>
        <v>412</v>
      </c>
    </row>
    <row r="17" spans="1:5" ht="15.75" customHeight="1">
      <c r="A17" s="6" t="s">
        <v>45</v>
      </c>
      <c r="B17" s="14">
        <v>62</v>
      </c>
      <c r="C17" s="14">
        <v>65</v>
      </c>
      <c r="D17" s="14">
        <v>83</v>
      </c>
      <c r="E17" s="15">
        <f t="shared" si="0"/>
        <v>148</v>
      </c>
    </row>
    <row r="18" spans="1:5" ht="15.75" customHeight="1">
      <c r="A18" s="6" t="s">
        <v>46</v>
      </c>
      <c r="B18" s="14">
        <v>94</v>
      </c>
      <c r="C18" s="14">
        <v>113</v>
      </c>
      <c r="D18" s="14">
        <v>115</v>
      </c>
      <c r="E18" s="15">
        <f aca="true" t="shared" si="1" ref="E18:E26">SUM(C18:D18)</f>
        <v>228</v>
      </c>
    </row>
    <row r="19" spans="1:5" ht="15.75" customHeight="1">
      <c r="A19" s="6" t="s">
        <v>47</v>
      </c>
      <c r="B19" s="14">
        <v>156</v>
      </c>
      <c r="C19" s="14">
        <v>172</v>
      </c>
      <c r="D19" s="14">
        <v>178</v>
      </c>
      <c r="E19" s="15">
        <f t="shared" si="1"/>
        <v>350</v>
      </c>
    </row>
    <row r="20" spans="1:5" ht="15.75" customHeight="1">
      <c r="A20" s="6" t="s">
        <v>48</v>
      </c>
      <c r="B20" s="14">
        <v>192</v>
      </c>
      <c r="C20" s="14">
        <v>215</v>
      </c>
      <c r="D20" s="14">
        <v>211</v>
      </c>
      <c r="E20" s="15">
        <f t="shared" si="1"/>
        <v>426</v>
      </c>
    </row>
    <row r="21" spans="1:5" ht="15.75" customHeight="1">
      <c r="A21" s="6" t="s">
        <v>49</v>
      </c>
      <c r="B21" s="14">
        <v>137</v>
      </c>
      <c r="C21" s="14">
        <v>111</v>
      </c>
      <c r="D21" s="14">
        <v>134</v>
      </c>
      <c r="E21" s="15">
        <f t="shared" si="1"/>
        <v>245</v>
      </c>
    </row>
    <row r="22" spans="1:5" ht="15.75" customHeight="1">
      <c r="A22" s="6" t="s">
        <v>50</v>
      </c>
      <c r="B22" s="14">
        <v>4</v>
      </c>
      <c r="C22" s="14">
        <v>2</v>
      </c>
      <c r="D22" s="14">
        <v>2</v>
      </c>
      <c r="E22" s="15">
        <f t="shared" si="1"/>
        <v>4</v>
      </c>
    </row>
    <row r="23" spans="1:5" ht="15.75" customHeight="1">
      <c r="A23" s="6" t="s">
        <v>51</v>
      </c>
      <c r="B23" s="14">
        <v>33</v>
      </c>
      <c r="C23" s="14">
        <v>5</v>
      </c>
      <c r="D23" s="14">
        <v>32</v>
      </c>
      <c r="E23" s="15">
        <f t="shared" si="1"/>
        <v>37</v>
      </c>
    </row>
    <row r="24" spans="1:5" ht="15.75" customHeight="1">
      <c r="A24" s="6" t="s">
        <v>52</v>
      </c>
      <c r="B24" s="14">
        <v>51</v>
      </c>
      <c r="C24" s="14">
        <v>60</v>
      </c>
      <c r="D24" s="14">
        <v>70</v>
      </c>
      <c r="E24" s="15">
        <f t="shared" si="1"/>
        <v>130</v>
      </c>
    </row>
    <row r="25" spans="1:5" ht="15.75" customHeight="1">
      <c r="A25" s="6" t="s">
        <v>106</v>
      </c>
      <c r="B25" s="14">
        <v>44</v>
      </c>
      <c r="C25" s="14">
        <v>60</v>
      </c>
      <c r="D25" s="14">
        <v>64</v>
      </c>
      <c r="E25" s="15">
        <f t="shared" si="1"/>
        <v>124</v>
      </c>
    </row>
    <row r="26" spans="1:5" ht="15.75" customHeight="1">
      <c r="A26" s="25" t="s">
        <v>54</v>
      </c>
      <c r="B26" s="14">
        <v>19</v>
      </c>
      <c r="C26" s="14">
        <v>11</v>
      </c>
      <c r="D26" s="14">
        <v>10</v>
      </c>
      <c r="E26" s="15">
        <f t="shared" si="1"/>
        <v>21</v>
      </c>
    </row>
    <row r="27" spans="1:5" ht="15.75" customHeight="1">
      <c r="A27" s="25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1717</v>
      </c>
      <c r="C39" s="18">
        <f>SUM(C41-C40)</f>
        <v>1926</v>
      </c>
      <c r="D39" s="18">
        <f>SUM(D41-D40)</f>
        <v>2095</v>
      </c>
      <c r="E39" s="19">
        <f>SUM(E41-E40)</f>
        <v>4021</v>
      </c>
    </row>
    <row r="40" spans="1:5" ht="15.75" customHeight="1">
      <c r="A40" s="6" t="s">
        <v>6</v>
      </c>
      <c r="B40" s="60">
        <v>24</v>
      </c>
      <c r="C40" s="60">
        <v>21</v>
      </c>
      <c r="D40" s="60">
        <v>22</v>
      </c>
      <c r="E40" s="61">
        <f>SUM(C40:D40)</f>
        <v>43</v>
      </c>
    </row>
    <row r="41" spans="1:5" ht="15.75" customHeight="1">
      <c r="A41" s="9" t="s">
        <v>7</v>
      </c>
      <c r="B41" s="20">
        <f>SUM(B4:B38)</f>
        <v>1741</v>
      </c>
      <c r="C41" s="20">
        <f>SUM(C4:C38)</f>
        <v>1947</v>
      </c>
      <c r="D41" s="20">
        <f>SUM(D4:D38)</f>
        <v>2117</v>
      </c>
      <c r="E41" s="21">
        <f>SUM(E4:E38)</f>
        <v>4064</v>
      </c>
    </row>
    <row r="42" spans="1:5" ht="15.75" customHeight="1">
      <c r="A42" s="10"/>
      <c r="B42" s="22"/>
      <c r="C42" s="22"/>
      <c r="D42" s="22"/>
      <c r="E42" s="22"/>
    </row>
    <row r="43" spans="2:5" ht="15.75" customHeight="1">
      <c r="B43" s="24"/>
      <c r="C43" s="24"/>
      <c r="D43" s="24"/>
      <c r="E43" s="24"/>
    </row>
    <row r="44" spans="2:5" ht="15.75" customHeight="1">
      <c r="B44" s="24"/>
      <c r="C44" s="24"/>
      <c r="D44" s="24"/>
      <c r="E44" s="24"/>
    </row>
    <row r="45" ht="15.75" customHeight="1"/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85" zoomScaleNormal="85" zoomScalePageLayoutView="0" workbookViewId="0" topLeftCell="A1">
      <selection activeCell="B4" sqref="B4:D3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105</v>
      </c>
      <c r="B1" s="56"/>
      <c r="C1" s="69" t="str">
        <f>'本山'!C1</f>
        <v>平成27年10月 1日現在</v>
      </c>
      <c r="D1" s="69"/>
      <c r="E1" s="11" t="s">
        <v>94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107</v>
      </c>
      <c r="B4" s="12">
        <v>13</v>
      </c>
      <c r="C4" s="12">
        <v>18</v>
      </c>
      <c r="D4" s="12">
        <v>22</v>
      </c>
      <c r="E4" s="13">
        <f aca="true" t="shared" si="0" ref="E4:E38">SUM(C4:D4)</f>
        <v>40</v>
      </c>
    </row>
    <row r="5" spans="1:5" ht="15.75" customHeight="1">
      <c r="A5" s="6" t="s">
        <v>108</v>
      </c>
      <c r="B5" s="14">
        <v>4</v>
      </c>
      <c r="C5" s="14">
        <v>6</v>
      </c>
      <c r="D5" s="14">
        <v>7</v>
      </c>
      <c r="E5" s="15">
        <f t="shared" si="0"/>
        <v>13</v>
      </c>
    </row>
    <row r="6" spans="1:5" ht="15.75" customHeight="1">
      <c r="A6" s="6" t="s">
        <v>109</v>
      </c>
      <c r="B6" s="14">
        <v>11</v>
      </c>
      <c r="C6" s="14">
        <v>14</v>
      </c>
      <c r="D6" s="14">
        <v>12</v>
      </c>
      <c r="E6" s="15">
        <f t="shared" si="0"/>
        <v>26</v>
      </c>
    </row>
    <row r="7" spans="1:5" ht="15.75" customHeight="1">
      <c r="A7" s="6" t="s">
        <v>110</v>
      </c>
      <c r="B7" s="14">
        <v>22</v>
      </c>
      <c r="C7" s="14">
        <v>26</v>
      </c>
      <c r="D7" s="14">
        <v>23</v>
      </c>
      <c r="E7" s="15">
        <f t="shared" si="0"/>
        <v>49</v>
      </c>
    </row>
    <row r="8" spans="1:5" ht="15.75" customHeight="1">
      <c r="A8" s="6" t="s">
        <v>111</v>
      </c>
      <c r="B8" s="14">
        <v>16</v>
      </c>
      <c r="C8" s="14">
        <v>17</v>
      </c>
      <c r="D8" s="14">
        <v>17</v>
      </c>
      <c r="E8" s="15">
        <f t="shared" si="0"/>
        <v>34</v>
      </c>
    </row>
    <row r="9" spans="1:5" ht="15.75" customHeight="1">
      <c r="A9" s="6" t="s">
        <v>112</v>
      </c>
      <c r="B9" s="14">
        <v>10</v>
      </c>
      <c r="C9" s="14">
        <v>11</v>
      </c>
      <c r="D9" s="14">
        <v>13</v>
      </c>
      <c r="E9" s="15">
        <f t="shared" si="0"/>
        <v>24</v>
      </c>
    </row>
    <row r="10" spans="1:5" ht="15.75" customHeight="1">
      <c r="A10" s="6" t="s">
        <v>113</v>
      </c>
      <c r="B10" s="14">
        <v>11</v>
      </c>
      <c r="C10" s="14">
        <v>12</v>
      </c>
      <c r="D10" s="14">
        <v>10</v>
      </c>
      <c r="E10" s="15">
        <f t="shared" si="0"/>
        <v>22</v>
      </c>
    </row>
    <row r="11" spans="1:5" ht="15.75" customHeight="1">
      <c r="A11" s="6" t="s">
        <v>114</v>
      </c>
      <c r="B11" s="14">
        <v>8</v>
      </c>
      <c r="C11" s="14">
        <v>5</v>
      </c>
      <c r="D11" s="14">
        <v>9</v>
      </c>
      <c r="E11" s="15">
        <f t="shared" si="0"/>
        <v>14</v>
      </c>
    </row>
    <row r="12" spans="1:5" ht="15.75" customHeight="1">
      <c r="A12" s="6" t="s">
        <v>115</v>
      </c>
      <c r="B12" s="14">
        <v>10</v>
      </c>
      <c r="C12" s="14">
        <v>5</v>
      </c>
      <c r="D12" s="14">
        <v>8</v>
      </c>
      <c r="E12" s="15">
        <f t="shared" si="0"/>
        <v>13</v>
      </c>
    </row>
    <row r="13" spans="1:5" ht="15.75" customHeight="1">
      <c r="A13" s="6" t="s">
        <v>116</v>
      </c>
      <c r="B13" s="14">
        <v>35</v>
      </c>
      <c r="C13" s="14">
        <v>37</v>
      </c>
      <c r="D13" s="14">
        <v>51</v>
      </c>
      <c r="E13" s="15">
        <f t="shared" si="0"/>
        <v>88</v>
      </c>
    </row>
    <row r="14" spans="1:5" ht="15.75" customHeight="1">
      <c r="A14" s="6" t="s">
        <v>117</v>
      </c>
      <c r="B14" s="14">
        <v>36</v>
      </c>
      <c r="C14" s="14">
        <v>35</v>
      </c>
      <c r="D14" s="14">
        <v>34</v>
      </c>
      <c r="E14" s="15">
        <f t="shared" si="0"/>
        <v>69</v>
      </c>
    </row>
    <row r="15" spans="1:5" ht="15.75" customHeight="1">
      <c r="A15" s="6" t="s">
        <v>118</v>
      </c>
      <c r="B15" s="14">
        <v>23</v>
      </c>
      <c r="C15" s="14">
        <v>30</v>
      </c>
      <c r="D15" s="14">
        <v>35</v>
      </c>
      <c r="E15" s="15">
        <f t="shared" si="0"/>
        <v>65</v>
      </c>
    </row>
    <row r="16" spans="1:5" ht="15.75" customHeight="1">
      <c r="A16" s="6" t="s">
        <v>119</v>
      </c>
      <c r="B16" s="14">
        <v>30</v>
      </c>
      <c r="C16" s="14">
        <v>35</v>
      </c>
      <c r="D16" s="14">
        <v>34</v>
      </c>
      <c r="E16" s="15">
        <f t="shared" si="0"/>
        <v>69</v>
      </c>
    </row>
    <row r="17" spans="1:5" ht="15.75" customHeight="1">
      <c r="A17" s="6" t="s">
        <v>120</v>
      </c>
      <c r="B17" s="14">
        <v>34</v>
      </c>
      <c r="C17" s="14">
        <v>41</v>
      </c>
      <c r="D17" s="14">
        <v>42</v>
      </c>
      <c r="E17" s="15">
        <f t="shared" si="0"/>
        <v>83</v>
      </c>
    </row>
    <row r="18" spans="1:5" ht="15.75" customHeight="1">
      <c r="A18" s="6" t="s">
        <v>121</v>
      </c>
      <c r="B18" s="14">
        <v>87</v>
      </c>
      <c r="C18" s="14">
        <v>86</v>
      </c>
      <c r="D18" s="14">
        <v>101</v>
      </c>
      <c r="E18" s="15">
        <f t="shared" si="0"/>
        <v>187</v>
      </c>
    </row>
    <row r="19" spans="1:5" ht="15.75" customHeight="1">
      <c r="A19" s="6" t="s">
        <v>122</v>
      </c>
      <c r="B19" s="14">
        <v>17</v>
      </c>
      <c r="C19" s="14">
        <v>14</v>
      </c>
      <c r="D19" s="14">
        <v>21</v>
      </c>
      <c r="E19" s="15">
        <f t="shared" si="0"/>
        <v>35</v>
      </c>
    </row>
    <row r="20" spans="1:5" ht="15.75" customHeight="1">
      <c r="A20" s="6" t="s">
        <v>123</v>
      </c>
      <c r="B20" s="14">
        <v>64</v>
      </c>
      <c r="C20" s="14">
        <v>115</v>
      </c>
      <c r="D20" s="14">
        <v>113</v>
      </c>
      <c r="E20" s="15">
        <f t="shared" si="0"/>
        <v>228</v>
      </c>
    </row>
    <row r="21" spans="1:5" ht="15.75" customHeight="1">
      <c r="A21" s="6" t="s">
        <v>124</v>
      </c>
      <c r="B21" s="14">
        <v>38</v>
      </c>
      <c r="C21" s="14">
        <v>36</v>
      </c>
      <c r="D21" s="14">
        <v>46</v>
      </c>
      <c r="E21" s="15">
        <f t="shared" si="0"/>
        <v>82</v>
      </c>
    </row>
    <row r="22" spans="1:5" ht="15.75" customHeight="1">
      <c r="A22" s="6" t="s">
        <v>125</v>
      </c>
      <c r="B22" s="14">
        <v>129</v>
      </c>
      <c r="C22" s="14">
        <v>130</v>
      </c>
      <c r="D22" s="14">
        <v>164</v>
      </c>
      <c r="E22" s="15">
        <f t="shared" si="0"/>
        <v>294</v>
      </c>
    </row>
    <row r="23" spans="1:5" ht="15.75" customHeight="1">
      <c r="A23" s="6" t="s">
        <v>126</v>
      </c>
      <c r="B23" s="14">
        <v>74</v>
      </c>
      <c r="C23" s="14">
        <v>79</v>
      </c>
      <c r="D23" s="14">
        <v>107</v>
      </c>
      <c r="E23" s="15">
        <f t="shared" si="0"/>
        <v>186</v>
      </c>
    </row>
    <row r="24" spans="1:5" ht="15.75" customHeight="1">
      <c r="A24" s="6" t="s">
        <v>127</v>
      </c>
      <c r="B24" s="14">
        <v>55</v>
      </c>
      <c r="C24" s="14">
        <v>52</v>
      </c>
      <c r="D24" s="14">
        <v>56</v>
      </c>
      <c r="E24" s="15">
        <f t="shared" si="0"/>
        <v>108</v>
      </c>
    </row>
    <row r="25" spans="1:5" ht="15.75" customHeight="1">
      <c r="A25" s="6" t="s">
        <v>128</v>
      </c>
      <c r="B25" s="14">
        <v>34</v>
      </c>
      <c r="C25" s="14">
        <v>41</v>
      </c>
      <c r="D25" s="14">
        <v>38</v>
      </c>
      <c r="E25" s="15">
        <f t="shared" si="0"/>
        <v>79</v>
      </c>
    </row>
    <row r="26" spans="1:5" ht="15.75" customHeight="1">
      <c r="A26" s="6" t="s">
        <v>129</v>
      </c>
      <c r="B26" s="14">
        <v>63</v>
      </c>
      <c r="C26" s="14">
        <v>68</v>
      </c>
      <c r="D26" s="14">
        <v>76</v>
      </c>
      <c r="E26" s="15">
        <f t="shared" si="0"/>
        <v>144</v>
      </c>
    </row>
    <row r="27" spans="1:5" ht="15.75" customHeight="1">
      <c r="A27" s="6" t="s">
        <v>130</v>
      </c>
      <c r="B27" s="14">
        <v>121</v>
      </c>
      <c r="C27" s="14">
        <v>148</v>
      </c>
      <c r="D27" s="14">
        <v>152</v>
      </c>
      <c r="E27" s="15">
        <f t="shared" si="0"/>
        <v>300</v>
      </c>
    </row>
    <row r="28" spans="1:5" ht="15.75" customHeight="1">
      <c r="A28" s="6" t="s">
        <v>131</v>
      </c>
      <c r="B28" s="14">
        <v>192</v>
      </c>
      <c r="C28" s="14">
        <v>225</v>
      </c>
      <c r="D28" s="14">
        <v>270</v>
      </c>
      <c r="E28" s="15">
        <f t="shared" si="0"/>
        <v>495</v>
      </c>
    </row>
    <row r="29" spans="1:5" ht="15.75" customHeight="1">
      <c r="A29" s="6" t="s">
        <v>132</v>
      </c>
      <c r="B29" s="14">
        <v>77</v>
      </c>
      <c r="C29" s="14">
        <v>100</v>
      </c>
      <c r="D29" s="14">
        <v>89</v>
      </c>
      <c r="E29" s="15">
        <f t="shared" si="0"/>
        <v>189</v>
      </c>
    </row>
    <row r="30" spans="1:5" ht="15.75" customHeight="1">
      <c r="A30" s="6" t="s">
        <v>133</v>
      </c>
      <c r="B30" s="14">
        <v>79</v>
      </c>
      <c r="C30" s="14">
        <v>99</v>
      </c>
      <c r="D30" s="14">
        <v>111</v>
      </c>
      <c r="E30" s="15">
        <f t="shared" si="0"/>
        <v>210</v>
      </c>
    </row>
    <row r="31" spans="1:5" ht="15.75" customHeight="1">
      <c r="A31" s="6" t="s">
        <v>134</v>
      </c>
      <c r="B31" s="14">
        <v>31</v>
      </c>
      <c r="C31" s="14">
        <v>35</v>
      </c>
      <c r="D31" s="14">
        <v>32</v>
      </c>
      <c r="E31" s="15">
        <f t="shared" si="0"/>
        <v>67</v>
      </c>
    </row>
    <row r="32" spans="1:5" ht="15.75" customHeight="1">
      <c r="A32" s="6" t="s">
        <v>135</v>
      </c>
      <c r="B32" s="14">
        <v>171</v>
      </c>
      <c r="C32" s="14">
        <v>187</v>
      </c>
      <c r="D32" s="14">
        <v>225</v>
      </c>
      <c r="E32" s="15">
        <f t="shared" si="0"/>
        <v>412</v>
      </c>
    </row>
    <row r="33" spans="1:5" ht="15.75" customHeight="1">
      <c r="A33" s="6" t="s">
        <v>136</v>
      </c>
      <c r="B33" s="14">
        <v>20</v>
      </c>
      <c r="C33" s="14">
        <v>18</v>
      </c>
      <c r="D33" s="14">
        <v>27</v>
      </c>
      <c r="E33" s="15">
        <f t="shared" si="0"/>
        <v>45</v>
      </c>
    </row>
    <row r="34" spans="1:5" ht="15.75" customHeight="1">
      <c r="A34" s="6" t="s">
        <v>137</v>
      </c>
      <c r="B34" s="14">
        <v>42</v>
      </c>
      <c r="C34" s="14">
        <v>52</v>
      </c>
      <c r="D34" s="14">
        <v>53</v>
      </c>
      <c r="E34" s="15">
        <f t="shared" si="0"/>
        <v>105</v>
      </c>
    </row>
    <row r="35" spans="1:5" ht="15.75" customHeight="1">
      <c r="A35" s="6" t="s">
        <v>138</v>
      </c>
      <c r="B35" s="14">
        <v>31</v>
      </c>
      <c r="C35" s="14">
        <v>30</v>
      </c>
      <c r="D35" s="14">
        <v>34</v>
      </c>
      <c r="E35" s="15">
        <f t="shared" si="0"/>
        <v>64</v>
      </c>
    </row>
    <row r="36" spans="1:5" ht="15.75" customHeight="1">
      <c r="A36" s="6" t="s">
        <v>139</v>
      </c>
      <c r="B36" s="14">
        <v>28</v>
      </c>
      <c r="C36" s="14">
        <v>37</v>
      </c>
      <c r="D36" s="14">
        <v>38</v>
      </c>
      <c r="E36" s="15">
        <f t="shared" si="0"/>
        <v>75</v>
      </c>
    </row>
    <row r="37" spans="1:5" ht="15.75" customHeight="1">
      <c r="A37" s="6" t="s">
        <v>140</v>
      </c>
      <c r="B37" s="14">
        <v>83</v>
      </c>
      <c r="C37" s="14">
        <v>97</v>
      </c>
      <c r="D37" s="14">
        <v>95</v>
      </c>
      <c r="E37" s="15">
        <f t="shared" si="0"/>
        <v>192</v>
      </c>
    </row>
    <row r="38" spans="1:5" ht="15.75" customHeight="1">
      <c r="A38" s="68" t="s">
        <v>141</v>
      </c>
      <c r="B38" s="20">
        <v>50</v>
      </c>
      <c r="C38" s="20">
        <v>44</v>
      </c>
      <c r="D38" s="20">
        <v>43</v>
      </c>
      <c r="E38" s="21">
        <f t="shared" si="0"/>
        <v>87</v>
      </c>
    </row>
    <row r="39" spans="1:5" ht="15.75" customHeight="1">
      <c r="A39" s="8" t="s">
        <v>279</v>
      </c>
      <c r="B39" s="62">
        <f>SUM(B41-B40)</f>
        <v>1749</v>
      </c>
      <c r="C39" s="62">
        <f>SUM(C41-C40)</f>
        <v>1985</v>
      </c>
      <c r="D39" s="62">
        <f>SUM(D41-D40)</f>
        <v>2208</v>
      </c>
      <c r="E39" s="63">
        <f>SUM(E41-E40)</f>
        <v>4193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1749</v>
      </c>
      <c r="C41" s="66">
        <f>SUM(C4:C38)</f>
        <v>1985</v>
      </c>
      <c r="D41" s="66">
        <f>SUM(D4:D38)</f>
        <v>2208</v>
      </c>
      <c r="E41" s="67">
        <f>SUM(E4:E38)</f>
        <v>4193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75" zoomScaleNormal="75" zoomScalePageLayoutView="0" workbookViewId="0" topLeftCell="A1">
      <selection activeCell="B4" sqref="B4:D3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69" t="str">
        <f>'本山'!C1</f>
        <v>平成27年10月 1日現在</v>
      </c>
      <c r="D1" s="69"/>
      <c r="E1" s="11" t="s">
        <v>95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142</v>
      </c>
      <c r="B4" s="12">
        <v>9</v>
      </c>
      <c r="C4" s="12">
        <v>1</v>
      </c>
      <c r="D4" s="12">
        <v>8</v>
      </c>
      <c r="E4" s="13">
        <f aca="true" t="shared" si="0" ref="E4:E21">SUM(C4:D4)</f>
        <v>9</v>
      </c>
    </row>
    <row r="5" spans="1:5" ht="15.75" customHeight="1">
      <c r="A5" s="6" t="s">
        <v>143</v>
      </c>
      <c r="B5" s="12">
        <v>165</v>
      </c>
      <c r="C5" s="14">
        <v>198</v>
      </c>
      <c r="D5" s="14">
        <v>220</v>
      </c>
      <c r="E5" s="13">
        <f t="shared" si="0"/>
        <v>418</v>
      </c>
    </row>
    <row r="6" spans="1:5" ht="15.75" customHeight="1">
      <c r="A6" s="6" t="s">
        <v>144</v>
      </c>
      <c r="B6" s="14">
        <v>15</v>
      </c>
      <c r="C6" s="14">
        <v>14</v>
      </c>
      <c r="D6" s="14">
        <v>18</v>
      </c>
      <c r="E6" s="15">
        <f t="shared" si="0"/>
        <v>32</v>
      </c>
    </row>
    <row r="7" spans="1:5" ht="15.75" customHeight="1">
      <c r="A7" s="6" t="s">
        <v>145</v>
      </c>
      <c r="B7" s="14">
        <v>8</v>
      </c>
      <c r="C7" s="14">
        <v>4</v>
      </c>
      <c r="D7" s="14">
        <v>6</v>
      </c>
      <c r="E7" s="15">
        <f t="shared" si="0"/>
        <v>10</v>
      </c>
    </row>
    <row r="8" spans="1:5" ht="15.75" customHeight="1">
      <c r="A8" s="6" t="s">
        <v>146</v>
      </c>
      <c r="B8" s="14">
        <v>20</v>
      </c>
      <c r="C8" s="14">
        <v>18</v>
      </c>
      <c r="D8" s="14">
        <v>23</v>
      </c>
      <c r="E8" s="15">
        <f t="shared" si="0"/>
        <v>41</v>
      </c>
    </row>
    <row r="9" spans="1:5" ht="15.75" customHeight="1">
      <c r="A9" s="6" t="s">
        <v>147</v>
      </c>
      <c r="B9" s="14">
        <v>19</v>
      </c>
      <c r="C9" s="14">
        <v>20</v>
      </c>
      <c r="D9" s="14">
        <v>32</v>
      </c>
      <c r="E9" s="15">
        <f t="shared" si="0"/>
        <v>52</v>
      </c>
    </row>
    <row r="10" spans="1:5" ht="15.75" customHeight="1">
      <c r="A10" s="6" t="s">
        <v>148</v>
      </c>
      <c r="B10" s="14">
        <v>93</v>
      </c>
      <c r="C10" s="14">
        <v>95</v>
      </c>
      <c r="D10" s="14">
        <v>101</v>
      </c>
      <c r="E10" s="15">
        <f t="shared" si="0"/>
        <v>196</v>
      </c>
    </row>
    <row r="11" spans="1:5" ht="15.75" customHeight="1">
      <c r="A11" s="6" t="s">
        <v>149</v>
      </c>
      <c r="B11" s="14">
        <v>22</v>
      </c>
      <c r="C11" s="14">
        <v>25</v>
      </c>
      <c r="D11" s="14">
        <v>25</v>
      </c>
      <c r="E11" s="15">
        <f t="shared" si="0"/>
        <v>50</v>
      </c>
    </row>
    <row r="12" spans="1:5" ht="15.75" customHeight="1">
      <c r="A12" s="6" t="s">
        <v>150</v>
      </c>
      <c r="B12" s="14">
        <v>57</v>
      </c>
      <c r="C12" s="14">
        <v>55</v>
      </c>
      <c r="D12" s="14">
        <v>67</v>
      </c>
      <c r="E12" s="15">
        <f t="shared" si="0"/>
        <v>122</v>
      </c>
    </row>
    <row r="13" spans="1:5" ht="15.75" customHeight="1">
      <c r="A13" s="6" t="s">
        <v>151</v>
      </c>
      <c r="B13" s="14">
        <v>36</v>
      </c>
      <c r="C13" s="14">
        <v>42</v>
      </c>
      <c r="D13" s="14">
        <v>33</v>
      </c>
      <c r="E13" s="15">
        <f t="shared" si="0"/>
        <v>75</v>
      </c>
    </row>
    <row r="14" spans="1:5" ht="15.75" customHeight="1">
      <c r="A14" s="6" t="s">
        <v>152</v>
      </c>
      <c r="B14" s="14">
        <v>8</v>
      </c>
      <c r="C14" s="14">
        <v>8</v>
      </c>
      <c r="D14" s="14">
        <v>10</v>
      </c>
      <c r="E14" s="15">
        <f t="shared" si="0"/>
        <v>18</v>
      </c>
    </row>
    <row r="15" spans="1:5" ht="15.75" customHeight="1">
      <c r="A15" s="6" t="s">
        <v>153</v>
      </c>
      <c r="B15" s="14">
        <v>11</v>
      </c>
      <c r="C15" s="14">
        <v>8</v>
      </c>
      <c r="D15" s="14">
        <v>10</v>
      </c>
      <c r="E15" s="15">
        <f t="shared" si="0"/>
        <v>18</v>
      </c>
    </row>
    <row r="16" spans="1:5" ht="15.75" customHeight="1">
      <c r="A16" s="6" t="s">
        <v>154</v>
      </c>
      <c r="B16" s="14">
        <v>20</v>
      </c>
      <c r="C16" s="14">
        <v>22</v>
      </c>
      <c r="D16" s="14">
        <v>26</v>
      </c>
      <c r="E16" s="15">
        <f t="shared" si="0"/>
        <v>48</v>
      </c>
    </row>
    <row r="17" spans="1:5" ht="15.75" customHeight="1">
      <c r="A17" s="6" t="s">
        <v>155</v>
      </c>
      <c r="B17" s="14">
        <v>30</v>
      </c>
      <c r="C17" s="14">
        <v>31</v>
      </c>
      <c r="D17" s="14">
        <v>35</v>
      </c>
      <c r="E17" s="15">
        <f t="shared" si="0"/>
        <v>66</v>
      </c>
    </row>
    <row r="18" spans="1:5" ht="15.75" customHeight="1">
      <c r="A18" s="6" t="s">
        <v>156</v>
      </c>
      <c r="B18" s="14">
        <v>32</v>
      </c>
      <c r="C18" s="14">
        <v>29</v>
      </c>
      <c r="D18" s="14">
        <v>27</v>
      </c>
      <c r="E18" s="15">
        <f t="shared" si="0"/>
        <v>56</v>
      </c>
    </row>
    <row r="19" spans="1:5" ht="15.75" customHeight="1">
      <c r="A19" s="6" t="s">
        <v>157</v>
      </c>
      <c r="B19" s="14">
        <v>101</v>
      </c>
      <c r="C19" s="14">
        <v>76</v>
      </c>
      <c r="D19" s="14">
        <v>107</v>
      </c>
      <c r="E19" s="15">
        <f t="shared" si="0"/>
        <v>183</v>
      </c>
    </row>
    <row r="20" spans="1:5" ht="15.75" customHeight="1">
      <c r="A20" s="6" t="s">
        <v>158</v>
      </c>
      <c r="B20" s="14">
        <v>24</v>
      </c>
      <c r="C20" s="14">
        <v>27</v>
      </c>
      <c r="D20" s="14">
        <v>36</v>
      </c>
      <c r="E20" s="15">
        <f t="shared" si="0"/>
        <v>63</v>
      </c>
    </row>
    <row r="21" spans="1:5" ht="15.75" customHeight="1">
      <c r="A21" s="6" t="s">
        <v>159</v>
      </c>
      <c r="B21" s="14">
        <v>115</v>
      </c>
      <c r="C21" s="14">
        <v>115</v>
      </c>
      <c r="D21" s="14">
        <v>132</v>
      </c>
      <c r="E21" s="15">
        <f t="shared" si="0"/>
        <v>247</v>
      </c>
    </row>
    <row r="22" spans="1:5" ht="15.75" customHeight="1">
      <c r="A22" s="6" t="s">
        <v>160</v>
      </c>
      <c r="B22" s="14">
        <v>130</v>
      </c>
      <c r="C22" s="14">
        <v>132</v>
      </c>
      <c r="D22" s="14">
        <v>144</v>
      </c>
      <c r="E22" s="15">
        <f aca="true" t="shared" si="1" ref="E22:E38">SUM(C22:D22)</f>
        <v>276</v>
      </c>
    </row>
    <row r="23" spans="1:5" ht="15.75" customHeight="1">
      <c r="A23" s="6" t="s">
        <v>161</v>
      </c>
      <c r="B23" s="14">
        <v>115</v>
      </c>
      <c r="C23" s="14">
        <v>124</v>
      </c>
      <c r="D23" s="14">
        <v>160</v>
      </c>
      <c r="E23" s="15">
        <f t="shared" si="1"/>
        <v>284</v>
      </c>
    </row>
    <row r="24" spans="1:5" ht="15.75" customHeight="1">
      <c r="A24" s="6" t="s">
        <v>162</v>
      </c>
      <c r="B24" s="14">
        <v>194</v>
      </c>
      <c r="C24" s="14">
        <v>215</v>
      </c>
      <c r="D24" s="14">
        <v>254</v>
      </c>
      <c r="E24" s="15">
        <f t="shared" si="1"/>
        <v>469</v>
      </c>
    </row>
    <row r="25" spans="1:5" ht="15.75" customHeight="1">
      <c r="A25" s="6" t="s">
        <v>163</v>
      </c>
      <c r="B25" s="14">
        <v>80</v>
      </c>
      <c r="C25" s="14">
        <v>99</v>
      </c>
      <c r="D25" s="14">
        <v>94</v>
      </c>
      <c r="E25" s="15">
        <f t="shared" si="1"/>
        <v>193</v>
      </c>
    </row>
    <row r="26" spans="1:5" ht="15.75" customHeight="1">
      <c r="A26" s="6" t="s">
        <v>164</v>
      </c>
      <c r="B26" s="14">
        <v>51</v>
      </c>
      <c r="C26" s="14">
        <v>82</v>
      </c>
      <c r="D26" s="14">
        <v>64</v>
      </c>
      <c r="E26" s="15">
        <f t="shared" si="1"/>
        <v>146</v>
      </c>
    </row>
    <row r="27" spans="1:5" ht="15.75" customHeight="1">
      <c r="A27" s="6" t="s">
        <v>165</v>
      </c>
      <c r="B27" s="14">
        <v>15</v>
      </c>
      <c r="C27" s="14">
        <v>1</v>
      </c>
      <c r="D27" s="14">
        <v>14</v>
      </c>
      <c r="E27" s="15">
        <f t="shared" si="1"/>
        <v>15</v>
      </c>
    </row>
    <row r="28" spans="1:5" ht="15.75" customHeight="1">
      <c r="A28" s="6" t="s">
        <v>166</v>
      </c>
      <c r="B28" s="14">
        <v>5</v>
      </c>
      <c r="C28" s="14">
        <v>2</v>
      </c>
      <c r="D28" s="14">
        <v>4</v>
      </c>
      <c r="E28" s="15">
        <f t="shared" si="1"/>
        <v>6</v>
      </c>
    </row>
    <row r="29" spans="1:5" ht="15.75" customHeight="1">
      <c r="A29" s="6" t="s">
        <v>167</v>
      </c>
      <c r="B29" s="14">
        <v>9</v>
      </c>
      <c r="C29" s="14">
        <v>10</v>
      </c>
      <c r="D29" s="14">
        <v>11</v>
      </c>
      <c r="E29" s="15">
        <f t="shared" si="1"/>
        <v>21</v>
      </c>
    </row>
    <row r="30" spans="1:5" ht="15.75" customHeight="1">
      <c r="A30" s="6" t="s">
        <v>168</v>
      </c>
      <c r="B30" s="14">
        <v>13</v>
      </c>
      <c r="C30" s="14">
        <v>9</v>
      </c>
      <c r="D30" s="14">
        <v>12</v>
      </c>
      <c r="E30" s="15">
        <f t="shared" si="1"/>
        <v>21</v>
      </c>
    </row>
    <row r="31" spans="1:5" ht="15.75" customHeight="1">
      <c r="A31" s="6" t="s">
        <v>169</v>
      </c>
      <c r="B31" s="14">
        <v>117</v>
      </c>
      <c r="C31" s="14">
        <v>136</v>
      </c>
      <c r="D31" s="14">
        <v>119</v>
      </c>
      <c r="E31" s="15">
        <f t="shared" si="1"/>
        <v>255</v>
      </c>
    </row>
    <row r="32" spans="1:5" ht="15.75" customHeight="1">
      <c r="A32" s="6" t="s">
        <v>170</v>
      </c>
      <c r="B32" s="14">
        <v>77</v>
      </c>
      <c r="C32" s="14">
        <v>87</v>
      </c>
      <c r="D32" s="14">
        <v>89</v>
      </c>
      <c r="E32" s="15">
        <f t="shared" si="1"/>
        <v>176</v>
      </c>
    </row>
    <row r="33" spans="1:5" ht="15.75" customHeight="1">
      <c r="A33" s="6" t="s">
        <v>171</v>
      </c>
      <c r="B33" s="14">
        <v>64</v>
      </c>
      <c r="C33" s="14">
        <v>70</v>
      </c>
      <c r="D33" s="14">
        <v>80</v>
      </c>
      <c r="E33" s="15">
        <f t="shared" si="1"/>
        <v>150</v>
      </c>
    </row>
    <row r="34" spans="1:5" ht="15.75" customHeight="1">
      <c r="A34" s="6" t="s">
        <v>172</v>
      </c>
      <c r="B34" s="14">
        <v>37</v>
      </c>
      <c r="C34" s="14">
        <v>32</v>
      </c>
      <c r="D34" s="14">
        <v>44</v>
      </c>
      <c r="E34" s="15">
        <f t="shared" si="1"/>
        <v>76</v>
      </c>
    </row>
    <row r="35" spans="1:5" ht="15.75" customHeight="1">
      <c r="A35" s="6" t="s">
        <v>173</v>
      </c>
      <c r="B35" s="14">
        <v>133</v>
      </c>
      <c r="C35" s="14">
        <v>164</v>
      </c>
      <c r="D35" s="14">
        <v>162</v>
      </c>
      <c r="E35" s="15">
        <f t="shared" si="1"/>
        <v>326</v>
      </c>
    </row>
    <row r="36" spans="1:5" ht="15.75" customHeight="1">
      <c r="A36" s="6" t="s">
        <v>174</v>
      </c>
      <c r="B36" s="14">
        <v>48</v>
      </c>
      <c r="C36" s="14">
        <v>55</v>
      </c>
      <c r="D36" s="14">
        <v>67</v>
      </c>
      <c r="E36" s="15">
        <f t="shared" si="1"/>
        <v>122</v>
      </c>
    </row>
    <row r="37" spans="1:5" ht="15.75" customHeight="1">
      <c r="A37" s="6" t="s">
        <v>175</v>
      </c>
      <c r="B37" s="14">
        <v>182</v>
      </c>
      <c r="C37" s="14">
        <v>237</v>
      </c>
      <c r="D37" s="14">
        <v>236</v>
      </c>
      <c r="E37" s="15">
        <f t="shared" si="1"/>
        <v>473</v>
      </c>
    </row>
    <row r="38" spans="1:5" ht="15.75" customHeight="1">
      <c r="A38" s="6" t="s">
        <v>176</v>
      </c>
      <c r="B38" s="14">
        <v>67</v>
      </c>
      <c r="C38" s="14">
        <v>77</v>
      </c>
      <c r="D38" s="14">
        <v>85</v>
      </c>
      <c r="E38" s="15">
        <f t="shared" si="1"/>
        <v>162</v>
      </c>
    </row>
    <row r="39" spans="1:5" ht="15.75" customHeight="1">
      <c r="A39" s="8" t="s">
        <v>279</v>
      </c>
      <c r="B39" s="62">
        <f>SUM(B41-B40)</f>
        <v>2122</v>
      </c>
      <c r="C39" s="62">
        <f>SUM(C41-C40)</f>
        <v>2320</v>
      </c>
      <c r="D39" s="62">
        <f>SUM(D41-D40)</f>
        <v>2555</v>
      </c>
      <c r="E39" s="63">
        <f>SUM(E41-E40)</f>
        <v>4875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2122</v>
      </c>
      <c r="C41" s="66">
        <f>SUM(C4:C38)</f>
        <v>2320</v>
      </c>
      <c r="D41" s="66">
        <f>SUM(D4:D38)</f>
        <v>2555</v>
      </c>
      <c r="E41" s="67">
        <f>SUM(E4:E38)</f>
        <v>4875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小野田市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shimin01</dc:creator>
  <cp:keywords/>
  <dc:description/>
  <cp:lastModifiedBy>山陽小野田市</cp:lastModifiedBy>
  <cp:lastPrinted>2015-09-30T11:31:27Z</cp:lastPrinted>
  <dcterms:created xsi:type="dcterms:W3CDTF">2002-11-05T00:25:22Z</dcterms:created>
  <dcterms:modified xsi:type="dcterms:W3CDTF">2015-09-30T11:58:33Z</dcterms:modified>
  <cp:category/>
  <cp:version/>
  <cp:contentType/>
  <cp:contentStatus/>
</cp:coreProperties>
</file>