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0" windowWidth="14940" windowHeight="8565" tabRatio="732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<sst xmlns="http://schemas.openxmlformats.org/spreadsheetml/2006/main" count="550" uniqueCount="402">
  <si>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</si>
  <si>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</si>
  <si>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</si>
  <si>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</si>
  <si>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</si>
  <si>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</si>
  <si>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</si>
  <si>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</si>
  <si>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</si>
  <si>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</si>
  <si>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</si>
  <si>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</si>
  <si>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</si>
  <si>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</si>
  <si>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</si>
  <si>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</si>
  <si>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</si>
  <si>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</si>
  <si>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</si>
  <si>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</si>
  <si>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</si>
  <si>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</si>
  <si>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</si>
  <si>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</si>
  <si>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</si>
  <si>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</si>
  <si>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</si>
  <si>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</si>
  <si>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</si>
  <si>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</si>
  <si>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</si>
  <si>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</si>
  <si>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</si>
  <si>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</si>
  <si>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</si>
  <si>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</si>
  <si>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</si>
  <si>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</si>
  <si>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</si>
  <si>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</si>
  <si>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</si>
  <si>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</si>
  <si>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</si>
  <si>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</si>
  <si>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</si>
  <si>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</si>
  <si>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</si>
  <si>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</si>
  <si>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</si>
  <si>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</si>
  <si>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</si>
  <si>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</si>
  <si>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</si>
  <si>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</si>
  <si>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</si>
  <si>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</si>
  <si>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</si>
  <si>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</si>
  <si>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</si>
  <si>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</si>
  <si>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</si>
  <si>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</si>
  <si>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</si>
  <si>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</si>
  <si>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</si>
  <si>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</si>
  <si>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</si>
  <si>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</si>
  <si>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</si>
  <si>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</si>
  <si>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</si>
  <si>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</si>
  <si>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</si>
  <si>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</si>
  <si>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</si>
  <si>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</si>
  <si>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</si>
  <si>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</si>
  <si>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</si>
  <si>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</si>
  <si>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</si>
  <si>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</si>
  <si>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</si>
  <si>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</si>
  <si>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</si>
  <si>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</si>
  <si>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</si>
  <si>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</si>
  <si>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</si>
  <si>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</si>
  <si>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</si>
  <si>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</si>
  <si>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</si>
  <si>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</si>
  <si>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</si>
  <si>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</si>
  <si>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</si>
  <si>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</si>
  <si>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</si>
  <si>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</si>
  <si>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</si>
  <si>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</si>
  <si>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</si>
  <si>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</si>
  <si>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</si>
  <si>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</si>
  <si>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</si>
  <si>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</si>
  <si>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</si>
  <si>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</si>
  <si>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</si>
  <si>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</si>
  <si>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</si>
  <si>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</si>
  <si>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</si>
  <si>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</si>
  <si>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</si>
  <si>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</si>
  <si>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</si>
  <si>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</si>
  <si>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</si>
  <si>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</si>
  <si>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</si>
  <si>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</si>
  <si>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</si>
  <si>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</si>
  <si>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</si>
  <si>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</si>
  <si>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</si>
  <si>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</si>
  <si>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</si>
  <si>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</si>
  <si>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</si>
  <si>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</si>
  <si>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</si>
  <si>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</si>
  <si>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</si>
  <si>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</si>
  <si>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</si>
  <si>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</si>
  <si>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</si>
  <si>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</si>
  <si>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</si>
  <si>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</si>
  <si>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</si>
  <si>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</si>
  <si>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</si>
  <si>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</si>
  <si>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</si>
  <si>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</si>
  <si>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</si>
  <si>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</si>
  <si>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</si>
  <si>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</si>
  <si>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</si>
  <si>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</si>
  <si>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</si>
  <si>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</si>
  <si>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</si>
  <si>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</si>
  <si>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</si>
  <si>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</si>
  <si>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</si>
  <si>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</si>
  <si>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</si>
  <si>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</si>
  <si>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</si>
  <si>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</si>
  <si>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</si>
  <si>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</si>
  <si>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</si>
  <si>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</si>
  <si>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</si>
  <si>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</si>
  <si>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</si>
  <si>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</si>
  <si>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</si>
  <si>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</si>
  <si>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</si>
  <si>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</si>
  <si>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</si>
  <si>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</si>
  <si>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</si>
  <si>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</si>
  <si>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</si>
  <si>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</si>
  <si>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</si>
  <si>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</si>
  <si>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</si>
  <si>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</si>
  <si>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</si>
  <si>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</si>
  <si>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</si>
  <si>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</si>
  <si>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</si>
  <si>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</si>
  <si>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</si>
  <si>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</si>
  <si>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</si>
  <si>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</si>
  <si>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</si>
  <si>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</si>
  <si>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</si>
  <si>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</si>
  <si>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</si>
  <si>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</si>
  <si>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</si>
  <si>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</si>
  <si>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</si>
  <si>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</si>
  <si>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</si>
  <si>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</si>
  <si>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</si>
  <si>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</si>
  <si>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</si>
  <si>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</si>
  <si>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</si>
  <si>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</si>
  <si>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</si>
  <si>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</si>
  <si>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</si>
  <si>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</si>
  <si>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</si>
  <si>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</si>
  <si>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</si>
  <si>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</si>
  <si>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</si>
  <si>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</si>
  <si>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</si>
  <si>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</si>
  <si>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</si>
  <si>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</si>
  <si>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</si>
  <si>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</si>
  <si>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</si>
  <si>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</si>
  <si>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</si>
  <si>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</si>
  <si>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</si>
  <si>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</si>
  <si>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</si>
  <si>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</si>
  <si>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</si>
  <si>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</si>
  <si>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</si>
  <si>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</si>
  <si>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</si>
  <si>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</si>
  <si>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</si>
  <si>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</si>
  <si>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</si>
  <si>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</si>
  <si>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</si>
  <si>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</si>
  <si>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</si>
  <si>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</si>
  <si>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</si>
  <si>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</si>
  <si>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</si>
  <si>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</si>
  <si>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</si>
  <si>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</si>
  <si>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</si>
  <si>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</si>
  <si>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</si>
  <si>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</si>
  <si>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</si>
  <si>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</si>
  <si>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</si>
  <si>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</si>
  <si>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</si>
  <si>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</si>
  <si>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</si>
  <si>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</si>
  <si>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</si>
  <si>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</si>
  <si>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</si>
  <si>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</si>
  <si>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</si>
  <si>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</si>
  <si>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</si>
  <si>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</si>
  <si>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</si>
  <si>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</si>
  <si>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</si>
  <si>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</si>
  <si>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</si>
  <si>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</si>
  <si>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</si>
  <si>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</si>
  <si>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</si>
  <si>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</si>
  <si>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</si>
  <si>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</si>
  <si>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</si>
  <si>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</si>
  <si>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</si>
  <si>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</si>
  <si>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</si>
  <si>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</si>
  <si>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</si>
  <si>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</si>
  <si>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</si>
  <si>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</si>
  <si>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</si>
  <si>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</si>
  <si>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</si>
  <si>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</si>
  <si>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</si>
  <si>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</si>
  <si>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</si>
  <si>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</si>
  <si>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</si>
  <si>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</si>
  <si>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</si>
  <si>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</si>
  <si>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</si>
  <si>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</si>
  <si>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</si>
  <si>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</si>
  <si>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</si>
  <si>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</si>
  <si>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</si>
  <si>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</si>
  <si>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</si>
  <si>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</si>
  <si>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</si>
  <si>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</si>
  <si>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</si>
  <si>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</si>
  <si>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</si>
  <si>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</si>
  <si>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</si>
  <si>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</si>
  <si>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</si>
  <si>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</si>
  <si>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</si>
  <si>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</si>
  <si>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</si>
  <si>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</si>
  <si>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</si>
  <si>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</si>
  <si>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</si>
  <si>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</si>
  <si>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</si>
  <si>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</si>
  <si>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</si>
  <si>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</si>
  <si>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</si>
  <si>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</si>
  <si>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</si>
  <si>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</si>
  <si>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</si>
  <si>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</si>
  <si>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</si>
  <si>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</si>
  <si>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</si>
  <si>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</si>
  <si>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</si>
  <si>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</si>
  <si>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</si>
  <si>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</si>
  <si>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</si>
  <si>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</si>
  <si>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</si>
  <si>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</si>
  <si>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</si>
  <si>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</si>
  <si>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</si>
  <si>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</si>
  <si>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</si>
  <si>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</si>
  <si>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</si>
  <si>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</si>
  <si>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</si>
  <si>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</si>
  <si>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</si>
  <si>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</si>
  <si>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</si>
  <si>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</si>
  <si>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</si>
  <si>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</si>
  <si>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</si>
  <si>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</si>
  <si>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</si>
  <si>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</si>
  <si>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</si>
  <si>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</si>
  <si>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</si>
  <si>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</si>
  <si>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</si>
  <si>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</si>
  <si>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</si>
  <si>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</si>
  <si>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</si>
  <si>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</si>
  <si>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</si>
  <si>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</si>
  <si>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</si>
  <si>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</si>
  <si>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</si>
  <si>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平成27年7月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</si>
</sst>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G41" sqref="G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">
        <v>401</v>
      </c>
      <c r="D1" s="71"/>
      <c r="E1" s="11" t="s">
        <v>86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204</v>
      </c>
      <c r="C4" s="14">
        <v>255</v>
      </c>
      <c r="D4" s="14">
        <v>270</v>
      </c>
      <c r="E4" s="13">
        <f>SUM(C4:D4)</f>
        <v>525</v>
      </c>
    </row>
    <row r="5" spans="1:5" ht="15.75" customHeight="1">
      <c r="A5" s="6" t="s">
        <v>351</v>
      </c>
      <c r="B5" s="14">
        <v>182</v>
      </c>
      <c r="C5" s="14">
        <v>184</v>
      </c>
      <c r="D5" s="14">
        <v>215</v>
      </c>
      <c r="E5" s="15">
        <f aca="true" t="shared" si="0" ref="E5:E14">SUM(C5:D5)</f>
        <v>399</v>
      </c>
    </row>
    <row r="6" spans="1:5" ht="15.75" customHeight="1">
      <c r="A6" s="6" t="s">
        <v>352</v>
      </c>
      <c r="B6" s="14">
        <v>236</v>
      </c>
      <c r="C6" s="14">
        <v>244</v>
      </c>
      <c r="D6" s="14">
        <v>259</v>
      </c>
      <c r="E6" s="15">
        <f t="shared" si="0"/>
        <v>503</v>
      </c>
    </row>
    <row r="7" spans="1:5" ht="15.75" customHeight="1">
      <c r="A7" s="6" t="s">
        <v>353</v>
      </c>
      <c r="B7" s="14">
        <v>48</v>
      </c>
      <c r="C7" s="14">
        <v>48</v>
      </c>
      <c r="D7" s="14">
        <v>63</v>
      </c>
      <c r="E7" s="15">
        <f t="shared" si="0"/>
        <v>111</v>
      </c>
    </row>
    <row r="8" spans="1:5" ht="15.75" customHeight="1">
      <c r="A8" s="6" t="s">
        <v>354</v>
      </c>
      <c r="B8" s="14">
        <v>169</v>
      </c>
      <c r="C8" s="14">
        <v>178</v>
      </c>
      <c r="D8" s="14">
        <v>210</v>
      </c>
      <c r="E8" s="15">
        <f t="shared" si="0"/>
        <v>388</v>
      </c>
    </row>
    <row r="9" spans="1:5" ht="15.75" customHeight="1">
      <c r="A9" s="6" t="s">
        <v>355</v>
      </c>
      <c r="B9" s="14">
        <v>300</v>
      </c>
      <c r="C9" s="14">
        <v>327</v>
      </c>
      <c r="D9" s="14">
        <v>339</v>
      </c>
      <c r="E9" s="15">
        <f t="shared" si="0"/>
        <v>666</v>
      </c>
    </row>
    <row r="10" spans="1:5" ht="15.75" customHeight="1">
      <c r="A10" s="6" t="s">
        <v>356</v>
      </c>
      <c r="B10" s="14">
        <v>144</v>
      </c>
      <c r="C10" s="14">
        <v>162</v>
      </c>
      <c r="D10" s="14">
        <v>227</v>
      </c>
      <c r="E10" s="15">
        <f t="shared" si="0"/>
        <v>389</v>
      </c>
    </row>
    <row r="11" spans="1:5" ht="15.75" customHeight="1">
      <c r="A11" s="6" t="s">
        <v>357</v>
      </c>
      <c r="B11" s="14">
        <v>4</v>
      </c>
      <c r="C11" s="14">
        <v>4</v>
      </c>
      <c r="D11" s="14">
        <v>3</v>
      </c>
      <c r="E11" s="15">
        <f t="shared" si="0"/>
        <v>7</v>
      </c>
    </row>
    <row r="12" spans="1:5" ht="15.75" customHeight="1">
      <c r="A12" s="6" t="s">
        <v>358</v>
      </c>
      <c r="B12" s="14">
        <v>101</v>
      </c>
      <c r="C12" s="14">
        <v>82</v>
      </c>
      <c r="D12" s="14">
        <v>105</v>
      </c>
      <c r="E12" s="15">
        <f t="shared" si="0"/>
        <v>187</v>
      </c>
    </row>
    <row r="13" spans="1:5" ht="15.75" customHeight="1">
      <c r="A13" s="6" t="s">
        <v>359</v>
      </c>
      <c r="B13" s="14">
        <v>53</v>
      </c>
      <c r="C13" s="14">
        <v>51</v>
      </c>
      <c r="D13" s="14">
        <v>55</v>
      </c>
      <c r="E13" s="15">
        <f t="shared" si="0"/>
        <v>106</v>
      </c>
    </row>
    <row r="14" spans="1:5" ht="15.75" customHeight="1">
      <c r="A14" s="25" t="s">
        <v>346</v>
      </c>
      <c r="B14" s="14">
        <v>12</v>
      </c>
      <c r="C14" s="14">
        <v>10</v>
      </c>
      <c r="D14" s="14">
        <v>13</v>
      </c>
      <c r="E14" s="15">
        <f t="shared" si="0"/>
        <v>23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1447</v>
      </c>
      <c r="C39" s="18">
        <f>SUM(C41-C40)</f>
        <v>1538</v>
      </c>
      <c r="D39" s="18">
        <f>SUM(D41-D40)</f>
        <v>1751</v>
      </c>
      <c r="E39" s="19">
        <f>SUM(E41-E40)</f>
        <v>3289</v>
      </c>
    </row>
    <row r="40" spans="1:5" ht="15.75" customHeight="1">
      <c r="A40" s="6" t="s">
        <v>6</v>
      </c>
      <c r="B40" s="61">
        <v>6</v>
      </c>
      <c r="C40" s="61">
        <v>7</v>
      </c>
      <c r="D40" s="61">
        <v>8</v>
      </c>
      <c r="E40" s="62">
        <f>SUM(C40:D40)</f>
        <v>15</v>
      </c>
    </row>
    <row r="41" spans="1:5" ht="15.75" customHeight="1">
      <c r="A41" s="9" t="s">
        <v>7</v>
      </c>
      <c r="B41" s="20">
        <f>SUM(B4:B38)</f>
        <v>1453</v>
      </c>
      <c r="C41" s="20">
        <f>SUM(C4:C38)</f>
        <v>1545</v>
      </c>
      <c r="D41" s="20">
        <f>SUM(D4:D38)</f>
        <v>1759</v>
      </c>
      <c r="E41" s="21">
        <f>SUM(E4:E38)</f>
        <v>3304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I33" sqref="I3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96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153</v>
      </c>
      <c r="E4" s="13">
        <f>SUM(C4:D4)</f>
        <v>301</v>
      </c>
    </row>
    <row r="5" spans="1:5" ht="15.75" customHeight="1">
      <c r="A5" s="5" t="s">
        <v>178</v>
      </c>
      <c r="B5" s="12">
        <v>28</v>
      </c>
      <c r="C5" s="12">
        <v>34</v>
      </c>
      <c r="D5" s="12">
        <v>51</v>
      </c>
      <c r="E5" s="13">
        <f>SUM(C5:D5)</f>
        <v>85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61</v>
      </c>
      <c r="C7" s="14">
        <v>64</v>
      </c>
      <c r="D7" s="14">
        <v>66</v>
      </c>
      <c r="E7" s="15">
        <f>SUM(C7:D7)</f>
        <v>130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18</v>
      </c>
      <c r="E8" s="13">
        <f aca="true" t="shared" si="0" ref="E8:E13">SUM(C8:D8)</f>
        <v>35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50</v>
      </c>
      <c r="D10" s="14">
        <v>49</v>
      </c>
      <c r="E10" s="15">
        <f t="shared" si="0"/>
        <v>99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102</v>
      </c>
      <c r="C12" s="14">
        <v>126</v>
      </c>
      <c r="D12" s="14">
        <v>125</v>
      </c>
      <c r="E12" s="15">
        <f t="shared" si="0"/>
        <v>251</v>
      </c>
    </row>
    <row r="13" spans="1:5" ht="15.75" customHeight="1">
      <c r="A13" s="25" t="s">
        <v>55</v>
      </c>
      <c r="B13" s="14">
        <v>259</v>
      </c>
      <c r="C13" s="14">
        <v>285</v>
      </c>
      <c r="D13" s="14">
        <v>282</v>
      </c>
      <c r="E13" s="15">
        <f t="shared" si="0"/>
        <v>567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9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4486</v>
      </c>
      <c r="C41" s="18">
        <f>SUM(C43-C42)</f>
        <v>5051</v>
      </c>
      <c r="D41" s="18">
        <f>SUM(D43-D42)</f>
        <v>5539</v>
      </c>
      <c r="E41" s="19">
        <f>C41+D41</f>
        <v>10590</v>
      </c>
    </row>
    <row r="42" spans="1:5" ht="15.75" customHeight="1">
      <c r="A42" s="6" t="s">
        <v>6</v>
      </c>
      <c r="B42" s="61">
        <v>44</v>
      </c>
      <c r="C42" s="61">
        <v>36</v>
      </c>
      <c r="D42" s="61">
        <v>33</v>
      </c>
      <c r="E42" s="62">
        <f>SUM(C42:D42)</f>
        <v>69</v>
      </c>
    </row>
    <row r="43" spans="1:5" ht="15.75" customHeight="1">
      <c r="A43" s="9" t="s">
        <v>7</v>
      </c>
      <c r="B43" s="20">
        <f>SUM('厚狭①'!B41+'厚狭②'!B41+'厚狭③'!B44)</f>
        <v>4530</v>
      </c>
      <c r="C43" s="20">
        <f>SUM('厚狭①'!C41+'厚狭②'!C41+'厚狭③'!C44)</f>
        <v>5087</v>
      </c>
      <c r="D43" s="20">
        <f>SUM('厚狭①'!D41+'厚狭②'!D41+'厚狭③'!D44)</f>
        <v>5572</v>
      </c>
      <c r="E43" s="21">
        <f>C43+D43</f>
        <v>10659</v>
      </c>
    </row>
    <row r="44" spans="1:5" ht="15.75" customHeight="1">
      <c r="A44" s="10"/>
      <c r="B44" s="27">
        <f>SUM(B4:B40)</f>
        <v>641</v>
      </c>
      <c r="C44" s="27">
        <f>SUM(C4:C40)</f>
        <v>778</v>
      </c>
      <c r="D44" s="27">
        <f>SUM(D4:D40)</f>
        <v>800</v>
      </c>
      <c r="E44" s="27">
        <f>SUM(E5:E40)</f>
        <v>1277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平成27年7月 1日現在</v>
      </c>
      <c r="D1" s="71"/>
      <c r="E1" s="11" t="s">
        <v>97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56</v>
      </c>
      <c r="D4" s="12">
        <v>67</v>
      </c>
      <c r="E4" s="13">
        <f aca="true" t="shared" si="0" ref="E4:E35">SUM(C4:D4)</f>
        <v>123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107</v>
      </c>
      <c r="D6" s="14">
        <v>122</v>
      </c>
      <c r="E6" s="15">
        <f t="shared" si="0"/>
        <v>229</v>
      </c>
    </row>
    <row r="7" spans="1:5" ht="15.75" customHeight="1">
      <c r="A7" s="6" t="s">
        <v>207</v>
      </c>
      <c r="B7" s="14">
        <v>82</v>
      </c>
      <c r="C7" s="14">
        <v>107</v>
      </c>
      <c r="D7" s="14">
        <v>105</v>
      </c>
      <c r="E7" s="15">
        <f t="shared" si="0"/>
        <v>212</v>
      </c>
    </row>
    <row r="8" spans="1:5" ht="15.75" customHeight="1">
      <c r="A8" s="6" t="s">
        <v>208</v>
      </c>
      <c r="B8" s="14">
        <v>104</v>
      </c>
      <c r="C8" s="14">
        <v>114</v>
      </c>
      <c r="D8" s="14">
        <v>146</v>
      </c>
      <c r="E8" s="15">
        <f t="shared" si="0"/>
        <v>260</v>
      </c>
    </row>
    <row r="9" spans="1:5" ht="15.75" customHeight="1">
      <c r="A9" s="6" t="s">
        <v>209</v>
      </c>
      <c r="B9" s="14">
        <v>38</v>
      </c>
      <c r="C9" s="14">
        <v>58</v>
      </c>
      <c r="D9" s="14">
        <v>61</v>
      </c>
      <c r="E9" s="15">
        <f t="shared" si="0"/>
        <v>119</v>
      </c>
    </row>
    <row r="10" spans="1:5" ht="15.75" customHeight="1">
      <c r="A10" s="6" t="s">
        <v>210</v>
      </c>
      <c r="B10" s="14">
        <v>37</v>
      </c>
      <c r="C10" s="14">
        <v>34</v>
      </c>
      <c r="D10" s="14">
        <v>38</v>
      </c>
      <c r="E10" s="15">
        <f t="shared" si="0"/>
        <v>72</v>
      </c>
    </row>
    <row r="11" spans="1:5" ht="15.75" customHeight="1">
      <c r="A11" s="6" t="s">
        <v>211</v>
      </c>
      <c r="B11" s="14">
        <v>17</v>
      </c>
      <c r="C11" s="14">
        <v>18</v>
      </c>
      <c r="D11" s="14">
        <v>25</v>
      </c>
      <c r="E11" s="15">
        <f t="shared" si="0"/>
        <v>43</v>
      </c>
    </row>
    <row r="12" spans="1:5" ht="15.75" customHeight="1">
      <c r="A12" s="6" t="s">
        <v>212</v>
      </c>
      <c r="B12" s="14">
        <v>34</v>
      </c>
      <c r="C12" s="14">
        <v>34</v>
      </c>
      <c r="D12" s="14">
        <v>42</v>
      </c>
      <c r="E12" s="15">
        <f t="shared" si="0"/>
        <v>76</v>
      </c>
    </row>
    <row r="13" spans="1:5" ht="15.75" customHeight="1">
      <c r="A13" s="6" t="s">
        <v>213</v>
      </c>
      <c r="B13" s="14">
        <v>13</v>
      </c>
      <c r="C13" s="14">
        <v>11</v>
      </c>
      <c r="D13" s="14">
        <v>13</v>
      </c>
      <c r="E13" s="15">
        <f t="shared" si="0"/>
        <v>24</v>
      </c>
    </row>
    <row r="14" spans="1:5" ht="15.75" customHeight="1">
      <c r="A14" s="6" t="s">
        <v>214</v>
      </c>
      <c r="B14" s="14">
        <v>43</v>
      </c>
      <c r="C14" s="14">
        <v>41</v>
      </c>
      <c r="D14" s="14">
        <v>42</v>
      </c>
      <c r="E14" s="15">
        <f t="shared" si="0"/>
        <v>83</v>
      </c>
    </row>
    <row r="15" spans="1:5" ht="15.75" customHeight="1">
      <c r="A15" s="6" t="s">
        <v>215</v>
      </c>
      <c r="B15" s="14">
        <v>69</v>
      </c>
      <c r="C15" s="14">
        <v>75</v>
      </c>
      <c r="D15" s="14">
        <v>55</v>
      </c>
      <c r="E15" s="15">
        <f t="shared" si="0"/>
        <v>130</v>
      </c>
    </row>
    <row r="16" spans="1:5" ht="15.75" customHeight="1">
      <c r="A16" s="6" t="s">
        <v>216</v>
      </c>
      <c r="B16" s="14">
        <v>102</v>
      </c>
      <c r="C16" s="14">
        <v>109</v>
      </c>
      <c r="D16" s="14">
        <v>111</v>
      </c>
      <c r="E16" s="15">
        <f t="shared" si="0"/>
        <v>220</v>
      </c>
    </row>
    <row r="17" spans="1:5" ht="15.75" customHeight="1">
      <c r="A17" s="6" t="s">
        <v>217</v>
      </c>
      <c r="B17" s="14">
        <v>43</v>
      </c>
      <c r="C17" s="14">
        <v>53</v>
      </c>
      <c r="D17" s="14">
        <v>47</v>
      </c>
      <c r="E17" s="15">
        <f t="shared" si="0"/>
        <v>100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43</v>
      </c>
      <c r="E18" s="15">
        <f t="shared" si="0"/>
        <v>74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27</v>
      </c>
      <c r="E19" s="15">
        <f t="shared" si="0"/>
        <v>47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76</v>
      </c>
      <c r="C23" s="14">
        <v>56</v>
      </c>
      <c r="D23" s="14">
        <v>78</v>
      </c>
      <c r="E23" s="15">
        <f t="shared" si="0"/>
        <v>134</v>
      </c>
    </row>
    <row r="24" spans="1:5" ht="15.75" customHeight="1">
      <c r="A24" s="6" t="s">
        <v>224</v>
      </c>
      <c r="B24" s="14">
        <v>58</v>
      </c>
      <c r="C24" s="14">
        <v>66</v>
      </c>
      <c r="D24" s="14">
        <v>89</v>
      </c>
      <c r="E24" s="15">
        <f t="shared" si="0"/>
        <v>155</v>
      </c>
    </row>
    <row r="25" spans="1:5" ht="15.75" customHeight="1">
      <c r="A25" s="6" t="s">
        <v>225</v>
      </c>
      <c r="B25" s="14">
        <v>85</v>
      </c>
      <c r="C25" s="14">
        <v>112</v>
      </c>
      <c r="D25" s="14">
        <v>104</v>
      </c>
      <c r="E25" s="15">
        <f t="shared" si="0"/>
        <v>216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10</v>
      </c>
      <c r="E26" s="15">
        <f t="shared" si="0"/>
        <v>15</v>
      </c>
    </row>
    <row r="27" spans="1:5" ht="15.75" customHeight="1">
      <c r="A27" s="6" t="s">
        <v>227</v>
      </c>
      <c r="B27" s="14">
        <v>15</v>
      </c>
      <c r="C27" s="14">
        <v>15</v>
      </c>
      <c r="D27" s="14">
        <v>18</v>
      </c>
      <c r="E27" s="15">
        <f t="shared" si="0"/>
        <v>33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15</v>
      </c>
      <c r="E28" s="15">
        <f t="shared" si="0"/>
        <v>24</v>
      </c>
    </row>
    <row r="29" spans="1:5" ht="15.75" customHeight="1">
      <c r="A29" s="6" t="s">
        <v>229</v>
      </c>
      <c r="B29" s="14">
        <v>21</v>
      </c>
      <c r="C29" s="14">
        <v>20</v>
      </c>
      <c r="D29" s="14">
        <v>23</v>
      </c>
      <c r="E29" s="15">
        <f t="shared" si="0"/>
        <v>43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15</v>
      </c>
      <c r="C33" s="14">
        <v>17</v>
      </c>
      <c r="D33" s="14">
        <v>15</v>
      </c>
      <c r="E33" s="15">
        <f t="shared" si="0"/>
        <v>32</v>
      </c>
    </row>
    <row r="34" spans="1:5" ht="15.75" customHeight="1">
      <c r="A34" s="6" t="s">
        <v>234</v>
      </c>
      <c r="B34" s="14">
        <v>39</v>
      </c>
      <c r="C34" s="14">
        <v>39</v>
      </c>
      <c r="D34" s="14">
        <v>49</v>
      </c>
      <c r="E34" s="15">
        <f t="shared" si="0"/>
        <v>88</v>
      </c>
    </row>
    <row r="35" spans="1:5" ht="15.75" customHeight="1">
      <c r="A35" s="25" t="s">
        <v>57</v>
      </c>
      <c r="B35" s="14">
        <v>30</v>
      </c>
      <c r="C35" s="14">
        <v>30</v>
      </c>
      <c r="D35" s="14">
        <v>16</v>
      </c>
      <c r="E35" s="15">
        <f t="shared" si="0"/>
        <v>46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1238</v>
      </c>
      <c r="C39" s="18">
        <f>SUM(C41-C40)</f>
        <v>1349</v>
      </c>
      <c r="D39" s="18">
        <f>SUM(D41-D40)</f>
        <v>1516</v>
      </c>
      <c r="E39" s="19">
        <f>SUM(E41-E40)</f>
        <v>2865</v>
      </c>
    </row>
    <row r="40" spans="1:5" ht="15.75" customHeight="1">
      <c r="A40" s="6" t="s">
        <v>6</v>
      </c>
      <c r="B40" s="61">
        <v>42</v>
      </c>
      <c r="C40" s="61">
        <v>37</v>
      </c>
      <c r="D40" s="61">
        <v>11</v>
      </c>
      <c r="E40" s="62">
        <f>SUM(C40:D40)</f>
        <v>48</v>
      </c>
    </row>
    <row r="41" spans="1:5" ht="15.75" customHeight="1">
      <c r="A41" s="9" t="s">
        <v>7</v>
      </c>
      <c r="B41" s="20">
        <f>SUM(B4:B38)</f>
        <v>1280</v>
      </c>
      <c r="C41" s="20">
        <f>SUM(C4:C38)</f>
        <v>1386</v>
      </c>
      <c r="D41" s="20">
        <f>SUM(D4:D38)</f>
        <v>1527</v>
      </c>
      <c r="E41" s="21">
        <f>SUM(E4:E38)</f>
        <v>2913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0">
      <selection activeCell="B39" sqref="B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98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13</v>
      </c>
      <c r="D4" s="12">
        <v>11</v>
      </c>
      <c r="E4" s="13">
        <f aca="true" t="shared" si="0" ref="E4:E22">SUM(C4:D4)</f>
        <v>24</v>
      </c>
    </row>
    <row r="5" spans="1:5" ht="15.75" customHeight="1">
      <c r="A5" s="6" t="s">
        <v>187</v>
      </c>
      <c r="B5" s="14">
        <v>51</v>
      </c>
      <c r="C5" s="14">
        <v>37</v>
      </c>
      <c r="D5" s="14">
        <v>55</v>
      </c>
      <c r="E5" s="15">
        <f t="shared" si="0"/>
        <v>92</v>
      </c>
    </row>
    <row r="6" spans="1:5" ht="15.75" customHeight="1">
      <c r="A6" s="6" t="s">
        <v>188</v>
      </c>
      <c r="B6" s="14">
        <v>28</v>
      </c>
      <c r="C6" s="14">
        <v>27</v>
      </c>
      <c r="D6" s="14">
        <v>42</v>
      </c>
      <c r="E6" s="15">
        <f t="shared" si="0"/>
        <v>69</v>
      </c>
    </row>
    <row r="7" spans="1:5" ht="15.75" customHeight="1">
      <c r="A7" s="6" t="s">
        <v>189</v>
      </c>
      <c r="B7" s="14">
        <v>184</v>
      </c>
      <c r="C7" s="14">
        <v>185</v>
      </c>
      <c r="D7" s="14">
        <v>229</v>
      </c>
      <c r="E7" s="15">
        <f t="shared" si="0"/>
        <v>414</v>
      </c>
    </row>
    <row r="8" spans="1:5" ht="15.75" customHeight="1">
      <c r="A8" s="6" t="s">
        <v>190</v>
      </c>
      <c r="B8" s="14">
        <v>32</v>
      </c>
      <c r="C8" s="14">
        <v>29</v>
      </c>
      <c r="D8" s="14">
        <v>34</v>
      </c>
      <c r="E8" s="15">
        <f t="shared" si="0"/>
        <v>63</v>
      </c>
    </row>
    <row r="9" spans="1:5" ht="15.75" customHeight="1">
      <c r="A9" s="6" t="s">
        <v>191</v>
      </c>
      <c r="B9" s="14">
        <v>98</v>
      </c>
      <c r="C9" s="14">
        <v>125</v>
      </c>
      <c r="D9" s="14">
        <v>123</v>
      </c>
      <c r="E9" s="15">
        <f t="shared" si="0"/>
        <v>248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59</v>
      </c>
      <c r="E10" s="15">
        <f t="shared" si="0"/>
        <v>105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168</v>
      </c>
      <c r="C12" s="14">
        <v>147</v>
      </c>
      <c r="D12" s="14">
        <v>181</v>
      </c>
      <c r="E12" s="15">
        <f t="shared" si="0"/>
        <v>328</v>
      </c>
    </row>
    <row r="13" spans="1:5" ht="15.75" customHeight="1">
      <c r="A13" s="6" t="s">
        <v>195</v>
      </c>
      <c r="B13" s="14">
        <v>52</v>
      </c>
      <c r="C13" s="14">
        <v>57</v>
      </c>
      <c r="D13" s="14">
        <v>59</v>
      </c>
      <c r="E13" s="15">
        <f t="shared" si="0"/>
        <v>116</v>
      </c>
    </row>
    <row r="14" spans="1:5" ht="15.75" customHeight="1">
      <c r="A14" s="6" t="s">
        <v>196</v>
      </c>
      <c r="B14" s="14">
        <v>39</v>
      </c>
      <c r="C14" s="14">
        <v>38</v>
      </c>
      <c r="D14" s="14">
        <v>41</v>
      </c>
      <c r="E14" s="15">
        <f t="shared" si="0"/>
        <v>79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68</v>
      </c>
      <c r="E15" s="15">
        <f t="shared" si="0"/>
        <v>126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21</v>
      </c>
      <c r="D17" s="14">
        <v>24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42</v>
      </c>
      <c r="E19" s="15">
        <f t="shared" si="0"/>
        <v>72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62</v>
      </c>
      <c r="C21" s="14">
        <v>60</v>
      </c>
      <c r="D21" s="14">
        <v>74</v>
      </c>
      <c r="E21" s="15">
        <f t="shared" si="0"/>
        <v>134</v>
      </c>
    </row>
    <row r="22" spans="1:5" ht="15.75" customHeight="1">
      <c r="A22" s="25" t="s">
        <v>56</v>
      </c>
      <c r="B22" s="14">
        <v>16</v>
      </c>
      <c r="C22" s="14">
        <v>14</v>
      </c>
      <c r="D22" s="14">
        <v>22</v>
      </c>
      <c r="E22" s="15">
        <f t="shared" si="0"/>
        <v>36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985</v>
      </c>
      <c r="C38" s="18">
        <f>SUM(C40-C39)</f>
        <v>977</v>
      </c>
      <c r="D38" s="18">
        <f>SUM(D40-D39)</f>
        <v>1172</v>
      </c>
      <c r="E38" s="19">
        <f>SUM(E40-E39)</f>
        <v>2149</v>
      </c>
    </row>
    <row r="39" spans="1:5" ht="15.75" customHeight="1">
      <c r="A39" s="6" t="s">
        <v>6</v>
      </c>
      <c r="B39" s="61">
        <v>0</v>
      </c>
      <c r="C39" s="61">
        <v>2</v>
      </c>
      <c r="D39" s="61">
        <v>1</v>
      </c>
      <c r="E39" s="62">
        <f>SUM(C39:D39)</f>
        <v>3</v>
      </c>
    </row>
    <row r="40" spans="1:5" ht="15.75" customHeight="1">
      <c r="A40" s="9" t="s">
        <v>7</v>
      </c>
      <c r="B40" s="20">
        <f>SUM(B4:B37)</f>
        <v>985</v>
      </c>
      <c r="C40" s="20">
        <f>SUM(C4:C37)</f>
        <v>979</v>
      </c>
      <c r="D40" s="20">
        <f>SUM(D4:D37)</f>
        <v>1173</v>
      </c>
      <c r="E40" s="21">
        <f>SUM(E4:E37)</f>
        <v>2152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99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136</v>
      </c>
      <c r="C4" s="12">
        <v>133</v>
      </c>
      <c r="D4" s="12">
        <v>156</v>
      </c>
      <c r="E4" s="13">
        <f aca="true" t="shared" si="0" ref="E4:E35">SUM(C4:D4)</f>
        <v>289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46</v>
      </c>
      <c r="C6" s="14">
        <v>42</v>
      </c>
      <c r="D6" s="14">
        <v>47</v>
      </c>
      <c r="E6" s="15">
        <f t="shared" si="0"/>
        <v>89</v>
      </c>
    </row>
    <row r="7" spans="1:5" ht="15.75" customHeight="1">
      <c r="A7" s="6" t="s">
        <v>238</v>
      </c>
      <c r="B7" s="14">
        <v>50</v>
      </c>
      <c r="C7" s="14">
        <v>44</v>
      </c>
      <c r="D7" s="14">
        <v>42</v>
      </c>
      <c r="E7" s="15">
        <f t="shared" si="0"/>
        <v>86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72</v>
      </c>
      <c r="E8" s="15">
        <f t="shared" si="0"/>
        <v>131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18</v>
      </c>
      <c r="E9" s="15">
        <f t="shared" si="0"/>
        <v>36</v>
      </c>
    </row>
    <row r="10" spans="1:5" ht="15.75" customHeight="1">
      <c r="A10" s="6" t="s">
        <v>241</v>
      </c>
      <c r="B10" s="14">
        <v>24</v>
      </c>
      <c r="C10" s="14">
        <v>22</v>
      </c>
      <c r="D10" s="14">
        <v>32</v>
      </c>
      <c r="E10" s="15">
        <f t="shared" si="0"/>
        <v>54</v>
      </c>
    </row>
    <row r="11" spans="1:5" ht="15.75" customHeight="1">
      <c r="A11" s="6" t="s">
        <v>242</v>
      </c>
      <c r="B11" s="14">
        <v>51</v>
      </c>
      <c r="C11" s="14">
        <v>42</v>
      </c>
      <c r="D11" s="14">
        <v>57</v>
      </c>
      <c r="E11" s="15">
        <f t="shared" si="0"/>
        <v>99</v>
      </c>
    </row>
    <row r="12" spans="1:5" ht="15.75" customHeight="1">
      <c r="A12" s="6" t="s">
        <v>243</v>
      </c>
      <c r="B12" s="14">
        <v>26</v>
      </c>
      <c r="C12" s="14">
        <v>24</v>
      </c>
      <c r="D12" s="14">
        <v>33</v>
      </c>
      <c r="E12" s="15">
        <f t="shared" si="0"/>
        <v>57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79</v>
      </c>
      <c r="E14" s="15">
        <f t="shared" si="0"/>
        <v>128</v>
      </c>
    </row>
    <row r="15" spans="1:5" ht="15.75" customHeight="1">
      <c r="A15" s="6" t="s">
        <v>246</v>
      </c>
      <c r="B15" s="14">
        <v>156</v>
      </c>
      <c r="C15" s="14">
        <v>200</v>
      </c>
      <c r="D15" s="14">
        <v>207</v>
      </c>
      <c r="E15" s="15">
        <f t="shared" si="0"/>
        <v>407</v>
      </c>
    </row>
    <row r="16" spans="1:5" ht="15.75" customHeight="1">
      <c r="A16" s="6" t="s">
        <v>247</v>
      </c>
      <c r="B16" s="14">
        <v>168</v>
      </c>
      <c r="C16" s="14">
        <v>189</v>
      </c>
      <c r="D16" s="14">
        <v>205</v>
      </c>
      <c r="E16" s="15">
        <f t="shared" si="0"/>
        <v>394</v>
      </c>
    </row>
    <row r="17" spans="1:5" ht="15.75" customHeight="1">
      <c r="A17" s="6" t="s">
        <v>248</v>
      </c>
      <c r="B17" s="14">
        <v>25</v>
      </c>
      <c r="C17" s="14">
        <v>28</v>
      </c>
      <c r="D17" s="14">
        <v>27</v>
      </c>
      <c r="E17" s="15">
        <f t="shared" si="0"/>
        <v>55</v>
      </c>
    </row>
    <row r="18" spans="1:5" ht="15.75" customHeight="1">
      <c r="A18" s="6" t="s">
        <v>249</v>
      </c>
      <c r="B18" s="14">
        <v>130</v>
      </c>
      <c r="C18" s="14">
        <v>140</v>
      </c>
      <c r="D18" s="14">
        <v>148</v>
      </c>
      <c r="E18" s="15">
        <f t="shared" si="0"/>
        <v>288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60</v>
      </c>
      <c r="E19" s="15">
        <f t="shared" si="0"/>
        <v>120</v>
      </c>
    </row>
    <row r="20" spans="1:5" ht="15.75" customHeight="1">
      <c r="A20" s="6" t="s">
        <v>251</v>
      </c>
      <c r="B20" s="14">
        <v>107</v>
      </c>
      <c r="C20" s="14">
        <v>118</v>
      </c>
      <c r="D20" s="14">
        <v>116</v>
      </c>
      <c r="E20" s="15">
        <f t="shared" si="0"/>
        <v>234</v>
      </c>
    </row>
    <row r="21" spans="1:5" ht="15.75" customHeight="1">
      <c r="A21" s="6" t="s">
        <v>252</v>
      </c>
      <c r="B21" s="14">
        <v>47</v>
      </c>
      <c r="C21" s="14">
        <v>48</v>
      </c>
      <c r="D21" s="14">
        <v>61</v>
      </c>
      <c r="E21" s="15">
        <f t="shared" si="0"/>
        <v>109</v>
      </c>
    </row>
    <row r="22" spans="1:5" ht="15.75" customHeight="1">
      <c r="A22" s="6" t="s">
        <v>253</v>
      </c>
      <c r="B22" s="14">
        <v>122</v>
      </c>
      <c r="C22" s="14">
        <v>134</v>
      </c>
      <c r="D22" s="14">
        <v>158</v>
      </c>
      <c r="E22" s="15">
        <f t="shared" si="0"/>
        <v>292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74</v>
      </c>
      <c r="C24" s="14">
        <v>84</v>
      </c>
      <c r="D24" s="14">
        <v>93</v>
      </c>
      <c r="E24" s="15">
        <f t="shared" si="0"/>
        <v>177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25</v>
      </c>
      <c r="C26" s="14">
        <v>20</v>
      </c>
      <c r="D26" s="14">
        <v>34</v>
      </c>
      <c r="E26" s="15">
        <f t="shared" si="0"/>
        <v>54</v>
      </c>
    </row>
    <row r="27" spans="1:5" ht="15.75" customHeight="1">
      <c r="A27" s="6" t="s">
        <v>258</v>
      </c>
      <c r="B27" s="14">
        <v>55</v>
      </c>
      <c r="C27" s="14">
        <v>74</v>
      </c>
      <c r="D27" s="14">
        <v>70</v>
      </c>
      <c r="E27" s="15">
        <f t="shared" si="0"/>
        <v>144</v>
      </c>
    </row>
    <row r="28" spans="1:5" ht="15.75" customHeight="1">
      <c r="A28" s="6" t="s">
        <v>259</v>
      </c>
      <c r="B28" s="14">
        <v>35</v>
      </c>
      <c r="C28" s="14">
        <v>45</v>
      </c>
      <c r="D28" s="14">
        <v>43</v>
      </c>
      <c r="E28" s="15">
        <f t="shared" si="0"/>
        <v>88</v>
      </c>
    </row>
    <row r="29" spans="1:5" ht="15.75" customHeight="1">
      <c r="A29" s="6" t="s">
        <v>260</v>
      </c>
      <c r="B29" s="14">
        <v>30</v>
      </c>
      <c r="C29" s="14">
        <v>25</v>
      </c>
      <c r="D29" s="14">
        <v>33</v>
      </c>
      <c r="E29" s="15">
        <f t="shared" si="0"/>
        <v>58</v>
      </c>
    </row>
    <row r="30" spans="1:5" ht="15.75" customHeight="1">
      <c r="A30" s="6" t="s">
        <v>261</v>
      </c>
      <c r="B30" s="14">
        <v>103</v>
      </c>
      <c r="C30" s="14">
        <v>128</v>
      </c>
      <c r="D30" s="14">
        <v>73</v>
      </c>
      <c r="E30" s="15">
        <f t="shared" si="0"/>
        <v>201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89</v>
      </c>
      <c r="C32" s="14">
        <v>105</v>
      </c>
      <c r="D32" s="14">
        <v>110</v>
      </c>
      <c r="E32" s="15">
        <f t="shared" si="0"/>
        <v>215</v>
      </c>
    </row>
    <row r="33" spans="1:5" ht="15.75" customHeight="1">
      <c r="A33" s="6" t="s">
        <v>263</v>
      </c>
      <c r="B33" s="14">
        <v>46</v>
      </c>
      <c r="C33" s="14">
        <v>15</v>
      </c>
      <c r="D33" s="14">
        <v>31</v>
      </c>
      <c r="E33" s="15">
        <f t="shared" si="0"/>
        <v>46</v>
      </c>
    </row>
    <row r="34" spans="1:5" ht="15.75" customHeight="1">
      <c r="A34" s="6" t="s">
        <v>264</v>
      </c>
      <c r="B34" s="14">
        <v>18</v>
      </c>
      <c r="C34" s="14">
        <v>1</v>
      </c>
      <c r="D34" s="14">
        <v>17</v>
      </c>
      <c r="E34" s="15">
        <f t="shared" si="0"/>
        <v>18</v>
      </c>
    </row>
    <row r="35" spans="1:5" ht="15.75" customHeight="1">
      <c r="A35" s="25" t="s">
        <v>58</v>
      </c>
      <c r="B35" s="14">
        <v>65</v>
      </c>
      <c r="C35" s="14">
        <v>46</v>
      </c>
      <c r="D35" s="14">
        <v>44</v>
      </c>
      <c r="E35" s="15">
        <f t="shared" si="0"/>
        <v>90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1929</v>
      </c>
      <c r="C39" s="18">
        <f>SUM(C41-C40)</f>
        <v>1999</v>
      </c>
      <c r="D39" s="18">
        <f>SUM(D41-D40)</f>
        <v>2214</v>
      </c>
      <c r="E39" s="19">
        <f>SUM(E41-E40)</f>
        <v>4213</v>
      </c>
    </row>
    <row r="40" spans="1:5" ht="15.75" customHeight="1">
      <c r="A40" s="6" t="s">
        <v>6</v>
      </c>
      <c r="B40" s="61">
        <v>36</v>
      </c>
      <c r="C40" s="61">
        <v>25</v>
      </c>
      <c r="D40" s="61">
        <v>32</v>
      </c>
      <c r="E40" s="62">
        <f>SUM(C40:D40)</f>
        <v>57</v>
      </c>
    </row>
    <row r="41" spans="1:5" ht="15.75" customHeight="1">
      <c r="A41" s="9" t="s">
        <v>7</v>
      </c>
      <c r="B41" s="20">
        <f>SUM(B4:B38)</f>
        <v>1965</v>
      </c>
      <c r="C41" s="20">
        <f>SUM(C4:C38)</f>
        <v>2024</v>
      </c>
      <c r="D41" s="20">
        <f>SUM(D4:D38)</f>
        <v>2246</v>
      </c>
      <c r="E41" s="21">
        <f>SUM(E4:E38)</f>
        <v>4270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100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35</v>
      </c>
      <c r="C4" s="12">
        <v>39</v>
      </c>
      <c r="D4" s="12">
        <v>36</v>
      </c>
      <c r="E4" s="13">
        <f aca="true" t="shared" si="0" ref="E4:E18">SUM(C4:D4)</f>
        <v>75</v>
      </c>
    </row>
    <row r="5" spans="1:5" ht="15.75" customHeight="1">
      <c r="A5" s="6" t="s">
        <v>266</v>
      </c>
      <c r="B5" s="14">
        <v>44</v>
      </c>
      <c r="C5" s="14">
        <v>49</v>
      </c>
      <c r="D5" s="14">
        <v>53</v>
      </c>
      <c r="E5" s="15">
        <f t="shared" si="0"/>
        <v>102</v>
      </c>
    </row>
    <row r="6" spans="1:5" ht="15.75" customHeight="1">
      <c r="A6" s="6" t="s">
        <v>267</v>
      </c>
      <c r="B6" s="14">
        <v>59</v>
      </c>
      <c r="C6" s="14">
        <v>54</v>
      </c>
      <c r="D6" s="14">
        <v>78</v>
      </c>
      <c r="E6" s="15">
        <f t="shared" si="0"/>
        <v>132</v>
      </c>
    </row>
    <row r="7" spans="1:5" ht="15.75" customHeight="1">
      <c r="A7" s="6" t="s">
        <v>268</v>
      </c>
      <c r="B7" s="14">
        <v>42</v>
      </c>
      <c r="C7" s="14">
        <v>34</v>
      </c>
      <c r="D7" s="14">
        <v>45</v>
      </c>
      <c r="E7" s="15">
        <f t="shared" si="0"/>
        <v>79</v>
      </c>
    </row>
    <row r="8" spans="1:5" ht="15.75" customHeight="1">
      <c r="A8" s="6" t="s">
        <v>269</v>
      </c>
      <c r="B8" s="14">
        <v>60</v>
      </c>
      <c r="C8" s="14">
        <v>91</v>
      </c>
      <c r="D8" s="14">
        <v>82</v>
      </c>
      <c r="E8" s="15">
        <f t="shared" si="0"/>
        <v>173</v>
      </c>
    </row>
    <row r="9" spans="1:5" ht="15.75" customHeight="1">
      <c r="A9" s="6" t="s">
        <v>270</v>
      </c>
      <c r="B9" s="14">
        <v>25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22</v>
      </c>
      <c r="E13" s="15">
        <f t="shared" si="0"/>
        <v>42</v>
      </c>
    </row>
    <row r="14" spans="1:5" ht="15.75" customHeight="1">
      <c r="A14" s="6" t="s">
        <v>275</v>
      </c>
      <c r="B14" s="14">
        <v>24</v>
      </c>
      <c r="C14" s="14">
        <v>24</v>
      </c>
      <c r="D14" s="14">
        <v>25</v>
      </c>
      <c r="E14" s="15">
        <f t="shared" si="0"/>
        <v>49</v>
      </c>
    </row>
    <row r="15" spans="1:5" ht="15.75" customHeight="1">
      <c r="A15" s="6" t="s">
        <v>276</v>
      </c>
      <c r="B15" s="14">
        <v>36</v>
      </c>
      <c r="C15" s="14">
        <v>30</v>
      </c>
      <c r="D15" s="14">
        <v>38</v>
      </c>
      <c r="E15" s="15">
        <f t="shared" si="0"/>
        <v>68</v>
      </c>
    </row>
    <row r="16" spans="1:5" ht="15.75" customHeight="1">
      <c r="A16" s="6" t="s">
        <v>277</v>
      </c>
      <c r="B16" s="14">
        <v>31</v>
      </c>
      <c r="C16" s="14">
        <v>28</v>
      </c>
      <c r="D16" s="14">
        <v>38</v>
      </c>
      <c r="E16" s="15">
        <f t="shared" si="0"/>
        <v>66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81</v>
      </c>
      <c r="E17" s="15">
        <f t="shared" si="0"/>
        <v>152</v>
      </c>
    </row>
    <row r="18" spans="1:5" ht="15.75" customHeight="1">
      <c r="A18" s="28" t="s">
        <v>74</v>
      </c>
      <c r="B18" s="14">
        <v>29</v>
      </c>
      <c r="C18" s="14">
        <v>11</v>
      </c>
      <c r="D18" s="14">
        <v>26</v>
      </c>
      <c r="E18" s="15">
        <f t="shared" si="0"/>
        <v>37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544</v>
      </c>
      <c r="C39" s="18">
        <f>SUM(C41-C40)</f>
        <v>567</v>
      </c>
      <c r="D39" s="18">
        <f>SUM(D41-D40)</f>
        <v>626</v>
      </c>
      <c r="E39" s="19">
        <f>SUM(E41-E40)</f>
        <v>1193</v>
      </c>
    </row>
    <row r="40" spans="1:5" ht="15.75" customHeight="1">
      <c r="A40" s="6" t="s">
        <v>6</v>
      </c>
      <c r="B40" s="61">
        <v>27</v>
      </c>
      <c r="C40" s="61">
        <v>9</v>
      </c>
      <c r="D40" s="61">
        <v>24</v>
      </c>
      <c r="E40" s="62">
        <f>SUM(C40:D40)</f>
        <v>33</v>
      </c>
    </row>
    <row r="41" spans="1:5" ht="15.75" customHeight="1">
      <c r="A41" s="9" t="s">
        <v>7</v>
      </c>
      <c r="B41" s="20">
        <f>SUM(B4:B38)</f>
        <v>571</v>
      </c>
      <c r="C41" s="20">
        <f>SUM(C4:C38)</f>
        <v>576</v>
      </c>
      <c r="D41" s="20">
        <f>SUM(D4:D38)</f>
        <v>650</v>
      </c>
      <c r="E41" s="21">
        <f>SUM(E4:E38)</f>
        <v>1226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28277</v>
      </c>
      <c r="C44" s="12">
        <f>'本山'!C39+'赤崎'!C39+'須恵'!C41+'小野田'!C39+'高泊'!C39+'高千帆'!C39+'有帆'!C39+'厚狭③'!C41+'厚陽'!C38+'出合'!C39+'埴生'!C39+'津布田'!C39</f>
        <v>30132</v>
      </c>
      <c r="D44" s="12">
        <f>'本山'!D39+'赤崎'!D39+'須恵'!D41+'小野田'!D39+'高泊'!D39+'高千帆'!D39+'有帆'!D39+'厚狭③'!D41+'厚陽'!D38+'出合'!D39+'埴生'!D39+'津布田'!D39</f>
        <v>33649</v>
      </c>
      <c r="E44" s="13">
        <f>'本山'!E39+'赤崎'!E39+'須恵'!E41+'小野田'!E39+'高泊'!E39+'高千帆'!E39+'有帆'!E39+'厚狭③'!E41+'厚陽'!E38+'出合'!E39+'埴生'!E39+'津布田'!E39</f>
        <v>63781</v>
      </c>
    </row>
    <row r="45" spans="1:5" ht="15.75" customHeight="1">
      <c r="A45" s="6" t="s">
        <v>6</v>
      </c>
      <c r="B45" s="61">
        <f>'本山'!B40+'赤崎'!B40+'須恵'!B42+'小野田'!B40+'高泊'!B40+'高千帆'!B40+'有帆'!B40+'厚狭③'!B42+'厚陽'!B39+'出合'!B40+'埴生'!B40+'津布田'!B40</f>
        <v>413</v>
      </c>
      <c r="C45" s="61">
        <f>'本山'!C40+'赤崎'!C40+'須恵'!C42+'小野田'!C40+'高泊'!C40+'高千帆'!C40+'有帆'!C40+'厚狭③'!C42+'厚陽'!C39+'出合'!C40+'埴生'!C40+'津布田'!C40</f>
        <v>297</v>
      </c>
      <c r="D45" s="61">
        <f>'本山'!D40+'赤崎'!D40+'須恵'!D42+'小野田'!D40+'高泊'!D40+'高千帆'!D40+'有帆'!D40+'厚狭③'!D42+'厚陽'!D39+'出合'!D40+'埴生'!D40+'津布田'!D40</f>
        <v>339</v>
      </c>
      <c r="E45" s="62">
        <f>'本山'!E40+'赤崎'!E40+'須恵'!E42+'小野田'!E40+'高泊'!E40+'高千帆'!E40+'有帆'!E40+'厚狭③'!E42+'厚陽'!E39+'出合'!E40+'埴生'!E40+'津布田'!E40</f>
        <v>636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28690</v>
      </c>
      <c r="C46" s="20">
        <f>'本山'!C41+'赤崎'!C41+'須恵'!C43+'小野田'!C41+'高泊'!C41+'高千帆'!C41+'有帆'!C41+'厚狭③'!C43+'厚陽'!C40+'出合'!C41+'埴生'!C41+'津布田'!C41</f>
        <v>30429</v>
      </c>
      <c r="D46" s="20">
        <f>'本山'!D41+'赤崎'!D41+'須恵'!D43+'小野田'!D41+'高泊'!D41+'高千帆'!D41+'有帆'!D41+'厚狭③'!D43+'厚陽'!D40+'出合'!D41+'埴生'!D41+'津布田'!D41</f>
        <v>33988</v>
      </c>
      <c r="E46" s="21">
        <f>'本山'!E41+'赤崎'!E41+'須恵'!E43+'小野田'!E41+'高泊'!E41+'高千帆'!E41+'有帆'!E41+'厚狭③'!E43+'厚陽'!E40+'出合'!E41+'埴生'!E41+'津布田'!E41</f>
        <v>64417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D1" sqref="D1:E1"/>
    </sheetView>
  </sheetViews>
  <sheetFormatPr defaultColWidth="9.00390625" defaultRowHeight="13.5"/>
  <cols>
    <col min="1" max="6" width="12.625" style="30" customWidth="1"/>
    <col min="7" max="16384" width="9.00390625" style="30" customWidth="1"/>
  </cols>
  <sheetData>
    <row r="1" spans="1:6" ht="24.75" customHeight="1">
      <c r="A1" s="55" t="s">
        <v>87</v>
      </c>
      <c r="B1" s="55"/>
      <c r="C1" s="55"/>
      <c r="D1" s="72" t="str">
        <f>'本山'!C1</f>
        <v>平成27年7月 1日現在</v>
      </c>
      <c r="E1" s="72"/>
      <c r="F1" s="56"/>
    </row>
    <row r="2" spans="1:6" s="32" customFormat="1" ht="24.75" customHeight="1">
      <c r="A2" s="31"/>
      <c r="B2" s="31"/>
      <c r="C2" s="31"/>
      <c r="D2" s="31"/>
      <c r="E2" s="31"/>
      <c r="F2" s="31"/>
    </row>
    <row r="3" spans="1:6" ht="24.75" customHeight="1">
      <c r="A3" s="33"/>
      <c r="B3" s="34"/>
      <c r="C3" s="35" t="s">
        <v>1</v>
      </c>
      <c r="D3" s="35" t="s">
        <v>2</v>
      </c>
      <c r="E3" s="35" t="s">
        <v>3</v>
      </c>
      <c r="F3" s="36" t="s">
        <v>4</v>
      </c>
    </row>
    <row r="4" spans="1:6" s="32" customFormat="1" ht="7.5" customHeight="1">
      <c r="A4" s="43"/>
      <c r="B4" s="44"/>
      <c r="C4" s="44"/>
      <c r="D4" s="44"/>
      <c r="E4" s="44"/>
      <c r="F4" s="44"/>
    </row>
    <row r="5" spans="1:6" ht="24.75" customHeight="1">
      <c r="A5" s="75" t="s">
        <v>80</v>
      </c>
      <c r="B5" s="38" t="s">
        <v>279</v>
      </c>
      <c r="C5" s="39">
        <f>SUM('本山'!B39,'赤崎'!B39,'須恵'!B41,'小野田'!B39,'高泊'!B39,'高千帆'!B39,'有帆'!B39)</f>
        <v>19095</v>
      </c>
      <c r="D5" s="39">
        <f>SUM('本山'!C39,'赤崎'!C39,'須恵'!C41,'小野田'!C39,'高泊'!C39,'高千帆'!C39,'有帆'!C39)</f>
        <v>20189</v>
      </c>
      <c r="E5" s="39">
        <f>SUM('本山'!D39,'赤崎'!D39,'須恵'!D41,'小野田'!D39,'高泊'!D39,'高千帆'!D39,'有帆'!D39)</f>
        <v>22582</v>
      </c>
      <c r="F5" s="40">
        <f aca="true" t="shared" si="0" ref="F5:F14">SUM(D5:E5)</f>
        <v>42771</v>
      </c>
    </row>
    <row r="6" spans="1:6" ht="24.75" customHeight="1">
      <c r="A6" s="76"/>
      <c r="B6" s="38" t="s">
        <v>6</v>
      </c>
      <c r="C6" s="39">
        <f>SUM('本山'!B40,'赤崎'!B40,'須恵'!B42,'小野田'!B40,'高泊'!B40,'高千帆'!B40,'有帆'!B40)</f>
        <v>264</v>
      </c>
      <c r="D6" s="39">
        <f>SUM('本山'!C40,'赤崎'!C40,'須恵'!C42,'小野田'!C40,'高泊'!C40,'高千帆'!C40,'有帆'!C40)</f>
        <v>188</v>
      </c>
      <c r="E6" s="39">
        <f>SUM('本山'!D40,'赤崎'!D40,'須恵'!D42,'小野田'!D40,'高泊'!D40,'高千帆'!D40,'有帆'!D40)</f>
        <v>238</v>
      </c>
      <c r="F6" s="40">
        <f t="shared" si="0"/>
        <v>426</v>
      </c>
    </row>
    <row r="7" spans="1:6" s="32" customFormat="1" ht="24.75" customHeight="1">
      <c r="A7" s="73" t="s">
        <v>83</v>
      </c>
      <c r="B7" s="74"/>
      <c r="C7" s="40">
        <f>SUM(C5:C6)</f>
        <v>19359</v>
      </c>
      <c r="D7" s="40">
        <f>SUM(D5:D6)</f>
        <v>20377</v>
      </c>
      <c r="E7" s="40">
        <f>SUM(E5:E6)</f>
        <v>22820</v>
      </c>
      <c r="F7" s="40">
        <f>SUM(F5:F6)</f>
        <v>43197</v>
      </c>
    </row>
    <row r="8" spans="2:6" s="32" customFormat="1" ht="7.5" customHeight="1">
      <c r="B8" s="45"/>
      <c r="C8" s="46"/>
      <c r="D8" s="46"/>
      <c r="E8" s="46"/>
      <c r="F8" s="47"/>
    </row>
    <row r="9" spans="1:6" ht="24.75" customHeight="1">
      <c r="A9" s="75" t="s">
        <v>81</v>
      </c>
      <c r="B9" s="38" t="s">
        <v>279</v>
      </c>
      <c r="C9" s="39">
        <f>SUM('厚狭③'!B41,'出合'!B39,'厚陽'!B38,'埴生'!B39,'津布田'!B39)</f>
        <v>9182</v>
      </c>
      <c r="D9" s="39">
        <f>SUM('厚狭③'!C41,'出合'!C39,'厚陽'!C38,'埴生'!C39,'津布田'!C39)</f>
        <v>9943</v>
      </c>
      <c r="E9" s="39">
        <f>SUM('厚狭③'!D41,'出合'!D39,'厚陽'!D38,'埴生'!D39,'津布田'!D39)</f>
        <v>11067</v>
      </c>
      <c r="F9" s="40">
        <f t="shared" si="0"/>
        <v>21010</v>
      </c>
    </row>
    <row r="10" spans="1:6" ht="24.75" customHeight="1">
      <c r="A10" s="76"/>
      <c r="B10" s="38" t="s">
        <v>6</v>
      </c>
      <c r="C10" s="39">
        <f>SUM('厚狭③'!B42,'出合'!B40,'厚陽'!B39,'埴生'!B40,'津布田'!B40)</f>
        <v>149</v>
      </c>
      <c r="D10" s="39">
        <f>SUM('厚狭③'!C42,'出合'!C40,'厚陽'!C39,'埴生'!C40,'津布田'!C40)</f>
        <v>109</v>
      </c>
      <c r="E10" s="39">
        <f>SUM('厚狭③'!D42,'出合'!D40,'厚陽'!D39,'埴生'!D40,'津布田'!D40)</f>
        <v>101</v>
      </c>
      <c r="F10" s="40">
        <f t="shared" si="0"/>
        <v>210</v>
      </c>
    </row>
    <row r="11" spans="1:6" s="32" customFormat="1" ht="24.75" customHeight="1">
      <c r="A11" s="73" t="s">
        <v>83</v>
      </c>
      <c r="B11" s="74"/>
      <c r="C11" s="40">
        <f>SUM(C9:C10)</f>
        <v>9331</v>
      </c>
      <c r="D11" s="40">
        <f>SUM(D9:D10)</f>
        <v>10052</v>
      </c>
      <c r="E11" s="40">
        <f>SUM(E9:E10)</f>
        <v>11168</v>
      </c>
      <c r="F11" s="40">
        <f>SUM(F9:F10)</f>
        <v>21220</v>
      </c>
    </row>
    <row r="12" spans="3:6" s="32" customFormat="1" ht="7.5" customHeight="1">
      <c r="C12" s="48"/>
      <c r="D12" s="48"/>
      <c r="E12" s="48"/>
      <c r="F12" s="49"/>
    </row>
    <row r="13" spans="1:6" ht="24.75" customHeight="1">
      <c r="A13" s="37"/>
      <c r="B13" s="38" t="s">
        <v>279</v>
      </c>
      <c r="C13" s="40">
        <f aca="true" t="shared" si="1" ref="C13:E14">SUM(C5,C9)</f>
        <v>28277</v>
      </c>
      <c r="D13" s="40">
        <f t="shared" si="1"/>
        <v>30132</v>
      </c>
      <c r="E13" s="40">
        <f t="shared" si="1"/>
        <v>33649</v>
      </c>
      <c r="F13" s="40">
        <f t="shared" si="0"/>
        <v>63781</v>
      </c>
    </row>
    <row r="14" spans="1:6" ht="24.75" customHeight="1">
      <c r="A14" s="42" t="s">
        <v>7</v>
      </c>
      <c r="B14" s="38" t="s">
        <v>6</v>
      </c>
      <c r="C14" s="40">
        <f t="shared" si="1"/>
        <v>413</v>
      </c>
      <c r="D14" s="40">
        <f t="shared" si="1"/>
        <v>297</v>
      </c>
      <c r="E14" s="40">
        <f t="shared" si="1"/>
        <v>339</v>
      </c>
      <c r="F14" s="40">
        <f t="shared" si="0"/>
        <v>636</v>
      </c>
    </row>
    <row r="15" spans="1:6" ht="24.75" customHeight="1">
      <c r="A15" s="41"/>
      <c r="B15" s="38" t="s">
        <v>82</v>
      </c>
      <c r="C15" s="40">
        <f>SUM(C13:C14)</f>
        <v>28690</v>
      </c>
      <c r="D15" s="40">
        <f>SUM(D13:D14)</f>
        <v>30429</v>
      </c>
      <c r="E15" s="40">
        <f>SUM(E13:E14)</f>
        <v>33988</v>
      </c>
      <c r="F15" s="40">
        <f>SUM(F13:F14)</f>
        <v>64417</v>
      </c>
    </row>
    <row r="16" ht="24.75" customHeight="1"/>
    <row r="17" ht="24.75" customHeight="1">
      <c r="A17" s="32" t="s">
        <v>84</v>
      </c>
    </row>
    <row r="18" spans="1:6" s="32" customFormat="1" ht="24.75" customHeight="1">
      <c r="A18" s="50"/>
      <c r="B18" s="51"/>
      <c r="C18" s="35" t="s">
        <v>1</v>
      </c>
      <c r="D18" s="35" t="s">
        <v>2</v>
      </c>
      <c r="E18" s="35" t="s">
        <v>3</v>
      </c>
      <c r="F18" s="36" t="s">
        <v>4</v>
      </c>
    </row>
    <row r="19" spans="1:6" ht="24.75" customHeight="1">
      <c r="A19" s="50" t="s">
        <v>80</v>
      </c>
      <c r="B19" s="51"/>
      <c r="C19" s="60">
        <f>SUM('本山'!B14,'赤崎'!B26,'須恵'!B39,'小野田'!B36,'高泊'!B19,'高千帆'!B36,'有帆'!B26)</f>
        <v>466</v>
      </c>
      <c r="D19" s="60">
        <f>SUM('本山'!C14,'赤崎'!C26,'須恵'!C39,'小野田'!C36,'高泊'!C19,'高千帆'!C36,'有帆'!C26)</f>
        <v>361</v>
      </c>
      <c r="E19" s="60">
        <f>SUM('本山'!D14,'赤崎'!D26,'須恵'!D39,'小野田'!D36,'高泊'!D19,'高千帆'!D36,'有帆'!D26)</f>
        <v>349</v>
      </c>
      <c r="F19" s="40">
        <f>SUM(D19:E19)</f>
        <v>710</v>
      </c>
    </row>
    <row r="20" spans="1:6" ht="24.75" customHeight="1">
      <c r="A20" s="50" t="s">
        <v>81</v>
      </c>
      <c r="B20" s="51"/>
      <c r="C20" s="39">
        <f>SUM('厚狭③'!B13,'出合'!B35,'厚陽'!B22,'埴生'!B35,'津布田'!B18)</f>
        <v>399</v>
      </c>
      <c r="D20" s="39">
        <f>SUM('厚狭③'!C13,'出合'!C35,'厚陽'!C22,'埴生'!C35,'津布田'!C18)</f>
        <v>386</v>
      </c>
      <c r="E20" s="39">
        <f>SUM('厚狭③'!D13,'出合'!D35,'厚陽'!D22,'埴生'!D35,'津布田'!D18)</f>
        <v>390</v>
      </c>
      <c r="F20" s="40">
        <f>SUM(D20:E20)</f>
        <v>776</v>
      </c>
    </row>
    <row r="21" spans="1:6" ht="24.75" customHeight="1">
      <c r="A21" s="73" t="s">
        <v>85</v>
      </c>
      <c r="B21" s="74"/>
      <c r="C21" s="40">
        <f>SUM(C19:C20)</f>
        <v>865</v>
      </c>
      <c r="D21" s="40">
        <f>SUM(D19:D20)</f>
        <v>747</v>
      </c>
      <c r="E21" s="40">
        <f>SUM(E19:E20)</f>
        <v>739</v>
      </c>
      <c r="F21" s="40">
        <f>SUM(F19:F20)</f>
        <v>1486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7" t="s">
        <v>59</v>
      </c>
      <c r="B1" s="77"/>
      <c r="C1" s="77"/>
      <c r="D1" s="77"/>
      <c r="E1" s="77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1457</v>
      </c>
      <c r="C3" s="12">
        <f>SUM('本山:津布田'!C4)</f>
        <v>1608</v>
      </c>
      <c r="D3" s="12">
        <f>SUM('本山:津布田'!D4)</f>
        <v>1862</v>
      </c>
      <c r="E3" s="13">
        <f>SUM('本山:津布田'!E4)</f>
        <v>3470</v>
      </c>
    </row>
    <row r="4" spans="1:5" ht="15.75" customHeight="1">
      <c r="A4" s="6" t="s">
        <v>61</v>
      </c>
      <c r="B4" s="14">
        <f>SUM('本山:津布田'!B5)</f>
        <v>1370</v>
      </c>
      <c r="C4" s="14">
        <f>SUM('本山:津布田'!C5)</f>
        <v>1481</v>
      </c>
      <c r="D4" s="14">
        <f>SUM('本山:津布田'!D5)</f>
        <v>1668</v>
      </c>
      <c r="E4" s="15">
        <f>SUM('本山:津布田'!E5)</f>
        <v>3149</v>
      </c>
    </row>
    <row r="5" spans="1:5" ht="15.75" customHeight="1">
      <c r="A5" s="6" t="s">
        <v>62</v>
      </c>
      <c r="B5" s="14">
        <f>SUM('本山:津布田'!B6)</f>
        <v>1132</v>
      </c>
      <c r="C5" s="14">
        <f>SUM('本山:津布田'!C6)</f>
        <v>1200</v>
      </c>
      <c r="D5" s="14">
        <f>SUM('本山:津布田'!D6)</f>
        <v>1349</v>
      </c>
      <c r="E5" s="15">
        <f>SUM('本山:津布田'!E6)</f>
        <v>2549</v>
      </c>
    </row>
    <row r="6" spans="1:5" ht="15.75" customHeight="1">
      <c r="A6" s="6" t="s">
        <v>63</v>
      </c>
      <c r="B6" s="14">
        <f>SUM('本山:津布田'!B7)</f>
        <v>1080</v>
      </c>
      <c r="C6" s="14">
        <f>SUM('本山:津布田'!C7)</f>
        <v>1116</v>
      </c>
      <c r="D6" s="14">
        <f>SUM('本山:津布田'!D7)</f>
        <v>1294</v>
      </c>
      <c r="E6" s="15">
        <f>SUM('本山:津布田'!E7)</f>
        <v>2410</v>
      </c>
    </row>
    <row r="7" spans="1:5" ht="15.75" customHeight="1">
      <c r="A7" s="6" t="s">
        <v>64</v>
      </c>
      <c r="B7" s="14">
        <f>SUM('本山:津布田'!B8)</f>
        <v>832</v>
      </c>
      <c r="C7" s="14">
        <f>SUM('本山:津布田'!C8)</f>
        <v>871</v>
      </c>
      <c r="D7" s="14">
        <f>SUM('本山:津布田'!D8)</f>
        <v>1089</v>
      </c>
      <c r="E7" s="15">
        <f>SUM('本山:津布田'!E8)</f>
        <v>1960</v>
      </c>
    </row>
    <row r="8" spans="1:5" ht="15.75" customHeight="1">
      <c r="A8" s="6" t="s">
        <v>65</v>
      </c>
      <c r="B8" s="14">
        <f>SUM('本山:津布田'!B9)</f>
        <v>818</v>
      </c>
      <c r="C8" s="14">
        <f>SUM('本山:津布田'!C9)</f>
        <v>918</v>
      </c>
      <c r="D8" s="14">
        <f>SUM('本山:津布田'!D9)</f>
        <v>960</v>
      </c>
      <c r="E8" s="15">
        <f>SUM('本山:津布田'!E9)</f>
        <v>1878</v>
      </c>
    </row>
    <row r="9" spans="1:5" ht="15.75" customHeight="1">
      <c r="A9" s="6" t="s">
        <v>66</v>
      </c>
      <c r="B9" s="14">
        <f>SUM('本山:津布田'!B10)</f>
        <v>1162</v>
      </c>
      <c r="C9" s="14">
        <f>SUM('本山:津布田'!C10)</f>
        <v>1209</v>
      </c>
      <c r="D9" s="14">
        <f>SUM('本山:津布田'!D10)</f>
        <v>1388</v>
      </c>
      <c r="E9" s="15">
        <f>SUM('本山:津布田'!E10)</f>
        <v>2597</v>
      </c>
    </row>
    <row r="10" spans="1:5" ht="15.75" customHeight="1">
      <c r="A10" s="6" t="s">
        <v>67</v>
      </c>
      <c r="B10" s="14">
        <f>SUM('本山:津布田'!B11)</f>
        <v>1008</v>
      </c>
      <c r="C10" s="14">
        <f>SUM('本山:津布田'!C11)</f>
        <v>1017</v>
      </c>
      <c r="D10" s="14">
        <f>SUM('本山:津布田'!D11)</f>
        <v>1207</v>
      </c>
      <c r="E10" s="15">
        <f>SUM('本山:津布田'!E11)</f>
        <v>2224</v>
      </c>
    </row>
    <row r="11" spans="1:5" ht="15.75" customHeight="1">
      <c r="A11" s="6" t="s">
        <v>68</v>
      </c>
      <c r="B11" s="14">
        <f>SUM('本山:津布田'!B12)</f>
        <v>1300</v>
      </c>
      <c r="C11" s="14">
        <f>SUM('本山:津布田'!C12)</f>
        <v>1318</v>
      </c>
      <c r="D11" s="14">
        <f>SUM('本山:津布田'!D12)</f>
        <v>1490</v>
      </c>
      <c r="E11" s="15">
        <f>SUM('本山:津布田'!E12)</f>
        <v>2808</v>
      </c>
    </row>
    <row r="12" spans="1:5" ht="15.75" customHeight="1">
      <c r="A12" s="6" t="s">
        <v>69</v>
      </c>
      <c r="B12" s="14">
        <f>SUM('本山:津布田'!B13)</f>
        <v>1119</v>
      </c>
      <c r="C12" s="14">
        <f>SUM('本山:津布田'!C13)</f>
        <v>1175</v>
      </c>
      <c r="D12" s="14">
        <f>SUM('本山:津布田'!D13)</f>
        <v>1279</v>
      </c>
      <c r="E12" s="15">
        <f>SUM('本山:津布田'!E13)</f>
        <v>2454</v>
      </c>
    </row>
    <row r="13" spans="1:5" ht="15.75" customHeight="1">
      <c r="A13" s="6" t="s">
        <v>70</v>
      </c>
      <c r="B13" s="14">
        <f>SUM('本山:津布田'!B14)</f>
        <v>699</v>
      </c>
      <c r="C13" s="14">
        <f>SUM('本山:津布田'!C14)</f>
        <v>758</v>
      </c>
      <c r="D13" s="14">
        <f>SUM('本山:津布田'!D14)</f>
        <v>834</v>
      </c>
      <c r="E13" s="15">
        <f>SUM('本山:津布田'!E14)</f>
        <v>1592</v>
      </c>
    </row>
    <row r="14" spans="1:5" ht="15.75" customHeight="1">
      <c r="A14" s="6" t="s">
        <v>71</v>
      </c>
      <c r="B14" s="14">
        <f>SUM('本山:津布田'!B15)</f>
        <v>1116</v>
      </c>
      <c r="C14" s="14">
        <f>SUM('本山:津布田'!C15)</f>
        <v>1164</v>
      </c>
      <c r="D14" s="14">
        <f>SUM('本山:津布田'!D15)</f>
        <v>1316</v>
      </c>
      <c r="E14" s="15">
        <f>SUM('本山:津布田'!E15)</f>
        <v>2480</v>
      </c>
    </row>
    <row r="15" spans="1:5" ht="15.75" customHeight="1">
      <c r="A15" s="6" t="s">
        <v>72</v>
      </c>
      <c r="B15" s="14">
        <f>SUM('本山:津布田'!B16)</f>
        <v>1672</v>
      </c>
      <c r="C15" s="14">
        <f>SUM('本山:津布田'!C16)</f>
        <v>1881</v>
      </c>
      <c r="D15" s="14">
        <f>SUM('本山:津布田'!D16)</f>
        <v>2033</v>
      </c>
      <c r="E15" s="15">
        <f>SUM('本山:津布田'!E16)</f>
        <v>3914</v>
      </c>
    </row>
    <row r="16" spans="1:5" ht="15.75" customHeight="1">
      <c r="A16" s="6" t="s">
        <v>73</v>
      </c>
      <c r="B16" s="14">
        <f>SUM('本山:津布田'!B17)</f>
        <v>1031</v>
      </c>
      <c r="C16" s="14">
        <f>SUM('本山:津布田'!C17)</f>
        <v>1066</v>
      </c>
      <c r="D16" s="14">
        <f>SUM('本山:津布田'!D17)</f>
        <v>1181</v>
      </c>
      <c r="E16" s="15">
        <f>SUM('本山:津布田'!E17)</f>
        <v>2247</v>
      </c>
    </row>
    <row r="17" spans="1:5" ht="15.75" customHeight="1">
      <c r="A17" s="25" t="s">
        <v>74</v>
      </c>
      <c r="B17" s="14">
        <f>SUM('本山:津布田'!B18)</f>
        <v>1288</v>
      </c>
      <c r="C17" s="14">
        <f>SUM('本山:津布田'!C18)</f>
        <v>1385</v>
      </c>
      <c r="D17" s="14">
        <f>SUM('本山:津布田'!D18)</f>
        <v>1570</v>
      </c>
      <c r="E17" s="15">
        <f>SUM('本山:津布田'!E18)</f>
        <v>2955</v>
      </c>
    </row>
    <row r="18" spans="1:5" ht="15.75" customHeight="1">
      <c r="A18" s="6"/>
      <c r="B18" s="14">
        <f>SUM('本山:津布田'!B19)</f>
        <v>944</v>
      </c>
      <c r="C18" s="14">
        <f>SUM('本山:津布田'!C19)</f>
        <v>905</v>
      </c>
      <c r="D18" s="14">
        <f>SUM('本山:津布田'!D19)</f>
        <v>1066</v>
      </c>
      <c r="E18" s="15">
        <f>SUM('本山:津布田'!E19)</f>
        <v>1971</v>
      </c>
    </row>
    <row r="19" spans="1:5" ht="15.75" customHeight="1">
      <c r="A19" s="6"/>
      <c r="B19" s="14">
        <f>SUM('本山:津布田'!B20)</f>
        <v>937</v>
      </c>
      <c r="C19" s="14">
        <f>SUM('本山:津布田'!C20)</f>
        <v>1051</v>
      </c>
      <c r="D19" s="14">
        <f>SUM('本山:津布田'!D20)</f>
        <v>1146</v>
      </c>
      <c r="E19" s="15">
        <f>SUM('本山:津布田'!E20)</f>
        <v>2197</v>
      </c>
    </row>
    <row r="20" spans="1:5" ht="15.75" customHeight="1">
      <c r="A20" s="6"/>
      <c r="B20" s="14">
        <f>SUM('本山:津布田'!B21)</f>
        <v>663</v>
      </c>
      <c r="C20" s="14">
        <f>SUM('本山:津布田'!C21)</f>
        <v>582</v>
      </c>
      <c r="D20" s="14">
        <f>SUM('本山:津布田'!D21)</f>
        <v>751</v>
      </c>
      <c r="E20" s="15">
        <f>SUM('本山:津布田'!E21)</f>
        <v>1333</v>
      </c>
    </row>
    <row r="21" spans="1:5" ht="15.75" customHeight="1">
      <c r="A21" s="6"/>
      <c r="B21" s="14">
        <f>SUM('本山:津布田'!B22)</f>
        <v>819</v>
      </c>
      <c r="C21" s="14">
        <f>SUM('本山:津布田'!C22)</f>
        <v>863</v>
      </c>
      <c r="D21" s="14">
        <f>SUM('本山:津布田'!D22)</f>
        <v>981</v>
      </c>
      <c r="E21" s="15">
        <f>SUM('本山:津布田'!E22)</f>
        <v>1844</v>
      </c>
    </row>
    <row r="22" spans="1:5" ht="15.75" customHeight="1">
      <c r="A22" s="6"/>
      <c r="B22" s="14">
        <f>SUM('本山:津布田'!B23)</f>
        <v>1019</v>
      </c>
      <c r="C22" s="14">
        <f>SUM('本山:津布田'!C23)</f>
        <v>1049</v>
      </c>
      <c r="D22" s="14">
        <f>SUM('本山:津布田'!D23)</f>
        <v>1193</v>
      </c>
      <c r="E22" s="15">
        <f>SUM('本山:津布田'!E23)</f>
        <v>2242</v>
      </c>
    </row>
    <row r="23" spans="1:5" ht="15.75" customHeight="1">
      <c r="A23" s="6"/>
      <c r="B23" s="14">
        <f>SUM('本山:津布田'!B24)</f>
        <v>757</v>
      </c>
      <c r="C23" s="14">
        <f>SUM('本山:津布田'!C24)</f>
        <v>822</v>
      </c>
      <c r="D23" s="14">
        <f>SUM('本山:津布田'!D24)</f>
        <v>945</v>
      </c>
      <c r="E23" s="15">
        <f>SUM('本山:津布田'!E24)</f>
        <v>1767</v>
      </c>
    </row>
    <row r="24" spans="1:5" ht="15.75" customHeight="1">
      <c r="A24" s="6"/>
      <c r="B24" s="14">
        <f>SUM('本山:津布田'!B25)</f>
        <v>458</v>
      </c>
      <c r="C24" s="14">
        <f>SUM('本山:津布田'!C25)</f>
        <v>530</v>
      </c>
      <c r="D24" s="14">
        <f>SUM('本山:津布田'!D25)</f>
        <v>509</v>
      </c>
      <c r="E24" s="15">
        <f>SUM('本山:津布田'!E25)</f>
        <v>1039</v>
      </c>
    </row>
    <row r="25" spans="1:5" ht="15.75" customHeight="1">
      <c r="A25" s="6"/>
      <c r="B25" s="14">
        <f>SUM('本山:津布田'!B26)</f>
        <v>511</v>
      </c>
      <c r="C25" s="14">
        <f>SUM('本山:津布田'!C26)</f>
        <v>494</v>
      </c>
      <c r="D25" s="14">
        <f>SUM('本山:津布田'!D26)</f>
        <v>515</v>
      </c>
      <c r="E25" s="15">
        <f>SUM('本山:津布田'!E26)</f>
        <v>1009</v>
      </c>
    </row>
    <row r="26" spans="1:5" ht="15.75" customHeight="1">
      <c r="A26" s="6"/>
      <c r="B26" s="14">
        <f>SUM('本山:津布田'!B27)</f>
        <v>523</v>
      </c>
      <c r="C26" s="14">
        <f>SUM('本山:津布田'!C27)</f>
        <v>563</v>
      </c>
      <c r="D26" s="14">
        <f>SUM('本山:津布田'!D27)</f>
        <v>604</v>
      </c>
      <c r="E26" s="15">
        <f>SUM('本山:津布田'!E27)</f>
        <v>1167</v>
      </c>
    </row>
    <row r="27" spans="1:5" ht="15.75" customHeight="1">
      <c r="A27" s="6"/>
      <c r="B27" s="14">
        <f>SUM('本山:津布田'!B28)</f>
        <v>700</v>
      </c>
      <c r="C27" s="14">
        <f>SUM('本山:津布田'!C28)</f>
        <v>765</v>
      </c>
      <c r="D27" s="14">
        <f>SUM('本山:津布田'!D28)</f>
        <v>855</v>
      </c>
      <c r="E27" s="15">
        <f>SUM('本山:津布田'!E28)</f>
        <v>1620</v>
      </c>
    </row>
    <row r="28" spans="1:5" ht="15.75" customHeight="1">
      <c r="A28" s="6"/>
      <c r="B28" s="14">
        <f>SUM('本山:津布田'!B29)</f>
        <v>362</v>
      </c>
      <c r="C28" s="14">
        <f>SUM('本山:津布田'!C29)</f>
        <v>380</v>
      </c>
      <c r="D28" s="14">
        <f>SUM('本山:津布田'!D29)</f>
        <v>419</v>
      </c>
      <c r="E28" s="15">
        <f>SUM('本山:津布田'!E29)</f>
        <v>799</v>
      </c>
    </row>
    <row r="29" spans="1:5" ht="15.75" customHeight="1">
      <c r="A29" s="6"/>
      <c r="B29" s="14">
        <f>SUM('本山:津布田'!B30)</f>
        <v>352</v>
      </c>
      <c r="C29" s="14">
        <f>SUM('本山:津布田'!C30)</f>
        <v>411</v>
      </c>
      <c r="D29" s="14">
        <f>SUM('本山:津布田'!D30)</f>
        <v>396</v>
      </c>
      <c r="E29" s="15">
        <f>SUM('本山:津布田'!E30)</f>
        <v>807</v>
      </c>
    </row>
    <row r="30" spans="1:5" ht="15.75" customHeight="1">
      <c r="A30" s="6"/>
      <c r="B30" s="14">
        <f>SUM('本山:津布田'!B31)</f>
        <v>518</v>
      </c>
      <c r="C30" s="14">
        <f>SUM('本山:津布田'!C31)</f>
        <v>562</v>
      </c>
      <c r="D30" s="14">
        <f>SUM('本山:津布田'!D31)</f>
        <v>587</v>
      </c>
      <c r="E30" s="15">
        <f>SUM('本山:津布田'!E31)</f>
        <v>1149</v>
      </c>
    </row>
    <row r="31" spans="1:5" ht="15.75" customHeight="1">
      <c r="A31" s="6"/>
      <c r="B31" s="14">
        <f>SUM('本山:津布田'!B32)</f>
        <v>698</v>
      </c>
      <c r="C31" s="14">
        <f>SUM('本山:津布田'!C32)</f>
        <v>799</v>
      </c>
      <c r="D31" s="14">
        <f>SUM('本山:津布田'!D32)</f>
        <v>865</v>
      </c>
      <c r="E31" s="15">
        <f>SUM('本山:津布田'!E32)</f>
        <v>1664</v>
      </c>
    </row>
    <row r="32" spans="1:5" ht="15.75" customHeight="1">
      <c r="A32" s="6"/>
      <c r="B32" s="14">
        <f>SUM('本山:津布田'!B33)</f>
        <v>396</v>
      </c>
      <c r="C32" s="14">
        <f>SUM('本山:津布田'!C33)</f>
        <v>369</v>
      </c>
      <c r="D32" s="14">
        <f>SUM('本山:津布田'!D33)</f>
        <v>409</v>
      </c>
      <c r="E32" s="15">
        <f>SUM('本山:津布田'!E33)</f>
        <v>778</v>
      </c>
    </row>
    <row r="33" spans="1:5" ht="15.75" customHeight="1">
      <c r="A33" s="6"/>
      <c r="B33" s="14">
        <f>SUM('本山:津布田'!B34)</f>
        <v>498</v>
      </c>
      <c r="C33" s="14">
        <f>SUM('本山:津布田'!C34)</f>
        <v>512</v>
      </c>
      <c r="D33" s="14">
        <f>SUM('本山:津布田'!D34)</f>
        <v>588</v>
      </c>
      <c r="E33" s="15">
        <f>SUM('本山:津布田'!E34)</f>
        <v>1100</v>
      </c>
    </row>
    <row r="34" spans="1:5" ht="15.75" customHeight="1">
      <c r="A34" s="6"/>
      <c r="B34" s="14">
        <f>SUM('本山:津布田'!B35)</f>
        <v>453</v>
      </c>
      <c r="C34" s="14">
        <f>SUM('本山:津布田'!C35)</f>
        <v>493</v>
      </c>
      <c r="D34" s="14">
        <f>SUM('本山:津布田'!D35)</f>
        <v>508</v>
      </c>
      <c r="E34" s="15">
        <f>SUM('本山:津布田'!E35)</f>
        <v>1001</v>
      </c>
    </row>
    <row r="35" spans="1:5" ht="15.75" customHeight="1">
      <c r="A35" s="6"/>
      <c r="B35" s="14">
        <f>SUM('本山:津布田'!B36)</f>
        <v>442</v>
      </c>
      <c r="C35" s="14">
        <f>SUM('本山:津布田'!C36)</f>
        <v>471</v>
      </c>
      <c r="D35" s="14">
        <f>SUM('本山:津布田'!D36)</f>
        <v>480</v>
      </c>
      <c r="E35" s="15">
        <f>SUM('本山:津布田'!E36)</f>
        <v>951</v>
      </c>
    </row>
    <row r="36" spans="1:5" ht="15.75" customHeight="1">
      <c r="A36" s="6"/>
      <c r="B36" s="14">
        <f>SUM('本山:津布田'!B37)</f>
        <v>321</v>
      </c>
      <c r="C36" s="14">
        <f>SUM('本山:津布田'!C37)</f>
        <v>384</v>
      </c>
      <c r="D36" s="14">
        <f>SUM('本山:津布田'!D37)</f>
        <v>397</v>
      </c>
      <c r="E36" s="15">
        <f>SUM('本山:津布田'!E37)</f>
        <v>781</v>
      </c>
    </row>
    <row r="37" spans="1:5" ht="15.75" customHeight="1">
      <c r="A37" s="7"/>
      <c r="B37" s="16">
        <f>SUM('本山:津布田'!B38)</f>
        <v>1154</v>
      </c>
      <c r="C37" s="16">
        <f>SUM('本山:津布田'!C38)</f>
        <v>1180</v>
      </c>
      <c r="D37" s="16">
        <f>SUM('本山:津布田'!D38)</f>
        <v>1391</v>
      </c>
      <c r="E37" s="17">
        <f>SUM('本山:津布田'!E38)</f>
        <v>2571</v>
      </c>
    </row>
    <row r="38" spans="1:5" ht="15.75" customHeight="1">
      <c r="A38" s="8" t="s">
        <v>5</v>
      </c>
      <c r="B38" s="18">
        <f>SUM(B40-B39)</f>
        <v>28298</v>
      </c>
      <c r="C38" s="18">
        <f>SUM(C40-C39)</f>
        <v>30159</v>
      </c>
      <c r="D38" s="18">
        <f>SUM(D40-D39)</f>
        <v>33691</v>
      </c>
      <c r="E38" s="19">
        <f>SUM(E40-E39)</f>
        <v>63850</v>
      </c>
    </row>
    <row r="39" spans="1:5" ht="15.75" customHeight="1">
      <c r="A39" s="6" t="s">
        <v>6</v>
      </c>
      <c r="B39" s="14">
        <f>SUM('本山:津布田'!B40)</f>
        <v>1311</v>
      </c>
      <c r="C39" s="14">
        <f>SUM('本山:津布田'!C40)</f>
        <v>1193</v>
      </c>
      <c r="D39" s="14">
        <f>SUM('本山:津布田'!D40)</f>
        <v>1434</v>
      </c>
      <c r="E39" s="15">
        <f>SUM('本山:津布田'!E40)</f>
        <v>2627</v>
      </c>
    </row>
    <row r="40" spans="1:5" ht="15.75" customHeight="1">
      <c r="A40" s="9" t="s">
        <v>7</v>
      </c>
      <c r="B40" s="20">
        <f>SUM(B3:B37)</f>
        <v>29609</v>
      </c>
      <c r="C40" s="20">
        <f>SUM(C3:C37)</f>
        <v>31352</v>
      </c>
      <c r="D40" s="20">
        <f>SUM(D3:D37)</f>
        <v>35125</v>
      </c>
      <c r="E40" s="21">
        <f>SUM(E3:E37)</f>
        <v>66477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7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88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127</v>
      </c>
      <c r="D4" s="12">
        <v>140</v>
      </c>
      <c r="E4" s="13">
        <f>SUM(C4:D4)</f>
        <v>267</v>
      </c>
    </row>
    <row r="5" spans="1:5" ht="15.75" customHeight="1">
      <c r="A5" s="6" t="s">
        <v>361</v>
      </c>
      <c r="B5" s="14">
        <v>34</v>
      </c>
      <c r="C5" s="14">
        <v>30</v>
      </c>
      <c r="D5" s="14">
        <v>33</v>
      </c>
      <c r="E5" s="15">
        <f aca="true" t="shared" si="0" ref="E5:E26">SUM(C5:D5)</f>
        <v>63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32</v>
      </c>
      <c r="E6" s="15">
        <f t="shared" si="0"/>
        <v>59</v>
      </c>
    </row>
    <row r="7" spans="1:5" ht="15.75" customHeight="1">
      <c r="A7" s="6" t="s">
        <v>363</v>
      </c>
      <c r="B7" s="14">
        <v>46</v>
      </c>
      <c r="C7" s="14">
        <v>32</v>
      </c>
      <c r="D7" s="14">
        <v>51</v>
      </c>
      <c r="E7" s="15">
        <f t="shared" si="0"/>
        <v>83</v>
      </c>
    </row>
    <row r="8" spans="1:5" ht="15.75" customHeight="1">
      <c r="A8" s="6" t="s">
        <v>364</v>
      </c>
      <c r="B8" s="14">
        <v>38</v>
      </c>
      <c r="C8" s="14">
        <v>32</v>
      </c>
      <c r="D8" s="14">
        <v>46</v>
      </c>
      <c r="E8" s="15">
        <f t="shared" si="0"/>
        <v>78</v>
      </c>
    </row>
    <row r="9" spans="1:5" ht="15.75" customHeight="1">
      <c r="A9" s="6" t="s">
        <v>365</v>
      </c>
      <c r="B9" s="14">
        <v>32</v>
      </c>
      <c r="C9" s="14">
        <v>27</v>
      </c>
      <c r="D9" s="14">
        <v>31</v>
      </c>
      <c r="E9" s="15">
        <f t="shared" si="0"/>
        <v>58</v>
      </c>
    </row>
    <row r="10" spans="1:5" ht="15.75" customHeight="1">
      <c r="A10" s="6" t="s">
        <v>366</v>
      </c>
      <c r="B10" s="14">
        <v>229</v>
      </c>
      <c r="C10" s="14">
        <v>262</v>
      </c>
      <c r="D10" s="14">
        <v>202</v>
      </c>
      <c r="E10" s="15">
        <f t="shared" si="0"/>
        <v>464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31</v>
      </c>
      <c r="E11" s="15">
        <f t="shared" si="0"/>
        <v>56</v>
      </c>
    </row>
    <row r="12" spans="1:5" ht="15.75" customHeight="1">
      <c r="A12" s="6" t="s">
        <v>368</v>
      </c>
      <c r="B12" s="14">
        <v>240</v>
      </c>
      <c r="C12" s="14">
        <v>284</v>
      </c>
      <c r="D12" s="14">
        <v>291</v>
      </c>
      <c r="E12" s="15">
        <f t="shared" si="0"/>
        <v>575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77</v>
      </c>
      <c r="E13" s="15">
        <f t="shared" si="0"/>
        <v>154</v>
      </c>
    </row>
    <row r="14" spans="1:5" ht="15.75" customHeight="1">
      <c r="A14" s="6" t="s">
        <v>370</v>
      </c>
      <c r="B14" s="14">
        <v>36</v>
      </c>
      <c r="C14" s="14">
        <v>46</v>
      </c>
      <c r="D14" s="14">
        <v>42</v>
      </c>
      <c r="E14" s="15">
        <f t="shared" si="0"/>
        <v>88</v>
      </c>
    </row>
    <row r="15" spans="1:5" ht="15.75" customHeight="1">
      <c r="A15" s="6" t="s">
        <v>371</v>
      </c>
      <c r="B15" s="14">
        <v>127</v>
      </c>
      <c r="C15" s="14">
        <v>135</v>
      </c>
      <c r="D15" s="14">
        <v>170</v>
      </c>
      <c r="E15" s="15">
        <f t="shared" si="0"/>
        <v>305</v>
      </c>
    </row>
    <row r="16" spans="1:5" ht="15.75" customHeight="1">
      <c r="A16" s="6" t="s">
        <v>372</v>
      </c>
      <c r="B16" s="14">
        <v>294</v>
      </c>
      <c r="C16" s="14">
        <v>327</v>
      </c>
      <c r="D16" s="14">
        <v>351</v>
      </c>
      <c r="E16" s="15">
        <f t="shared" si="0"/>
        <v>678</v>
      </c>
    </row>
    <row r="17" spans="1:5" ht="15.75" customHeight="1">
      <c r="A17" s="6" t="s">
        <v>373</v>
      </c>
      <c r="B17" s="14">
        <v>74</v>
      </c>
      <c r="C17" s="14">
        <v>74</v>
      </c>
      <c r="D17" s="14">
        <v>68</v>
      </c>
      <c r="E17" s="15">
        <f t="shared" si="0"/>
        <v>142</v>
      </c>
    </row>
    <row r="18" spans="1:5" ht="15.75" customHeight="1">
      <c r="A18" s="6" t="s">
        <v>374</v>
      </c>
      <c r="B18" s="14">
        <v>105</v>
      </c>
      <c r="C18" s="14">
        <v>100</v>
      </c>
      <c r="D18" s="14">
        <v>104</v>
      </c>
      <c r="E18" s="15">
        <f t="shared" si="0"/>
        <v>204</v>
      </c>
    </row>
    <row r="19" spans="1:5" ht="15.75" customHeight="1">
      <c r="A19" s="6" t="s">
        <v>375</v>
      </c>
      <c r="B19" s="14">
        <v>99</v>
      </c>
      <c r="C19" s="14">
        <v>97</v>
      </c>
      <c r="D19" s="14">
        <v>121</v>
      </c>
      <c r="E19" s="15">
        <f t="shared" si="0"/>
        <v>218</v>
      </c>
    </row>
    <row r="20" spans="1:5" ht="15.75" customHeight="1">
      <c r="A20" s="6" t="s">
        <v>376</v>
      </c>
      <c r="B20" s="14">
        <v>53</v>
      </c>
      <c r="C20" s="14">
        <v>79</v>
      </c>
      <c r="D20" s="14">
        <v>62</v>
      </c>
      <c r="E20" s="15">
        <f t="shared" si="0"/>
        <v>141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66</v>
      </c>
      <c r="E21" s="15">
        <f t="shared" si="0"/>
        <v>114</v>
      </c>
    </row>
    <row r="22" spans="1:5" ht="15.75" customHeight="1">
      <c r="A22" s="6" t="s">
        <v>378</v>
      </c>
      <c r="B22" s="14">
        <v>161</v>
      </c>
      <c r="C22" s="14">
        <v>177</v>
      </c>
      <c r="D22" s="14">
        <v>197</v>
      </c>
      <c r="E22" s="15">
        <f t="shared" si="0"/>
        <v>374</v>
      </c>
    </row>
    <row r="23" spans="1:5" ht="15.75" customHeight="1">
      <c r="A23" s="6" t="s">
        <v>379</v>
      </c>
      <c r="B23" s="14">
        <v>257</v>
      </c>
      <c r="C23" s="14">
        <v>264</v>
      </c>
      <c r="D23" s="14">
        <v>286</v>
      </c>
      <c r="E23" s="15">
        <f t="shared" si="0"/>
        <v>550</v>
      </c>
    </row>
    <row r="24" spans="1:5" ht="15.75" customHeight="1">
      <c r="A24" s="6" t="s">
        <v>380</v>
      </c>
      <c r="B24" s="14">
        <v>105</v>
      </c>
      <c r="C24" s="14">
        <v>108</v>
      </c>
      <c r="D24" s="14">
        <v>130</v>
      </c>
      <c r="E24" s="15">
        <f t="shared" si="0"/>
        <v>238</v>
      </c>
    </row>
    <row r="25" spans="1:5" ht="15.75" customHeight="1">
      <c r="A25" s="6" t="s">
        <v>381</v>
      </c>
      <c r="B25" s="14">
        <v>45</v>
      </c>
      <c r="C25" s="14">
        <v>59</v>
      </c>
      <c r="D25" s="14">
        <v>29</v>
      </c>
      <c r="E25" s="15">
        <f t="shared" si="0"/>
        <v>88</v>
      </c>
    </row>
    <row r="26" spans="1:5" ht="15.75" customHeight="1">
      <c r="A26" s="25" t="s">
        <v>347</v>
      </c>
      <c r="B26" s="14">
        <v>83</v>
      </c>
      <c r="C26" s="14">
        <v>69</v>
      </c>
      <c r="D26" s="14">
        <v>35</v>
      </c>
      <c r="E26" s="15">
        <f t="shared" si="0"/>
        <v>104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2255</v>
      </c>
      <c r="C39" s="18">
        <f>SUM(C41-C40)</f>
        <v>2469</v>
      </c>
      <c r="D39" s="18">
        <f>SUM(D41-D40)</f>
        <v>2572</v>
      </c>
      <c r="E39" s="19">
        <f>SUM(E41-E40)</f>
        <v>5041</v>
      </c>
    </row>
    <row r="40" spans="1:5" ht="15.75" customHeight="1">
      <c r="A40" s="6" t="s">
        <v>6</v>
      </c>
      <c r="B40" s="61">
        <v>51</v>
      </c>
      <c r="C40" s="61">
        <v>37</v>
      </c>
      <c r="D40" s="61">
        <v>23</v>
      </c>
      <c r="E40" s="62">
        <f>SUM(C40:D40)</f>
        <v>60</v>
      </c>
    </row>
    <row r="41" spans="1:5" ht="15.75" customHeight="1">
      <c r="A41" s="9" t="s">
        <v>7</v>
      </c>
      <c r="B41" s="20">
        <f>SUM(B4:B38)</f>
        <v>2306</v>
      </c>
      <c r="C41" s="20">
        <f>SUM(C4:C38)</f>
        <v>2506</v>
      </c>
      <c r="D41" s="20">
        <f>SUM(D4:D38)</f>
        <v>2595</v>
      </c>
      <c r="E41" s="21">
        <f>SUM(E4:E38)</f>
        <v>5101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4">
      <selection activeCell="D43" sqref="D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89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180</v>
      </c>
      <c r="C4" s="12">
        <v>174</v>
      </c>
      <c r="D4" s="12">
        <v>204</v>
      </c>
      <c r="E4" s="13">
        <f>SUM(C4:D4)</f>
        <v>378</v>
      </c>
    </row>
    <row r="5" spans="1:5" ht="15.75" customHeight="1">
      <c r="A5" s="6" t="s">
        <v>281</v>
      </c>
      <c r="B5" s="14">
        <v>168</v>
      </c>
      <c r="C5" s="14">
        <v>188</v>
      </c>
      <c r="D5" s="14">
        <v>197</v>
      </c>
      <c r="E5" s="15">
        <f aca="true" t="shared" si="0" ref="E5:E39">SUM(C5:D5)</f>
        <v>385</v>
      </c>
    </row>
    <row r="6" spans="1:5" ht="15.75" customHeight="1">
      <c r="A6" s="6" t="s">
        <v>282</v>
      </c>
      <c r="B6" s="14">
        <v>112</v>
      </c>
      <c r="C6" s="14">
        <v>137</v>
      </c>
      <c r="D6" s="14">
        <v>157</v>
      </c>
      <c r="E6" s="15">
        <f t="shared" si="0"/>
        <v>294</v>
      </c>
    </row>
    <row r="7" spans="1:5" ht="15.75" customHeight="1">
      <c r="A7" s="6" t="s">
        <v>283</v>
      </c>
      <c r="B7" s="14">
        <v>88</v>
      </c>
      <c r="C7" s="14">
        <v>85</v>
      </c>
      <c r="D7" s="14">
        <v>109</v>
      </c>
      <c r="E7" s="15">
        <f t="shared" si="0"/>
        <v>194</v>
      </c>
    </row>
    <row r="8" spans="1:5" ht="15.75" customHeight="1">
      <c r="A8" s="6" t="s">
        <v>284</v>
      </c>
      <c r="B8" s="14">
        <v>109</v>
      </c>
      <c r="C8" s="14">
        <v>95</v>
      </c>
      <c r="D8" s="14">
        <v>131</v>
      </c>
      <c r="E8" s="15">
        <f t="shared" si="0"/>
        <v>226</v>
      </c>
    </row>
    <row r="9" spans="1:5" ht="15.75" customHeight="1">
      <c r="A9" s="6" t="s">
        <v>285</v>
      </c>
      <c r="B9" s="14">
        <v>48</v>
      </c>
      <c r="C9" s="14">
        <v>56</v>
      </c>
      <c r="D9" s="14">
        <v>68</v>
      </c>
      <c r="E9" s="15">
        <f t="shared" si="0"/>
        <v>124</v>
      </c>
    </row>
    <row r="10" spans="1:5" ht="15.75" customHeight="1">
      <c r="A10" s="6" t="s">
        <v>286</v>
      </c>
      <c r="B10" s="14">
        <v>223</v>
      </c>
      <c r="C10" s="14">
        <v>238</v>
      </c>
      <c r="D10" s="14">
        <v>262</v>
      </c>
      <c r="E10" s="15">
        <f t="shared" si="0"/>
        <v>500</v>
      </c>
    </row>
    <row r="11" spans="1:5" ht="15.75" customHeight="1">
      <c r="A11" s="6" t="s">
        <v>287</v>
      </c>
      <c r="B11" s="14">
        <v>289</v>
      </c>
      <c r="C11" s="14">
        <v>257</v>
      </c>
      <c r="D11" s="14">
        <v>315</v>
      </c>
      <c r="E11" s="15">
        <f t="shared" si="0"/>
        <v>572</v>
      </c>
    </row>
    <row r="12" spans="1:5" ht="15.75" customHeight="1">
      <c r="A12" s="6" t="s">
        <v>288</v>
      </c>
      <c r="B12" s="14">
        <v>235</v>
      </c>
      <c r="C12" s="14">
        <v>208</v>
      </c>
      <c r="D12" s="14">
        <v>264</v>
      </c>
      <c r="E12" s="15">
        <f t="shared" si="0"/>
        <v>472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28</v>
      </c>
      <c r="E13" s="15">
        <f t="shared" si="0"/>
        <v>51</v>
      </c>
    </row>
    <row r="14" spans="1:5" ht="15.75" customHeight="1">
      <c r="A14" s="6" t="s">
        <v>290</v>
      </c>
      <c r="B14" s="14">
        <v>149</v>
      </c>
      <c r="C14" s="14">
        <v>159</v>
      </c>
      <c r="D14" s="14">
        <v>178</v>
      </c>
      <c r="E14" s="15">
        <f t="shared" si="0"/>
        <v>337</v>
      </c>
    </row>
    <row r="15" spans="1:5" ht="15.75" customHeight="1">
      <c r="A15" s="6" t="s">
        <v>291</v>
      </c>
      <c r="B15" s="14">
        <v>94</v>
      </c>
      <c r="C15" s="14">
        <v>61</v>
      </c>
      <c r="D15" s="14">
        <v>79</v>
      </c>
      <c r="E15" s="15">
        <f t="shared" si="0"/>
        <v>140</v>
      </c>
    </row>
    <row r="16" spans="1:5" ht="15.75" customHeight="1">
      <c r="A16" s="6" t="s">
        <v>292</v>
      </c>
      <c r="B16" s="14">
        <v>111</v>
      </c>
      <c r="C16" s="14">
        <v>116</v>
      </c>
      <c r="D16" s="14">
        <v>169</v>
      </c>
      <c r="E16" s="15">
        <f t="shared" si="0"/>
        <v>285</v>
      </c>
    </row>
    <row r="17" spans="1:5" ht="15.75" customHeight="1">
      <c r="A17" s="6" t="s">
        <v>293</v>
      </c>
      <c r="B17" s="14">
        <v>251</v>
      </c>
      <c r="C17" s="14">
        <v>265</v>
      </c>
      <c r="D17" s="14">
        <v>321</v>
      </c>
      <c r="E17" s="15">
        <f t="shared" si="0"/>
        <v>586</v>
      </c>
    </row>
    <row r="18" spans="1:5" ht="15.75" customHeight="1">
      <c r="A18" s="6" t="s">
        <v>294</v>
      </c>
      <c r="B18" s="14">
        <v>202</v>
      </c>
      <c r="C18" s="14">
        <v>237</v>
      </c>
      <c r="D18" s="14">
        <v>247</v>
      </c>
      <c r="E18" s="15">
        <f t="shared" si="0"/>
        <v>484</v>
      </c>
    </row>
    <row r="19" spans="1:5" ht="15.75" customHeight="1">
      <c r="A19" s="6" t="s">
        <v>295</v>
      </c>
      <c r="B19" s="14">
        <v>137</v>
      </c>
      <c r="C19" s="14">
        <v>149</v>
      </c>
      <c r="D19" s="14">
        <v>152</v>
      </c>
      <c r="E19" s="15">
        <f t="shared" si="0"/>
        <v>301</v>
      </c>
    </row>
    <row r="20" spans="1:5" ht="15.75" customHeight="1">
      <c r="A20" s="6" t="s">
        <v>296</v>
      </c>
      <c r="B20" s="14">
        <v>182</v>
      </c>
      <c r="C20" s="14">
        <v>201</v>
      </c>
      <c r="D20" s="14">
        <v>230</v>
      </c>
      <c r="E20" s="15">
        <f t="shared" si="0"/>
        <v>431</v>
      </c>
    </row>
    <row r="21" spans="1:5" ht="15.75" customHeight="1">
      <c r="A21" s="6" t="s">
        <v>297</v>
      </c>
      <c r="B21" s="14">
        <v>51</v>
      </c>
      <c r="C21" s="14">
        <v>3</v>
      </c>
      <c r="D21" s="14">
        <v>48</v>
      </c>
      <c r="E21" s="15">
        <f t="shared" si="0"/>
        <v>51</v>
      </c>
    </row>
    <row r="22" spans="1:5" ht="15.75" customHeight="1">
      <c r="A22" s="6" t="s">
        <v>298</v>
      </c>
      <c r="B22" s="14">
        <v>76</v>
      </c>
      <c r="C22" s="14">
        <v>79</v>
      </c>
      <c r="D22" s="14">
        <v>86</v>
      </c>
      <c r="E22" s="15">
        <f t="shared" si="0"/>
        <v>165</v>
      </c>
    </row>
    <row r="23" spans="1:5" ht="15.75" customHeight="1">
      <c r="A23" s="6" t="s">
        <v>299</v>
      </c>
      <c r="B23" s="14">
        <v>66</v>
      </c>
      <c r="C23" s="14">
        <v>75</v>
      </c>
      <c r="D23" s="14">
        <v>94</v>
      </c>
      <c r="E23" s="15">
        <f t="shared" si="0"/>
        <v>169</v>
      </c>
    </row>
    <row r="24" spans="1:5" ht="15.75" customHeight="1">
      <c r="A24" s="6" t="s">
        <v>300</v>
      </c>
      <c r="B24" s="14">
        <v>107</v>
      </c>
      <c r="C24" s="14">
        <v>114</v>
      </c>
      <c r="D24" s="14">
        <v>128</v>
      </c>
      <c r="E24" s="15">
        <f t="shared" si="0"/>
        <v>242</v>
      </c>
    </row>
    <row r="25" spans="1:5" ht="15.75" customHeight="1">
      <c r="A25" s="6" t="s">
        <v>301</v>
      </c>
      <c r="B25" s="14">
        <v>28</v>
      </c>
      <c r="C25" s="14">
        <v>19</v>
      </c>
      <c r="D25" s="14">
        <v>9</v>
      </c>
      <c r="E25" s="15">
        <f t="shared" si="0"/>
        <v>28</v>
      </c>
    </row>
    <row r="26" spans="1:5" ht="15.75" customHeight="1">
      <c r="A26" s="6" t="s">
        <v>302</v>
      </c>
      <c r="B26" s="14">
        <v>133</v>
      </c>
      <c r="C26" s="14">
        <v>128</v>
      </c>
      <c r="D26" s="14">
        <v>152</v>
      </c>
      <c r="E26" s="15">
        <f t="shared" si="0"/>
        <v>280</v>
      </c>
    </row>
    <row r="27" spans="1:5" ht="15.75" customHeight="1">
      <c r="A27" s="6" t="s">
        <v>303</v>
      </c>
      <c r="B27" s="14">
        <v>42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130</v>
      </c>
      <c r="C28" s="14">
        <v>128</v>
      </c>
      <c r="D28" s="14">
        <v>144</v>
      </c>
      <c r="E28" s="15">
        <f t="shared" si="0"/>
        <v>272</v>
      </c>
    </row>
    <row r="29" spans="1:5" ht="15.75" customHeight="1">
      <c r="A29" s="6" t="s">
        <v>305</v>
      </c>
      <c r="B29" s="14">
        <v>76</v>
      </c>
      <c r="C29" s="14">
        <v>54</v>
      </c>
      <c r="D29" s="14">
        <v>85</v>
      </c>
      <c r="E29" s="15">
        <f t="shared" si="0"/>
        <v>139</v>
      </c>
    </row>
    <row r="30" spans="1:5" ht="15.75" customHeight="1">
      <c r="A30" s="6" t="s">
        <v>306</v>
      </c>
      <c r="B30" s="14">
        <v>46</v>
      </c>
      <c r="C30" s="14">
        <v>40</v>
      </c>
      <c r="D30" s="14">
        <v>58</v>
      </c>
      <c r="E30" s="15">
        <f t="shared" si="0"/>
        <v>98</v>
      </c>
    </row>
    <row r="31" spans="1:5" ht="15.75" customHeight="1">
      <c r="A31" s="6" t="s">
        <v>307</v>
      </c>
      <c r="B31" s="14">
        <v>29</v>
      </c>
      <c r="C31" s="14">
        <v>30</v>
      </c>
      <c r="D31" s="14">
        <v>26</v>
      </c>
      <c r="E31" s="15">
        <f t="shared" si="0"/>
        <v>56</v>
      </c>
    </row>
    <row r="32" spans="1:5" ht="15.75" customHeight="1">
      <c r="A32" s="6" t="s">
        <v>308</v>
      </c>
      <c r="B32" s="14">
        <v>35</v>
      </c>
      <c r="C32" s="14">
        <v>28</v>
      </c>
      <c r="D32" s="14">
        <v>27</v>
      </c>
      <c r="E32" s="15">
        <f t="shared" si="0"/>
        <v>55</v>
      </c>
    </row>
    <row r="33" spans="1:5" ht="15.75" customHeight="1">
      <c r="A33" s="6" t="s">
        <v>309</v>
      </c>
      <c r="B33" s="14">
        <v>81</v>
      </c>
      <c r="C33" s="14">
        <v>78</v>
      </c>
      <c r="D33" s="14">
        <v>79</v>
      </c>
      <c r="E33" s="15">
        <f t="shared" si="0"/>
        <v>157</v>
      </c>
    </row>
    <row r="34" spans="1:5" ht="15.75" customHeight="1">
      <c r="A34" s="6" t="s">
        <v>310</v>
      </c>
      <c r="B34" s="14">
        <v>92</v>
      </c>
      <c r="C34" s="14">
        <v>95</v>
      </c>
      <c r="D34" s="14">
        <v>118</v>
      </c>
      <c r="E34" s="15">
        <f t="shared" si="0"/>
        <v>213</v>
      </c>
    </row>
    <row r="35" spans="1:5" ht="15.75" customHeight="1">
      <c r="A35" s="6" t="s">
        <v>311</v>
      </c>
      <c r="B35" s="14">
        <v>28</v>
      </c>
      <c r="C35" s="14">
        <v>25</v>
      </c>
      <c r="D35" s="14">
        <v>32</v>
      </c>
      <c r="E35" s="15">
        <f t="shared" si="0"/>
        <v>57</v>
      </c>
    </row>
    <row r="36" spans="1:5" ht="15.75" customHeight="1">
      <c r="A36" s="6" t="s">
        <v>312</v>
      </c>
      <c r="B36" s="14">
        <v>164</v>
      </c>
      <c r="C36" s="14">
        <v>201</v>
      </c>
      <c r="D36" s="14">
        <v>182</v>
      </c>
      <c r="E36" s="15">
        <f t="shared" si="0"/>
        <v>383</v>
      </c>
    </row>
    <row r="37" spans="1:5" ht="15.75" customHeight="1">
      <c r="A37" s="6" t="s">
        <v>313</v>
      </c>
      <c r="B37" s="14">
        <v>57</v>
      </c>
      <c r="C37" s="14">
        <v>52</v>
      </c>
      <c r="D37" s="14">
        <v>69</v>
      </c>
      <c r="E37" s="15">
        <f t="shared" si="0"/>
        <v>121</v>
      </c>
    </row>
    <row r="38" spans="1:5" ht="15.75" customHeight="1">
      <c r="A38" s="6" t="s">
        <v>314</v>
      </c>
      <c r="B38" s="14">
        <v>52</v>
      </c>
      <c r="C38" s="14">
        <v>82</v>
      </c>
      <c r="D38" s="14">
        <v>90</v>
      </c>
      <c r="E38" s="15">
        <f t="shared" si="0"/>
        <v>172</v>
      </c>
    </row>
    <row r="39" spans="1:5" ht="15.75" customHeight="1">
      <c r="A39" s="25" t="s">
        <v>382</v>
      </c>
      <c r="B39" s="14">
        <v>66</v>
      </c>
      <c r="C39" s="14">
        <v>54</v>
      </c>
      <c r="D39" s="14">
        <v>35</v>
      </c>
      <c r="E39" s="15">
        <f t="shared" si="0"/>
        <v>89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3917</v>
      </c>
      <c r="C41" s="18">
        <f>SUM(C43-C42)</f>
        <v>3929</v>
      </c>
      <c r="D41" s="18">
        <f>SUM(D43-D42)</f>
        <v>4565</v>
      </c>
      <c r="E41" s="19">
        <f>SUM(E43-E42)</f>
        <v>8494</v>
      </c>
    </row>
    <row r="42" spans="1:5" ht="15.75" customHeight="1">
      <c r="A42" s="6" t="s">
        <v>6</v>
      </c>
      <c r="B42" s="61">
        <v>43</v>
      </c>
      <c r="C42" s="61">
        <v>45</v>
      </c>
      <c r="D42" s="61">
        <v>44</v>
      </c>
      <c r="E42" s="62">
        <f>SUM(C42:D42)</f>
        <v>89</v>
      </c>
    </row>
    <row r="43" spans="1:5" ht="15.75" customHeight="1">
      <c r="A43" s="9" t="s">
        <v>7</v>
      </c>
      <c r="B43" s="20">
        <f>SUM(B4:B40)</f>
        <v>3960</v>
      </c>
      <c r="C43" s="20">
        <f>SUM(C4:C40)</f>
        <v>3974</v>
      </c>
      <c r="D43" s="20">
        <f>SUM(D4:D40)</f>
        <v>4609</v>
      </c>
      <c r="E43" s="21">
        <f>SUM(E4:E40)</f>
        <v>8583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90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179</v>
      </c>
      <c r="C4" s="12">
        <v>198</v>
      </c>
      <c r="D4" s="12">
        <v>231</v>
      </c>
      <c r="E4" s="13">
        <f>SUM(C4:D4)</f>
        <v>429</v>
      </c>
    </row>
    <row r="5" spans="1:5" ht="15.75" customHeight="1">
      <c r="A5" s="6" t="s">
        <v>316</v>
      </c>
      <c r="B5" s="14">
        <v>106</v>
      </c>
      <c r="C5" s="14">
        <v>77</v>
      </c>
      <c r="D5" s="14">
        <v>96</v>
      </c>
      <c r="E5" s="15">
        <f aca="true" t="shared" si="0" ref="E5:E36">SUM(C5:D5)</f>
        <v>173</v>
      </c>
    </row>
    <row r="6" spans="1:5" ht="15.75" customHeight="1">
      <c r="A6" s="6" t="s">
        <v>317</v>
      </c>
      <c r="B6" s="14">
        <v>276</v>
      </c>
      <c r="C6" s="14">
        <v>268</v>
      </c>
      <c r="D6" s="14">
        <v>313</v>
      </c>
      <c r="E6" s="15">
        <f t="shared" si="0"/>
        <v>581</v>
      </c>
    </row>
    <row r="7" spans="1:5" ht="15.75" customHeight="1">
      <c r="A7" s="6" t="s">
        <v>318</v>
      </c>
      <c r="B7" s="14">
        <v>71</v>
      </c>
      <c r="C7" s="14">
        <v>62</v>
      </c>
      <c r="D7" s="14">
        <v>77</v>
      </c>
      <c r="E7" s="15">
        <f t="shared" si="0"/>
        <v>139</v>
      </c>
    </row>
    <row r="8" spans="1:5" ht="15.75" customHeight="1">
      <c r="A8" s="6" t="s">
        <v>319</v>
      </c>
      <c r="B8" s="14">
        <v>61</v>
      </c>
      <c r="C8" s="14">
        <v>62</v>
      </c>
      <c r="D8" s="14">
        <v>83</v>
      </c>
      <c r="E8" s="15">
        <f t="shared" si="0"/>
        <v>145</v>
      </c>
    </row>
    <row r="9" spans="1:5" ht="15.75" customHeight="1">
      <c r="A9" s="6" t="s">
        <v>320</v>
      </c>
      <c r="B9" s="14">
        <v>14</v>
      </c>
      <c r="C9" s="14">
        <v>12</v>
      </c>
      <c r="D9" s="14">
        <v>9</v>
      </c>
      <c r="E9" s="15">
        <f t="shared" si="0"/>
        <v>21</v>
      </c>
    </row>
    <row r="10" spans="1:5" ht="15.75" customHeight="1">
      <c r="A10" s="6" t="s">
        <v>321</v>
      </c>
      <c r="B10" s="14">
        <v>81</v>
      </c>
      <c r="C10" s="14">
        <v>12</v>
      </c>
      <c r="D10" s="14">
        <v>69</v>
      </c>
      <c r="E10" s="15">
        <f t="shared" si="0"/>
        <v>81</v>
      </c>
    </row>
    <row r="11" spans="1:5" ht="15.75" customHeight="1">
      <c r="A11" s="6" t="s">
        <v>322</v>
      </c>
      <c r="B11" s="14">
        <v>168</v>
      </c>
      <c r="C11" s="14">
        <v>186</v>
      </c>
      <c r="D11" s="14">
        <v>221</v>
      </c>
      <c r="E11" s="15">
        <f t="shared" si="0"/>
        <v>407</v>
      </c>
    </row>
    <row r="12" spans="1:5" ht="15.75" customHeight="1">
      <c r="A12" s="6" t="s">
        <v>323</v>
      </c>
      <c r="B12" s="14">
        <v>55</v>
      </c>
      <c r="C12" s="14">
        <v>68</v>
      </c>
      <c r="D12" s="14">
        <v>70</v>
      </c>
      <c r="E12" s="15">
        <f t="shared" si="0"/>
        <v>138</v>
      </c>
    </row>
    <row r="13" spans="1:5" ht="15.75" customHeight="1">
      <c r="A13" s="6" t="s">
        <v>324</v>
      </c>
      <c r="B13" s="14">
        <v>279</v>
      </c>
      <c r="C13" s="14">
        <v>265</v>
      </c>
      <c r="D13" s="14">
        <v>290</v>
      </c>
      <c r="E13" s="15">
        <f t="shared" si="0"/>
        <v>555</v>
      </c>
    </row>
    <row r="14" spans="1:5" ht="15.75" customHeight="1">
      <c r="A14" s="6" t="s">
        <v>383</v>
      </c>
      <c r="B14" s="14">
        <v>43</v>
      </c>
      <c r="C14" s="14">
        <v>64</v>
      </c>
      <c r="D14" s="14">
        <v>75</v>
      </c>
      <c r="E14" s="15">
        <f t="shared" si="0"/>
        <v>139</v>
      </c>
    </row>
    <row r="15" spans="1:5" ht="15.75" customHeight="1">
      <c r="A15" s="6" t="s">
        <v>325</v>
      </c>
      <c r="B15" s="14">
        <v>321</v>
      </c>
      <c r="C15" s="14">
        <v>347</v>
      </c>
      <c r="D15" s="14">
        <v>377</v>
      </c>
      <c r="E15" s="15">
        <f t="shared" si="0"/>
        <v>724</v>
      </c>
    </row>
    <row r="16" spans="1:5" ht="15.75" customHeight="1">
      <c r="A16" s="6" t="s">
        <v>326</v>
      </c>
      <c r="B16" s="14">
        <v>271</v>
      </c>
      <c r="C16" s="14">
        <v>342</v>
      </c>
      <c r="D16" s="14">
        <v>348</v>
      </c>
      <c r="E16" s="15">
        <f t="shared" si="0"/>
        <v>690</v>
      </c>
    </row>
    <row r="17" spans="1:5" ht="15.75" customHeight="1">
      <c r="A17" s="6" t="s">
        <v>327</v>
      </c>
      <c r="B17" s="14">
        <v>54</v>
      </c>
      <c r="C17" s="14">
        <v>51</v>
      </c>
      <c r="D17" s="14">
        <v>48</v>
      </c>
      <c r="E17" s="15">
        <f t="shared" si="0"/>
        <v>99</v>
      </c>
    </row>
    <row r="18" spans="1:5" ht="15.75" customHeight="1">
      <c r="A18" s="6" t="s">
        <v>328</v>
      </c>
      <c r="B18" s="14">
        <v>84</v>
      </c>
      <c r="C18" s="14">
        <v>71</v>
      </c>
      <c r="D18" s="14">
        <v>122</v>
      </c>
      <c r="E18" s="15">
        <f t="shared" si="0"/>
        <v>193</v>
      </c>
    </row>
    <row r="19" spans="1:5" ht="15.75" customHeight="1">
      <c r="A19" s="25" t="s">
        <v>329</v>
      </c>
      <c r="B19" s="14">
        <v>45</v>
      </c>
      <c r="C19" s="14">
        <v>30</v>
      </c>
      <c r="D19" s="14">
        <v>53</v>
      </c>
      <c r="E19" s="15">
        <f t="shared" si="0"/>
        <v>83</v>
      </c>
    </row>
    <row r="20" spans="1:5" ht="15.75" customHeight="1">
      <c r="A20" s="6" t="s">
        <v>330</v>
      </c>
      <c r="B20" s="14">
        <v>65</v>
      </c>
      <c r="C20" s="14">
        <v>60</v>
      </c>
      <c r="D20" s="14">
        <v>75</v>
      </c>
      <c r="E20" s="15">
        <f t="shared" si="0"/>
        <v>135</v>
      </c>
    </row>
    <row r="21" spans="1:5" ht="15.75" customHeight="1">
      <c r="A21" s="6" t="s">
        <v>331</v>
      </c>
      <c r="B21" s="14">
        <v>37</v>
      </c>
      <c r="C21" s="14">
        <v>37</v>
      </c>
      <c r="D21" s="14">
        <v>43</v>
      </c>
      <c r="E21" s="15">
        <f t="shared" si="0"/>
        <v>80</v>
      </c>
    </row>
    <row r="22" spans="1:5" ht="15.75" customHeight="1">
      <c r="A22" s="6" t="s">
        <v>332</v>
      </c>
      <c r="B22" s="14">
        <v>45</v>
      </c>
      <c r="C22" s="14">
        <v>37</v>
      </c>
      <c r="D22" s="14">
        <v>43</v>
      </c>
      <c r="E22" s="15">
        <f t="shared" si="0"/>
        <v>80</v>
      </c>
    </row>
    <row r="23" spans="1:5" ht="15.75" customHeight="1">
      <c r="A23" s="6" t="s">
        <v>333</v>
      </c>
      <c r="B23" s="14">
        <v>17</v>
      </c>
      <c r="C23" s="14">
        <v>12</v>
      </c>
      <c r="D23" s="14">
        <v>16</v>
      </c>
      <c r="E23" s="15">
        <f t="shared" si="0"/>
        <v>28</v>
      </c>
    </row>
    <row r="24" spans="1:5" ht="15.75" customHeight="1">
      <c r="A24" s="6" t="s">
        <v>334</v>
      </c>
      <c r="B24" s="14">
        <v>29</v>
      </c>
      <c r="C24" s="14">
        <v>37</v>
      </c>
      <c r="D24" s="14">
        <v>32</v>
      </c>
      <c r="E24" s="15">
        <f t="shared" si="0"/>
        <v>69</v>
      </c>
    </row>
    <row r="25" spans="1:5" ht="15.75" customHeight="1">
      <c r="A25" s="6" t="s">
        <v>335</v>
      </c>
      <c r="B25" s="14">
        <v>16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85</v>
      </c>
      <c r="D26" s="14">
        <v>92</v>
      </c>
      <c r="E26" s="15">
        <f t="shared" si="0"/>
        <v>177</v>
      </c>
    </row>
    <row r="27" spans="1:5" ht="15.75" customHeight="1">
      <c r="A27" s="6" t="s">
        <v>337</v>
      </c>
      <c r="B27" s="14">
        <v>80</v>
      </c>
      <c r="C27" s="14">
        <v>77</v>
      </c>
      <c r="D27" s="14">
        <v>89</v>
      </c>
      <c r="E27" s="15">
        <f t="shared" si="0"/>
        <v>166</v>
      </c>
    </row>
    <row r="28" spans="1:5" ht="15.75" customHeight="1">
      <c r="A28" s="6" t="s">
        <v>338</v>
      </c>
      <c r="B28" s="14">
        <v>10</v>
      </c>
      <c r="C28" s="14">
        <v>7</v>
      </c>
      <c r="D28" s="14">
        <v>9</v>
      </c>
      <c r="E28" s="15">
        <f t="shared" si="0"/>
        <v>16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19</v>
      </c>
      <c r="C30" s="14">
        <v>19</v>
      </c>
      <c r="D30" s="14">
        <v>20</v>
      </c>
      <c r="E30" s="15">
        <f t="shared" si="0"/>
        <v>39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138</v>
      </c>
      <c r="C33" s="14">
        <v>139</v>
      </c>
      <c r="D33" s="14">
        <v>145</v>
      </c>
      <c r="E33" s="15">
        <f t="shared" si="0"/>
        <v>284</v>
      </c>
    </row>
    <row r="34" spans="1:5" ht="15.75" customHeight="1">
      <c r="A34" s="6" t="s">
        <v>344</v>
      </c>
      <c r="B34" s="14">
        <v>102</v>
      </c>
      <c r="C34" s="14">
        <v>98</v>
      </c>
      <c r="D34" s="14">
        <v>127</v>
      </c>
      <c r="E34" s="15">
        <f t="shared" si="0"/>
        <v>225</v>
      </c>
    </row>
    <row r="35" spans="1:5" ht="15.75" customHeight="1">
      <c r="A35" s="6" t="s">
        <v>345</v>
      </c>
      <c r="B35" s="14">
        <v>91</v>
      </c>
      <c r="C35" s="14">
        <v>110</v>
      </c>
      <c r="D35" s="14">
        <v>125</v>
      </c>
      <c r="E35" s="15">
        <f t="shared" si="0"/>
        <v>235</v>
      </c>
    </row>
    <row r="36" spans="1:5" ht="15.75" customHeight="1">
      <c r="A36" s="28" t="s">
        <v>348</v>
      </c>
      <c r="B36" s="14">
        <v>101</v>
      </c>
      <c r="C36" s="14">
        <v>103</v>
      </c>
      <c r="D36" s="14">
        <v>100</v>
      </c>
      <c r="E36" s="15">
        <f t="shared" si="0"/>
        <v>203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2935</v>
      </c>
      <c r="C39" s="18">
        <f>SUM(C41-C40)</f>
        <v>2955</v>
      </c>
      <c r="D39" s="18">
        <f>SUM(D41-D40)</f>
        <v>3404</v>
      </c>
      <c r="E39" s="19">
        <f>SUM(E41-E40)</f>
        <v>6359</v>
      </c>
    </row>
    <row r="40" spans="1:5" ht="15.75" customHeight="1">
      <c r="A40" s="6" t="s">
        <v>6</v>
      </c>
      <c r="B40" s="61">
        <v>30</v>
      </c>
      <c r="C40" s="61">
        <v>15</v>
      </c>
      <c r="D40" s="61">
        <v>32</v>
      </c>
      <c r="E40" s="62">
        <f>SUM(C40:D40)</f>
        <v>47</v>
      </c>
    </row>
    <row r="41" spans="1:5" ht="15.75" customHeight="1">
      <c r="A41" s="9" t="s">
        <v>7</v>
      </c>
      <c r="B41" s="20">
        <f>SUM(B4:B38)</f>
        <v>2965</v>
      </c>
      <c r="C41" s="20">
        <f>SUM(C4:C38)</f>
        <v>2970</v>
      </c>
      <c r="D41" s="20">
        <f>SUM(D4:D38)</f>
        <v>3436</v>
      </c>
      <c r="E41" s="21">
        <f>SUM(E4:E38)</f>
        <v>6406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C48" sqref="C4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91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160</v>
      </c>
      <c r="C4" s="12">
        <v>142</v>
      </c>
      <c r="D4" s="12">
        <v>211</v>
      </c>
      <c r="E4" s="13">
        <f>SUM(C4:D4)</f>
        <v>353</v>
      </c>
    </row>
    <row r="5" spans="1:5" ht="15.75" customHeight="1">
      <c r="A5" s="6" t="s">
        <v>385</v>
      </c>
      <c r="B5" s="14">
        <v>298</v>
      </c>
      <c r="C5" s="14">
        <v>346</v>
      </c>
      <c r="D5" s="14">
        <v>369</v>
      </c>
      <c r="E5" s="15">
        <f aca="true" t="shared" si="0" ref="E5:E19">SUM(C5:D5)</f>
        <v>715</v>
      </c>
    </row>
    <row r="6" spans="1:5" ht="15.75" customHeight="1">
      <c r="A6" s="6" t="s">
        <v>386</v>
      </c>
      <c r="B6" s="14">
        <v>103</v>
      </c>
      <c r="C6" s="14">
        <v>126</v>
      </c>
      <c r="D6" s="14">
        <v>115</v>
      </c>
      <c r="E6" s="15">
        <f t="shared" si="0"/>
        <v>241</v>
      </c>
    </row>
    <row r="7" spans="1:5" ht="15.75" customHeight="1">
      <c r="A7" s="6" t="s">
        <v>387</v>
      </c>
      <c r="B7" s="14">
        <v>161</v>
      </c>
      <c r="C7" s="14">
        <v>202</v>
      </c>
      <c r="D7" s="14">
        <v>215</v>
      </c>
      <c r="E7" s="15">
        <f t="shared" si="0"/>
        <v>417</v>
      </c>
    </row>
    <row r="8" spans="1:5" ht="15.75" customHeight="1">
      <c r="A8" s="6" t="s">
        <v>388</v>
      </c>
      <c r="B8" s="14">
        <v>26</v>
      </c>
      <c r="C8" s="14">
        <v>26</v>
      </c>
      <c r="D8" s="14">
        <v>36</v>
      </c>
      <c r="E8" s="15">
        <f t="shared" si="0"/>
        <v>62</v>
      </c>
    </row>
    <row r="9" spans="1:5" ht="15.75" customHeight="1">
      <c r="A9" s="6" t="s">
        <v>389</v>
      </c>
      <c r="B9" s="14">
        <v>83</v>
      </c>
      <c r="C9" s="14">
        <v>90</v>
      </c>
      <c r="D9" s="14">
        <v>111</v>
      </c>
      <c r="E9" s="15">
        <f t="shared" si="0"/>
        <v>201</v>
      </c>
    </row>
    <row r="10" spans="1:5" ht="15.75" customHeight="1">
      <c r="A10" s="6" t="s">
        <v>390</v>
      </c>
      <c r="B10" s="14">
        <v>131</v>
      </c>
      <c r="C10" s="14">
        <v>127</v>
      </c>
      <c r="D10" s="14">
        <v>178</v>
      </c>
      <c r="E10" s="15">
        <f t="shared" si="0"/>
        <v>305</v>
      </c>
    </row>
    <row r="11" spans="1:5" ht="15.75" customHeight="1">
      <c r="A11" s="6" t="s">
        <v>391</v>
      </c>
      <c r="B11" s="14">
        <v>83</v>
      </c>
      <c r="C11" s="14">
        <v>81</v>
      </c>
      <c r="D11" s="14">
        <v>96</v>
      </c>
      <c r="E11" s="15">
        <f t="shared" si="0"/>
        <v>177</v>
      </c>
    </row>
    <row r="12" spans="1:5" ht="15.75" customHeight="1">
      <c r="A12" s="6" t="s">
        <v>392</v>
      </c>
      <c r="B12" s="14">
        <v>80</v>
      </c>
      <c r="C12" s="14">
        <v>88</v>
      </c>
      <c r="D12" s="14">
        <v>83</v>
      </c>
      <c r="E12" s="15">
        <f t="shared" si="0"/>
        <v>171</v>
      </c>
    </row>
    <row r="13" spans="1:5" ht="15.75" customHeight="1">
      <c r="A13" s="6" t="s">
        <v>393</v>
      </c>
      <c r="B13" s="14">
        <v>170</v>
      </c>
      <c r="C13" s="14">
        <v>154</v>
      </c>
      <c r="D13" s="14">
        <v>194</v>
      </c>
      <c r="E13" s="15">
        <f t="shared" si="0"/>
        <v>348</v>
      </c>
    </row>
    <row r="14" spans="1:5" ht="15.75" customHeight="1">
      <c r="A14" s="6" t="s">
        <v>394</v>
      </c>
      <c r="B14" s="14">
        <v>79</v>
      </c>
      <c r="C14" s="14">
        <v>90</v>
      </c>
      <c r="D14" s="14">
        <v>86</v>
      </c>
      <c r="E14" s="15">
        <f t="shared" si="0"/>
        <v>176</v>
      </c>
    </row>
    <row r="15" spans="1:5" ht="15.75" customHeight="1">
      <c r="A15" s="6" t="s">
        <v>395</v>
      </c>
      <c r="B15" s="14">
        <v>164</v>
      </c>
      <c r="C15" s="14">
        <v>161</v>
      </c>
      <c r="D15" s="14">
        <v>217</v>
      </c>
      <c r="E15" s="15">
        <f t="shared" si="0"/>
        <v>378</v>
      </c>
    </row>
    <row r="16" spans="1:5" ht="15.75" customHeight="1">
      <c r="A16" s="6" t="s">
        <v>396</v>
      </c>
      <c r="B16" s="14">
        <v>138</v>
      </c>
      <c r="C16" s="14">
        <v>124</v>
      </c>
      <c r="D16" s="14">
        <v>141</v>
      </c>
      <c r="E16" s="15">
        <f t="shared" si="0"/>
        <v>265</v>
      </c>
    </row>
    <row r="17" spans="1:5" ht="15.75" customHeight="1">
      <c r="A17" s="6" t="s">
        <v>397</v>
      </c>
      <c r="B17" s="14">
        <v>123</v>
      </c>
      <c r="C17" s="14">
        <v>131</v>
      </c>
      <c r="D17" s="14">
        <v>152</v>
      </c>
      <c r="E17" s="15">
        <f t="shared" si="0"/>
        <v>283</v>
      </c>
    </row>
    <row r="18" spans="1:5" ht="15.75" customHeight="1">
      <c r="A18" s="6" t="s">
        <v>398</v>
      </c>
      <c r="B18" s="14">
        <v>85</v>
      </c>
      <c r="C18" s="14">
        <v>140</v>
      </c>
      <c r="D18" s="14">
        <v>151</v>
      </c>
      <c r="E18" s="15">
        <f t="shared" si="0"/>
        <v>291</v>
      </c>
    </row>
    <row r="19" spans="1:5" ht="15.75" customHeight="1">
      <c r="A19" s="25" t="s">
        <v>349</v>
      </c>
      <c r="B19" s="14">
        <v>87</v>
      </c>
      <c r="C19" s="14">
        <v>40</v>
      </c>
      <c r="D19" s="14">
        <v>66</v>
      </c>
      <c r="E19" s="15">
        <f t="shared" si="0"/>
        <v>106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1904</v>
      </c>
      <c r="C39" s="18">
        <f>SUM(C41-C40)</f>
        <v>2039</v>
      </c>
      <c r="D39" s="18">
        <f>SUM(D41-D40)</f>
        <v>2361</v>
      </c>
      <c r="E39" s="19">
        <f>SUM(E41-E40)</f>
        <v>4400</v>
      </c>
    </row>
    <row r="40" spans="1:5" ht="15.75" customHeight="1">
      <c r="A40" s="6" t="s">
        <v>6</v>
      </c>
      <c r="B40" s="61">
        <v>67</v>
      </c>
      <c r="C40" s="61">
        <v>29</v>
      </c>
      <c r="D40" s="61">
        <v>60</v>
      </c>
      <c r="E40" s="62">
        <f>SUM(C40:D40)</f>
        <v>89</v>
      </c>
    </row>
    <row r="41" spans="1:5" ht="15.75" customHeight="1">
      <c r="A41" s="9" t="s">
        <v>7</v>
      </c>
      <c r="B41" s="20">
        <f>SUM(B4:B38)</f>
        <v>1971</v>
      </c>
      <c r="C41" s="20">
        <f>SUM(C4:C38)</f>
        <v>2068</v>
      </c>
      <c r="D41" s="20">
        <f>SUM(D4:D38)</f>
        <v>2421</v>
      </c>
      <c r="E41" s="21">
        <f>SUM(E4:E38)</f>
        <v>4489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7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平成27年7月 1日現在</v>
      </c>
      <c r="D1" s="71"/>
      <c r="E1" s="11" t="s">
        <v>92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186</v>
      </c>
      <c r="C4" s="12">
        <v>176</v>
      </c>
      <c r="D4" s="12">
        <v>210</v>
      </c>
      <c r="E4" s="13">
        <f aca="true" t="shared" si="0" ref="E4:E10">SUM(C4:D4)</f>
        <v>386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56</v>
      </c>
      <c r="E5" s="15">
        <f t="shared" si="0"/>
        <v>103</v>
      </c>
    </row>
    <row r="6" spans="1:5" ht="15.75" customHeight="1">
      <c r="A6" s="6" t="s">
        <v>10</v>
      </c>
      <c r="B6" s="14">
        <v>10</v>
      </c>
      <c r="C6" s="14">
        <v>11</v>
      </c>
      <c r="D6" s="14">
        <v>10</v>
      </c>
      <c r="E6" s="15">
        <f t="shared" si="0"/>
        <v>21</v>
      </c>
    </row>
    <row r="7" spans="1:5" ht="15.75" customHeight="1">
      <c r="A7" s="6" t="s">
        <v>75</v>
      </c>
      <c r="B7" s="14">
        <v>124</v>
      </c>
      <c r="C7" s="14">
        <v>122</v>
      </c>
      <c r="D7" s="14">
        <v>145</v>
      </c>
      <c r="E7" s="15">
        <f t="shared" si="0"/>
        <v>267</v>
      </c>
    </row>
    <row r="8" spans="1:5" ht="15.75" customHeight="1">
      <c r="A8" s="6" t="s">
        <v>101</v>
      </c>
      <c r="B8" s="14">
        <v>120</v>
      </c>
      <c r="C8" s="14">
        <v>124</v>
      </c>
      <c r="D8" s="14">
        <v>182</v>
      </c>
      <c r="E8" s="15">
        <f>SUM(C8:D8)</f>
        <v>306</v>
      </c>
    </row>
    <row r="9" spans="1:5" ht="15.75" customHeight="1">
      <c r="A9" s="6" t="s">
        <v>102</v>
      </c>
      <c r="B9" s="14">
        <v>88</v>
      </c>
      <c r="C9" s="14">
        <v>96</v>
      </c>
      <c r="D9" s="14">
        <v>81</v>
      </c>
      <c r="E9" s="15">
        <f>SUM(C9:D9)</f>
        <v>177</v>
      </c>
    </row>
    <row r="10" spans="1:5" ht="15.75" customHeight="1">
      <c r="A10" s="25" t="s">
        <v>400</v>
      </c>
      <c r="B10" s="14">
        <v>41</v>
      </c>
      <c r="C10" s="14">
        <v>85</v>
      </c>
      <c r="D10" s="14">
        <v>79</v>
      </c>
      <c r="E10" s="15">
        <f t="shared" si="0"/>
        <v>164</v>
      </c>
    </row>
    <row r="11" spans="1:5" ht="15.75" customHeight="1">
      <c r="A11" s="25" t="s">
        <v>11</v>
      </c>
      <c r="B11" s="14">
        <v>242</v>
      </c>
      <c r="C11" s="14">
        <v>275</v>
      </c>
      <c r="D11" s="14">
        <v>311</v>
      </c>
      <c r="E11" s="15">
        <f aca="true" t="shared" si="1" ref="E11:E36">SUM(C11:D11)</f>
        <v>586</v>
      </c>
    </row>
    <row r="12" spans="1:5" ht="15.75" customHeight="1">
      <c r="A12" s="6" t="s">
        <v>12</v>
      </c>
      <c r="B12" s="14">
        <v>171</v>
      </c>
      <c r="C12" s="14">
        <v>174</v>
      </c>
      <c r="D12" s="14">
        <v>205</v>
      </c>
      <c r="E12" s="15">
        <f t="shared" si="1"/>
        <v>379</v>
      </c>
    </row>
    <row r="13" spans="1:5" ht="15.75" customHeight="1">
      <c r="A13" s="6" t="s">
        <v>13</v>
      </c>
      <c r="B13" s="14">
        <v>56</v>
      </c>
      <c r="C13" s="14">
        <v>68</v>
      </c>
      <c r="D13" s="14">
        <v>78</v>
      </c>
      <c r="E13" s="15">
        <f t="shared" si="1"/>
        <v>146</v>
      </c>
    </row>
    <row r="14" spans="1:5" ht="15.75" customHeight="1">
      <c r="A14" s="6" t="s">
        <v>14</v>
      </c>
      <c r="B14" s="14">
        <v>24</v>
      </c>
      <c r="C14" s="14">
        <v>25</v>
      </c>
      <c r="D14" s="14">
        <v>32</v>
      </c>
      <c r="E14" s="15">
        <f t="shared" si="1"/>
        <v>57</v>
      </c>
    </row>
    <row r="15" spans="1:5" ht="15.75" customHeight="1">
      <c r="A15" s="6" t="s">
        <v>15</v>
      </c>
      <c r="B15" s="14">
        <v>43</v>
      </c>
      <c r="C15" s="14">
        <v>43</v>
      </c>
      <c r="D15" s="14">
        <v>45</v>
      </c>
      <c r="E15" s="15">
        <f t="shared" si="1"/>
        <v>88</v>
      </c>
    </row>
    <row r="16" spans="1:5" ht="15.75" customHeight="1">
      <c r="A16" s="6" t="s">
        <v>16</v>
      </c>
      <c r="B16" s="14">
        <v>337</v>
      </c>
      <c r="C16" s="14">
        <v>368</v>
      </c>
      <c r="D16" s="14">
        <v>390</v>
      </c>
      <c r="E16" s="15">
        <f t="shared" si="1"/>
        <v>758</v>
      </c>
    </row>
    <row r="17" spans="1:5" ht="15.75" customHeight="1">
      <c r="A17" s="6" t="s">
        <v>17</v>
      </c>
      <c r="B17" s="14">
        <v>239</v>
      </c>
      <c r="C17" s="14">
        <v>233</v>
      </c>
      <c r="D17" s="14">
        <v>253</v>
      </c>
      <c r="E17" s="15">
        <f t="shared" si="1"/>
        <v>486</v>
      </c>
    </row>
    <row r="18" spans="1:5" ht="15.75" customHeight="1">
      <c r="A18" s="6" t="s">
        <v>18</v>
      </c>
      <c r="B18" s="14">
        <v>371</v>
      </c>
      <c r="C18" s="14">
        <v>392</v>
      </c>
      <c r="D18" s="14">
        <v>451</v>
      </c>
      <c r="E18" s="15">
        <f t="shared" si="1"/>
        <v>843</v>
      </c>
    </row>
    <row r="19" spans="1:5" ht="15.75" customHeight="1">
      <c r="A19" s="6" t="s">
        <v>19</v>
      </c>
      <c r="B19" s="14">
        <v>210</v>
      </c>
      <c r="C19" s="14">
        <v>219</v>
      </c>
      <c r="D19" s="14">
        <v>239</v>
      </c>
      <c r="E19" s="15">
        <f t="shared" si="1"/>
        <v>458</v>
      </c>
    </row>
    <row r="20" spans="1:5" ht="15.75" customHeight="1">
      <c r="A20" s="6" t="s">
        <v>20</v>
      </c>
      <c r="B20" s="14">
        <v>210</v>
      </c>
      <c r="C20" s="14">
        <v>196</v>
      </c>
      <c r="D20" s="14">
        <v>251</v>
      </c>
      <c r="E20" s="15">
        <f t="shared" si="1"/>
        <v>447</v>
      </c>
    </row>
    <row r="21" spans="1:5" ht="15.75" customHeight="1">
      <c r="A21" s="6" t="s">
        <v>21</v>
      </c>
      <c r="B21" s="14">
        <v>105</v>
      </c>
      <c r="C21" s="14">
        <v>106</v>
      </c>
      <c r="D21" s="14">
        <v>124</v>
      </c>
      <c r="E21" s="15">
        <f t="shared" si="1"/>
        <v>230</v>
      </c>
    </row>
    <row r="22" spans="1:5" ht="15.75" customHeight="1">
      <c r="A22" s="6" t="s">
        <v>22</v>
      </c>
      <c r="B22" s="14">
        <v>100</v>
      </c>
      <c r="C22" s="14">
        <v>120</v>
      </c>
      <c r="D22" s="14">
        <v>121</v>
      </c>
      <c r="E22" s="15">
        <f t="shared" si="1"/>
        <v>241</v>
      </c>
    </row>
    <row r="23" spans="1:5" ht="15.75" customHeight="1">
      <c r="A23" s="6" t="s">
        <v>23</v>
      </c>
      <c r="B23" s="14">
        <v>357</v>
      </c>
      <c r="C23" s="14">
        <v>414</v>
      </c>
      <c r="D23" s="14">
        <v>391</v>
      </c>
      <c r="E23" s="15">
        <f t="shared" si="1"/>
        <v>805</v>
      </c>
    </row>
    <row r="24" spans="1:5" ht="15.75" customHeight="1">
      <c r="A24" s="6" t="s">
        <v>24</v>
      </c>
      <c r="B24" s="14">
        <v>85</v>
      </c>
      <c r="C24" s="14">
        <v>90</v>
      </c>
      <c r="D24" s="14">
        <v>97</v>
      </c>
      <c r="E24" s="15">
        <f t="shared" si="1"/>
        <v>187</v>
      </c>
    </row>
    <row r="25" spans="1:5" ht="15.75" customHeight="1">
      <c r="A25" s="6" t="s">
        <v>25</v>
      </c>
      <c r="B25" s="14">
        <v>69</v>
      </c>
      <c r="C25" s="14">
        <v>72</v>
      </c>
      <c r="D25" s="14">
        <v>81</v>
      </c>
      <c r="E25" s="15">
        <f t="shared" si="1"/>
        <v>153</v>
      </c>
    </row>
    <row r="26" spans="1:5" ht="15.75" customHeight="1">
      <c r="A26" s="6" t="s">
        <v>76</v>
      </c>
      <c r="B26" s="14">
        <v>45</v>
      </c>
      <c r="C26" s="14">
        <v>29</v>
      </c>
      <c r="D26" s="14">
        <v>42</v>
      </c>
      <c r="E26" s="15">
        <f t="shared" si="1"/>
        <v>71</v>
      </c>
    </row>
    <row r="27" spans="1:5" ht="15.75" customHeight="1">
      <c r="A27" s="6" t="s">
        <v>77</v>
      </c>
      <c r="B27" s="14">
        <v>193</v>
      </c>
      <c r="C27" s="14">
        <v>209</v>
      </c>
      <c r="D27" s="14">
        <v>222</v>
      </c>
      <c r="E27" s="15">
        <f t="shared" si="1"/>
        <v>431</v>
      </c>
    </row>
    <row r="28" spans="1:5" ht="15.75" customHeight="1">
      <c r="A28" s="6" t="s">
        <v>78</v>
      </c>
      <c r="B28" s="14">
        <v>314</v>
      </c>
      <c r="C28" s="14">
        <v>348</v>
      </c>
      <c r="D28" s="14">
        <v>368</v>
      </c>
      <c r="E28" s="15">
        <f t="shared" si="1"/>
        <v>716</v>
      </c>
    </row>
    <row r="29" spans="1:5" ht="15.75" customHeight="1">
      <c r="A29" s="6" t="s">
        <v>79</v>
      </c>
      <c r="B29" s="14">
        <v>144</v>
      </c>
      <c r="C29" s="14">
        <v>164</v>
      </c>
      <c r="D29" s="14">
        <v>175</v>
      </c>
      <c r="E29" s="15">
        <f t="shared" si="1"/>
        <v>339</v>
      </c>
    </row>
    <row r="30" spans="1:5" ht="15.75" customHeight="1">
      <c r="A30" s="6" t="s">
        <v>26</v>
      </c>
      <c r="B30" s="14">
        <v>52</v>
      </c>
      <c r="C30" s="14">
        <v>72</v>
      </c>
      <c r="D30" s="14">
        <v>72</v>
      </c>
      <c r="E30" s="15">
        <f t="shared" si="1"/>
        <v>144</v>
      </c>
    </row>
    <row r="31" spans="1:5" ht="15.75" customHeight="1">
      <c r="A31" s="6" t="s">
        <v>27</v>
      </c>
      <c r="B31" s="14">
        <v>316</v>
      </c>
      <c r="C31" s="14">
        <v>336</v>
      </c>
      <c r="D31" s="14">
        <v>381</v>
      </c>
      <c r="E31" s="15">
        <f t="shared" si="1"/>
        <v>717</v>
      </c>
    </row>
    <row r="32" spans="1:5" ht="15.75" customHeight="1">
      <c r="A32" s="6" t="s">
        <v>28</v>
      </c>
      <c r="B32" s="14">
        <v>295</v>
      </c>
      <c r="C32" s="14">
        <v>360</v>
      </c>
      <c r="D32" s="14">
        <v>383</v>
      </c>
      <c r="E32" s="15">
        <f t="shared" si="1"/>
        <v>743</v>
      </c>
    </row>
    <row r="33" spans="1:5" ht="15.75" customHeight="1">
      <c r="A33" s="6" t="s">
        <v>29</v>
      </c>
      <c r="B33" s="14">
        <v>32</v>
      </c>
      <c r="C33" s="14">
        <v>32</v>
      </c>
      <c r="D33" s="14">
        <v>32</v>
      </c>
      <c r="E33" s="15">
        <f t="shared" si="1"/>
        <v>64</v>
      </c>
    </row>
    <row r="34" spans="1:5" ht="15.75" customHeight="1">
      <c r="A34" s="6" t="s">
        <v>30</v>
      </c>
      <c r="B34" s="14">
        <v>168</v>
      </c>
      <c r="C34" s="14">
        <v>193</v>
      </c>
      <c r="D34" s="14">
        <v>180</v>
      </c>
      <c r="E34" s="15">
        <f t="shared" si="1"/>
        <v>373</v>
      </c>
    </row>
    <row r="35" spans="1:5" ht="15.75" customHeight="1">
      <c r="A35" s="6" t="s">
        <v>31</v>
      </c>
      <c r="B35" s="14">
        <v>76</v>
      </c>
      <c r="C35" s="14">
        <v>88</v>
      </c>
      <c r="D35" s="14">
        <v>96</v>
      </c>
      <c r="E35" s="15">
        <f t="shared" si="1"/>
        <v>184</v>
      </c>
    </row>
    <row r="36" spans="1:5" ht="15.75" customHeight="1">
      <c r="A36" s="29" t="s">
        <v>53</v>
      </c>
      <c r="B36" s="14">
        <v>100</v>
      </c>
      <c r="C36" s="14">
        <v>75</v>
      </c>
      <c r="D36" s="14">
        <v>92</v>
      </c>
      <c r="E36" s="15">
        <f t="shared" si="1"/>
        <v>167</v>
      </c>
    </row>
    <row r="37" spans="1:5" ht="15.75" customHeight="1">
      <c r="A37" s="69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4923</v>
      </c>
      <c r="C39" s="18">
        <f>SUM(C41-C40)</f>
        <v>5329</v>
      </c>
      <c r="D39" s="18">
        <f>SUM(D41-D40)</f>
        <v>5826</v>
      </c>
      <c r="E39" s="19">
        <f>SUM(E41-E40)</f>
        <v>11155</v>
      </c>
    </row>
    <row r="40" spans="1:5" ht="15.75" customHeight="1">
      <c r="A40" s="6" t="s">
        <v>6</v>
      </c>
      <c r="B40" s="61">
        <v>41</v>
      </c>
      <c r="C40" s="61">
        <v>33</v>
      </c>
      <c r="D40" s="61">
        <v>49</v>
      </c>
      <c r="E40" s="62">
        <f>SUM(C40:D40)</f>
        <v>82</v>
      </c>
    </row>
    <row r="41" spans="1:5" ht="15.75" customHeight="1">
      <c r="A41" s="9" t="s">
        <v>7</v>
      </c>
      <c r="B41" s="20">
        <f>SUM(B4:B38)</f>
        <v>4964</v>
      </c>
      <c r="C41" s="20">
        <f>SUM(C4:C38)</f>
        <v>5362</v>
      </c>
      <c r="D41" s="20">
        <f>SUM(D4:D38)</f>
        <v>5875</v>
      </c>
      <c r="E41" s="21">
        <f>SUM(E4:E38)</f>
        <v>11237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C41" sqref="C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93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128</v>
      </c>
      <c r="D4" s="12">
        <v>142</v>
      </c>
      <c r="E4" s="13">
        <f>SUM(C4:D4)</f>
        <v>270</v>
      </c>
    </row>
    <row r="5" spans="1:5" ht="15.75" customHeight="1">
      <c r="A5" s="6" t="s">
        <v>33</v>
      </c>
      <c r="B5" s="14">
        <v>193</v>
      </c>
      <c r="C5" s="14">
        <v>241</v>
      </c>
      <c r="D5" s="14">
        <v>251</v>
      </c>
      <c r="E5" s="15">
        <f aca="true" t="shared" si="0" ref="E5:E17">SUM(C5:D5)</f>
        <v>492</v>
      </c>
    </row>
    <row r="6" spans="1:5" ht="15.75" customHeight="1">
      <c r="A6" s="6" t="s">
        <v>34</v>
      </c>
      <c r="B6" s="14">
        <v>97</v>
      </c>
      <c r="C6" s="14">
        <v>114</v>
      </c>
      <c r="D6" s="14">
        <v>129</v>
      </c>
      <c r="E6" s="15">
        <f t="shared" si="0"/>
        <v>243</v>
      </c>
    </row>
    <row r="7" spans="1:5" ht="15.75" customHeight="1">
      <c r="A7" s="6" t="s">
        <v>35</v>
      </c>
      <c r="B7" s="14">
        <v>93</v>
      </c>
      <c r="C7" s="14">
        <v>102</v>
      </c>
      <c r="D7" s="14">
        <v>118</v>
      </c>
      <c r="E7" s="15">
        <f t="shared" si="0"/>
        <v>220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40</v>
      </c>
      <c r="C10" s="14">
        <v>42</v>
      </c>
      <c r="D10" s="14">
        <v>56</v>
      </c>
      <c r="E10" s="15">
        <f t="shared" si="0"/>
        <v>98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25</v>
      </c>
      <c r="E11" s="15">
        <f t="shared" si="0"/>
        <v>49</v>
      </c>
    </row>
    <row r="12" spans="1:5" ht="15.75" customHeight="1">
      <c r="A12" s="6" t="s">
        <v>40</v>
      </c>
      <c r="B12" s="14">
        <v>10</v>
      </c>
      <c r="C12" s="14">
        <v>9</v>
      </c>
      <c r="D12" s="14">
        <v>9</v>
      </c>
      <c r="E12" s="15">
        <f t="shared" si="0"/>
        <v>18</v>
      </c>
    </row>
    <row r="13" spans="1:5" ht="15.75" customHeight="1">
      <c r="A13" s="6" t="s">
        <v>41</v>
      </c>
      <c r="B13" s="14">
        <v>62</v>
      </c>
      <c r="C13" s="14">
        <v>70</v>
      </c>
      <c r="D13" s="14">
        <v>76</v>
      </c>
      <c r="E13" s="15">
        <f t="shared" si="0"/>
        <v>146</v>
      </c>
    </row>
    <row r="14" spans="1:5" ht="15.75" customHeight="1">
      <c r="A14" s="6" t="s">
        <v>42</v>
      </c>
      <c r="B14" s="14">
        <v>137</v>
      </c>
      <c r="C14" s="14">
        <v>168</v>
      </c>
      <c r="D14" s="14">
        <v>178</v>
      </c>
      <c r="E14" s="15">
        <f t="shared" si="0"/>
        <v>346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17</v>
      </c>
      <c r="E15" s="15">
        <f t="shared" si="0"/>
        <v>32</v>
      </c>
    </row>
    <row r="16" spans="1:5" ht="15.75" customHeight="1">
      <c r="A16" s="6" t="s">
        <v>44</v>
      </c>
      <c r="B16" s="14">
        <v>161</v>
      </c>
      <c r="C16" s="14">
        <v>209</v>
      </c>
      <c r="D16" s="14">
        <v>208</v>
      </c>
      <c r="E16" s="15">
        <f t="shared" si="0"/>
        <v>417</v>
      </c>
    </row>
    <row r="17" spans="1:5" ht="15.75" customHeight="1">
      <c r="A17" s="6" t="s">
        <v>45</v>
      </c>
      <c r="B17" s="14">
        <v>62</v>
      </c>
      <c r="C17" s="14">
        <v>66</v>
      </c>
      <c r="D17" s="14">
        <v>81</v>
      </c>
      <c r="E17" s="15">
        <f t="shared" si="0"/>
        <v>147</v>
      </c>
    </row>
    <row r="18" spans="1:5" ht="15.75" customHeight="1">
      <c r="A18" s="6" t="s">
        <v>46</v>
      </c>
      <c r="B18" s="14">
        <v>95</v>
      </c>
      <c r="C18" s="14">
        <v>113</v>
      </c>
      <c r="D18" s="14">
        <v>114</v>
      </c>
      <c r="E18" s="15">
        <f aca="true" t="shared" si="1" ref="E18:E26">SUM(C18:D18)</f>
        <v>227</v>
      </c>
    </row>
    <row r="19" spans="1:5" ht="15.75" customHeight="1">
      <c r="A19" s="6" t="s">
        <v>47</v>
      </c>
      <c r="B19" s="14">
        <v>156</v>
      </c>
      <c r="C19" s="14">
        <v>170</v>
      </c>
      <c r="D19" s="14">
        <v>177</v>
      </c>
      <c r="E19" s="15">
        <f t="shared" si="1"/>
        <v>347</v>
      </c>
    </row>
    <row r="20" spans="1:5" ht="15.75" customHeight="1">
      <c r="A20" s="6" t="s">
        <v>48</v>
      </c>
      <c r="B20" s="14">
        <v>187</v>
      </c>
      <c r="C20" s="14">
        <v>214</v>
      </c>
      <c r="D20" s="14">
        <v>210</v>
      </c>
      <c r="E20" s="15">
        <f t="shared" si="1"/>
        <v>424</v>
      </c>
    </row>
    <row r="21" spans="1:5" ht="15.75" customHeight="1">
      <c r="A21" s="6" t="s">
        <v>49</v>
      </c>
      <c r="B21" s="14">
        <v>135</v>
      </c>
      <c r="C21" s="14">
        <v>110</v>
      </c>
      <c r="D21" s="14">
        <v>135</v>
      </c>
      <c r="E21" s="15">
        <f t="shared" si="1"/>
        <v>245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34</v>
      </c>
      <c r="C23" s="14">
        <v>5</v>
      </c>
      <c r="D23" s="14">
        <v>33</v>
      </c>
      <c r="E23" s="15">
        <f t="shared" si="1"/>
        <v>38</v>
      </c>
    </row>
    <row r="24" spans="1:5" ht="15.75" customHeight="1">
      <c r="A24" s="6" t="s">
        <v>52</v>
      </c>
      <c r="B24" s="14">
        <v>51</v>
      </c>
      <c r="C24" s="14">
        <v>60</v>
      </c>
      <c r="D24" s="14">
        <v>70</v>
      </c>
      <c r="E24" s="15">
        <f t="shared" si="1"/>
        <v>130</v>
      </c>
    </row>
    <row r="25" spans="1:5" ht="15.75" customHeight="1">
      <c r="A25" s="6" t="s">
        <v>106</v>
      </c>
      <c r="B25" s="14">
        <v>44</v>
      </c>
      <c r="C25" s="14">
        <v>61</v>
      </c>
      <c r="D25" s="14">
        <v>66</v>
      </c>
      <c r="E25" s="15">
        <f t="shared" si="1"/>
        <v>127</v>
      </c>
    </row>
    <row r="26" spans="1:5" ht="15.75" customHeight="1">
      <c r="A26" s="25" t="s">
        <v>54</v>
      </c>
      <c r="B26" s="14">
        <v>17</v>
      </c>
      <c r="C26" s="14">
        <v>10</v>
      </c>
      <c r="D26" s="14">
        <v>8</v>
      </c>
      <c r="E26" s="15">
        <f t="shared" si="1"/>
        <v>18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1714</v>
      </c>
      <c r="C39" s="18">
        <f>SUM(C41-C40)</f>
        <v>1930</v>
      </c>
      <c r="D39" s="18">
        <f>SUM(D41-D40)</f>
        <v>2103</v>
      </c>
      <c r="E39" s="19">
        <f>SUM(E41-E40)</f>
        <v>4033</v>
      </c>
    </row>
    <row r="40" spans="1:5" ht="15.75" customHeight="1">
      <c r="A40" s="6" t="s">
        <v>6</v>
      </c>
      <c r="B40" s="61">
        <v>26</v>
      </c>
      <c r="C40" s="61">
        <v>22</v>
      </c>
      <c r="D40" s="61">
        <v>22</v>
      </c>
      <c r="E40" s="62">
        <f>SUM(C40:D40)</f>
        <v>44</v>
      </c>
    </row>
    <row r="41" spans="1:5" ht="15.75" customHeight="1">
      <c r="A41" s="9" t="s">
        <v>7</v>
      </c>
      <c r="B41" s="20">
        <f>SUM(B4:B38)</f>
        <v>1740</v>
      </c>
      <c r="C41" s="20">
        <f>SUM(C4:C38)</f>
        <v>1952</v>
      </c>
      <c r="D41" s="20">
        <f>SUM(D4:D38)</f>
        <v>2125</v>
      </c>
      <c r="E41" s="21">
        <f>SUM(E4:E38)</f>
        <v>4077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105</v>
      </c>
      <c r="B1" s="57"/>
      <c r="C1" s="71" t="str">
        <f>'本山'!C1</f>
        <v>平成27年7月 1日現在</v>
      </c>
      <c r="D1" s="71"/>
      <c r="E1" s="11" t="s">
        <v>94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21</v>
      </c>
      <c r="E4" s="13">
        <f aca="true" t="shared" si="0" ref="E4:E38">SUM(C4:D4)</f>
        <v>39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23</v>
      </c>
      <c r="E7" s="15">
        <f t="shared" si="0"/>
        <v>48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11</v>
      </c>
      <c r="D10" s="14">
        <v>9</v>
      </c>
      <c r="E10" s="15">
        <f t="shared" si="0"/>
        <v>20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38</v>
      </c>
      <c r="D13" s="14">
        <v>51</v>
      </c>
      <c r="E13" s="15">
        <f t="shared" si="0"/>
        <v>89</v>
      </c>
    </row>
    <row r="14" spans="1:5" ht="15.75" customHeight="1">
      <c r="A14" s="6" t="s">
        <v>117</v>
      </c>
      <c r="B14" s="14">
        <v>35</v>
      </c>
      <c r="C14" s="14">
        <v>36</v>
      </c>
      <c r="D14" s="14">
        <v>33</v>
      </c>
      <c r="E14" s="15">
        <f t="shared" si="0"/>
        <v>69</v>
      </c>
    </row>
    <row r="15" spans="1:5" ht="15.75" customHeight="1">
      <c r="A15" s="6" t="s">
        <v>118</v>
      </c>
      <c r="B15" s="14">
        <v>22</v>
      </c>
      <c r="C15" s="14">
        <v>31</v>
      </c>
      <c r="D15" s="14">
        <v>33</v>
      </c>
      <c r="E15" s="15">
        <f t="shared" si="0"/>
        <v>64</v>
      </c>
    </row>
    <row r="16" spans="1:5" ht="15.75" customHeight="1">
      <c r="A16" s="6" t="s">
        <v>119</v>
      </c>
      <c r="B16" s="14">
        <v>31</v>
      </c>
      <c r="C16" s="14">
        <v>35</v>
      </c>
      <c r="D16" s="14">
        <v>35</v>
      </c>
      <c r="E16" s="15">
        <f t="shared" si="0"/>
        <v>70</v>
      </c>
    </row>
    <row r="17" spans="1:5" ht="15.75" customHeight="1">
      <c r="A17" s="6" t="s">
        <v>120</v>
      </c>
      <c r="B17" s="14">
        <v>35</v>
      </c>
      <c r="C17" s="14">
        <v>42</v>
      </c>
      <c r="D17" s="14">
        <v>43</v>
      </c>
      <c r="E17" s="15">
        <f t="shared" si="0"/>
        <v>85</v>
      </c>
    </row>
    <row r="18" spans="1:5" ht="15.75" customHeight="1">
      <c r="A18" s="6" t="s">
        <v>121</v>
      </c>
      <c r="B18" s="14">
        <v>87</v>
      </c>
      <c r="C18" s="14">
        <v>88</v>
      </c>
      <c r="D18" s="14">
        <v>103</v>
      </c>
      <c r="E18" s="15">
        <f t="shared" si="0"/>
        <v>191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64</v>
      </c>
      <c r="C20" s="14">
        <v>114</v>
      </c>
      <c r="D20" s="14">
        <v>114</v>
      </c>
      <c r="E20" s="15">
        <f t="shared" si="0"/>
        <v>228</v>
      </c>
    </row>
    <row r="21" spans="1:5" ht="15.75" customHeight="1">
      <c r="A21" s="6" t="s">
        <v>124</v>
      </c>
      <c r="B21" s="14">
        <v>38</v>
      </c>
      <c r="C21" s="14">
        <v>36</v>
      </c>
      <c r="D21" s="14">
        <v>46</v>
      </c>
      <c r="E21" s="15">
        <f t="shared" si="0"/>
        <v>82</v>
      </c>
    </row>
    <row r="22" spans="1:5" ht="15.75" customHeight="1">
      <c r="A22" s="6" t="s">
        <v>125</v>
      </c>
      <c r="B22" s="14">
        <v>128</v>
      </c>
      <c r="C22" s="14">
        <v>132</v>
      </c>
      <c r="D22" s="14">
        <v>164</v>
      </c>
      <c r="E22" s="15">
        <f t="shared" si="0"/>
        <v>296</v>
      </c>
    </row>
    <row r="23" spans="1:5" ht="15.75" customHeight="1">
      <c r="A23" s="6" t="s">
        <v>126</v>
      </c>
      <c r="B23" s="14">
        <v>75</v>
      </c>
      <c r="C23" s="14">
        <v>80</v>
      </c>
      <c r="D23" s="14">
        <v>108</v>
      </c>
      <c r="E23" s="15">
        <f t="shared" si="0"/>
        <v>188</v>
      </c>
    </row>
    <row r="24" spans="1:5" ht="15.75" customHeight="1">
      <c r="A24" s="6" t="s">
        <v>127</v>
      </c>
      <c r="B24" s="14">
        <v>55</v>
      </c>
      <c r="C24" s="14">
        <v>52</v>
      </c>
      <c r="D24" s="14">
        <v>56</v>
      </c>
      <c r="E24" s="15">
        <f t="shared" si="0"/>
        <v>108</v>
      </c>
    </row>
    <row r="25" spans="1:5" ht="15.75" customHeight="1">
      <c r="A25" s="6" t="s">
        <v>128</v>
      </c>
      <c r="B25" s="14">
        <v>35</v>
      </c>
      <c r="C25" s="14">
        <v>43</v>
      </c>
      <c r="D25" s="14">
        <v>40</v>
      </c>
      <c r="E25" s="15">
        <f t="shared" si="0"/>
        <v>83</v>
      </c>
    </row>
    <row r="26" spans="1:5" ht="15.75" customHeight="1">
      <c r="A26" s="6" t="s">
        <v>129</v>
      </c>
      <c r="B26" s="14">
        <v>64</v>
      </c>
      <c r="C26" s="14">
        <v>66</v>
      </c>
      <c r="D26" s="14">
        <v>77</v>
      </c>
      <c r="E26" s="15">
        <f t="shared" si="0"/>
        <v>143</v>
      </c>
    </row>
    <row r="27" spans="1:5" ht="15.75" customHeight="1">
      <c r="A27" s="6" t="s">
        <v>130</v>
      </c>
      <c r="B27" s="14">
        <v>122</v>
      </c>
      <c r="C27" s="14">
        <v>147</v>
      </c>
      <c r="D27" s="14">
        <v>154</v>
      </c>
      <c r="E27" s="15">
        <f t="shared" si="0"/>
        <v>301</v>
      </c>
    </row>
    <row r="28" spans="1:5" ht="15.75" customHeight="1">
      <c r="A28" s="6" t="s">
        <v>131</v>
      </c>
      <c r="B28" s="14">
        <v>195</v>
      </c>
      <c r="C28" s="14">
        <v>226</v>
      </c>
      <c r="D28" s="14">
        <v>272</v>
      </c>
      <c r="E28" s="15">
        <f t="shared" si="0"/>
        <v>498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80</v>
      </c>
      <c r="C30" s="14">
        <v>97</v>
      </c>
      <c r="D30" s="14">
        <v>109</v>
      </c>
      <c r="E30" s="15">
        <f t="shared" si="0"/>
        <v>206</v>
      </c>
    </row>
    <row r="31" spans="1:5" ht="15.75" customHeight="1">
      <c r="A31" s="6" t="s">
        <v>134</v>
      </c>
      <c r="B31" s="14">
        <v>32</v>
      </c>
      <c r="C31" s="14">
        <v>34</v>
      </c>
      <c r="D31" s="14">
        <v>33</v>
      </c>
      <c r="E31" s="15">
        <f t="shared" si="0"/>
        <v>67</v>
      </c>
    </row>
    <row r="32" spans="1:5" ht="15.75" customHeight="1">
      <c r="A32" s="6" t="s">
        <v>135</v>
      </c>
      <c r="B32" s="14">
        <v>172</v>
      </c>
      <c r="C32" s="14">
        <v>185</v>
      </c>
      <c r="D32" s="14">
        <v>225</v>
      </c>
      <c r="E32" s="15">
        <f t="shared" si="0"/>
        <v>410</v>
      </c>
    </row>
    <row r="33" spans="1:5" ht="15.75" customHeight="1">
      <c r="A33" s="6" t="s">
        <v>136</v>
      </c>
      <c r="B33" s="14">
        <v>20</v>
      </c>
      <c r="C33" s="14">
        <v>18</v>
      </c>
      <c r="D33" s="14">
        <v>27</v>
      </c>
      <c r="E33" s="15">
        <f t="shared" si="0"/>
        <v>45</v>
      </c>
    </row>
    <row r="34" spans="1:5" ht="15.75" customHeight="1">
      <c r="A34" s="6" t="s">
        <v>137</v>
      </c>
      <c r="B34" s="14">
        <v>42</v>
      </c>
      <c r="C34" s="14">
        <v>53</v>
      </c>
      <c r="D34" s="14">
        <v>53</v>
      </c>
      <c r="E34" s="15">
        <f t="shared" si="0"/>
        <v>106</v>
      </c>
    </row>
    <row r="35" spans="1:5" ht="15.75" customHeight="1">
      <c r="A35" s="6" t="s">
        <v>138</v>
      </c>
      <c r="B35" s="14">
        <v>31</v>
      </c>
      <c r="C35" s="14">
        <v>32</v>
      </c>
      <c r="D35" s="14">
        <v>34</v>
      </c>
      <c r="E35" s="15">
        <f t="shared" si="0"/>
        <v>66</v>
      </c>
    </row>
    <row r="36" spans="1:5" ht="15.75" customHeight="1">
      <c r="A36" s="6" t="s">
        <v>139</v>
      </c>
      <c r="B36" s="14">
        <v>28</v>
      </c>
      <c r="C36" s="14">
        <v>37</v>
      </c>
      <c r="D36" s="14">
        <v>38</v>
      </c>
      <c r="E36" s="15">
        <f t="shared" si="0"/>
        <v>75</v>
      </c>
    </row>
    <row r="37" spans="1:5" ht="15.75" customHeight="1">
      <c r="A37" s="6" t="s">
        <v>140</v>
      </c>
      <c r="B37" s="14">
        <v>84</v>
      </c>
      <c r="C37" s="14">
        <v>97</v>
      </c>
      <c r="D37" s="14">
        <v>95</v>
      </c>
      <c r="E37" s="15">
        <f t="shared" si="0"/>
        <v>192</v>
      </c>
    </row>
    <row r="38" spans="1:5" ht="15.75" customHeight="1">
      <c r="A38" s="70" t="s">
        <v>141</v>
      </c>
      <c r="B38" s="20">
        <v>50</v>
      </c>
      <c r="C38" s="20">
        <v>44</v>
      </c>
      <c r="D38" s="20">
        <v>44</v>
      </c>
      <c r="E38" s="21">
        <f t="shared" si="0"/>
        <v>88</v>
      </c>
    </row>
    <row r="39" spans="1:5" ht="15.75" customHeight="1">
      <c r="A39" s="8" t="s">
        <v>279</v>
      </c>
      <c r="B39" s="63">
        <f>SUM(B41-B40)</f>
        <v>1759</v>
      </c>
      <c r="C39" s="63">
        <f>SUM(C41-C40)</f>
        <v>1990</v>
      </c>
      <c r="D39" s="63">
        <f>SUM(D41-D40)</f>
        <v>2216</v>
      </c>
      <c r="E39" s="64">
        <f>SUM(E41-E40)</f>
        <v>4206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1759</v>
      </c>
      <c r="C41" s="67">
        <f>SUM(C4:C38)</f>
        <v>1990</v>
      </c>
      <c r="D41" s="67">
        <f>SUM(D4:D38)</f>
        <v>2216</v>
      </c>
      <c r="E41" s="68">
        <f>SUM(E4:E38)</f>
        <v>4206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平成27年7月 1日現在</v>
      </c>
      <c r="D1" s="71"/>
      <c r="E1" s="11" t="s">
        <v>95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11</v>
      </c>
      <c r="C4" s="12">
        <v>1</v>
      </c>
      <c r="D4" s="12">
        <v>10</v>
      </c>
      <c r="E4" s="13">
        <f aca="true" t="shared" si="0" ref="E4:E21">SUM(C4:D4)</f>
        <v>11</v>
      </c>
    </row>
    <row r="5" spans="1:5" ht="15.75" customHeight="1">
      <c r="A5" s="6" t="s">
        <v>143</v>
      </c>
      <c r="B5" s="12">
        <v>166</v>
      </c>
      <c r="C5" s="14">
        <v>198</v>
      </c>
      <c r="D5" s="14">
        <v>220</v>
      </c>
      <c r="E5" s="13">
        <f t="shared" si="0"/>
        <v>418</v>
      </c>
    </row>
    <row r="6" spans="1:5" ht="15.75" customHeight="1">
      <c r="A6" s="6" t="s">
        <v>144</v>
      </c>
      <c r="B6" s="14">
        <v>16</v>
      </c>
      <c r="C6" s="14">
        <v>13</v>
      </c>
      <c r="D6" s="14">
        <v>17</v>
      </c>
      <c r="E6" s="15">
        <f t="shared" si="0"/>
        <v>30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20</v>
      </c>
      <c r="D8" s="14">
        <v>24</v>
      </c>
      <c r="E8" s="15">
        <f t="shared" si="0"/>
        <v>44</v>
      </c>
    </row>
    <row r="9" spans="1:5" ht="15.75" customHeight="1">
      <c r="A9" s="6" t="s">
        <v>147</v>
      </c>
      <c r="B9" s="14">
        <v>19</v>
      </c>
      <c r="C9" s="14">
        <v>21</v>
      </c>
      <c r="D9" s="14">
        <v>32</v>
      </c>
      <c r="E9" s="15">
        <f t="shared" si="0"/>
        <v>53</v>
      </c>
    </row>
    <row r="10" spans="1:5" ht="15.75" customHeight="1">
      <c r="A10" s="6" t="s">
        <v>148</v>
      </c>
      <c r="B10" s="14">
        <v>95</v>
      </c>
      <c r="C10" s="14">
        <v>95</v>
      </c>
      <c r="D10" s="14">
        <v>103</v>
      </c>
      <c r="E10" s="15">
        <f t="shared" si="0"/>
        <v>198</v>
      </c>
    </row>
    <row r="11" spans="1:5" ht="15.75" customHeight="1">
      <c r="A11" s="6" t="s">
        <v>149</v>
      </c>
      <c r="B11" s="14">
        <v>20</v>
      </c>
      <c r="C11" s="14">
        <v>23</v>
      </c>
      <c r="D11" s="14">
        <v>22</v>
      </c>
      <c r="E11" s="15">
        <f t="shared" si="0"/>
        <v>45</v>
      </c>
    </row>
    <row r="12" spans="1:5" ht="15.75" customHeight="1">
      <c r="A12" s="6" t="s">
        <v>150</v>
      </c>
      <c r="B12" s="14">
        <v>57</v>
      </c>
      <c r="C12" s="14">
        <v>56</v>
      </c>
      <c r="D12" s="14">
        <v>65</v>
      </c>
      <c r="E12" s="15">
        <f t="shared" si="0"/>
        <v>121</v>
      </c>
    </row>
    <row r="13" spans="1:5" ht="15.75" customHeight="1">
      <c r="A13" s="6" t="s">
        <v>151</v>
      </c>
      <c r="B13" s="14">
        <v>37</v>
      </c>
      <c r="C13" s="14">
        <v>43</v>
      </c>
      <c r="D13" s="14">
        <v>33</v>
      </c>
      <c r="E13" s="15">
        <f t="shared" si="0"/>
        <v>76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23</v>
      </c>
      <c r="D16" s="14">
        <v>26</v>
      </c>
      <c r="E16" s="15">
        <f t="shared" si="0"/>
        <v>49</v>
      </c>
    </row>
    <row r="17" spans="1:5" ht="15.75" customHeight="1">
      <c r="A17" s="6" t="s">
        <v>155</v>
      </c>
      <c r="B17" s="14">
        <v>30</v>
      </c>
      <c r="C17" s="14">
        <v>31</v>
      </c>
      <c r="D17" s="14">
        <v>36</v>
      </c>
      <c r="E17" s="15">
        <f t="shared" si="0"/>
        <v>67</v>
      </c>
    </row>
    <row r="18" spans="1:5" ht="15.75" customHeight="1">
      <c r="A18" s="6" t="s">
        <v>156</v>
      </c>
      <c r="B18" s="14">
        <v>32</v>
      </c>
      <c r="C18" s="14">
        <v>30</v>
      </c>
      <c r="D18" s="14">
        <v>27</v>
      </c>
      <c r="E18" s="15">
        <f t="shared" si="0"/>
        <v>57</v>
      </c>
    </row>
    <row r="19" spans="1:5" ht="15.75" customHeight="1">
      <c r="A19" s="6" t="s">
        <v>157</v>
      </c>
      <c r="B19" s="14">
        <v>102</v>
      </c>
      <c r="C19" s="14">
        <v>76</v>
      </c>
      <c r="D19" s="14">
        <v>108</v>
      </c>
      <c r="E19" s="15">
        <f t="shared" si="0"/>
        <v>184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37</v>
      </c>
      <c r="E20" s="15">
        <f t="shared" si="0"/>
        <v>64</v>
      </c>
    </row>
    <row r="21" spans="1:5" ht="15.75" customHeight="1">
      <c r="A21" s="6" t="s">
        <v>159</v>
      </c>
      <c r="B21" s="14">
        <v>116</v>
      </c>
      <c r="C21" s="14">
        <v>116</v>
      </c>
      <c r="D21" s="14">
        <v>135</v>
      </c>
      <c r="E21" s="15">
        <f t="shared" si="0"/>
        <v>251</v>
      </c>
    </row>
    <row r="22" spans="1:5" ht="15.75" customHeight="1">
      <c r="A22" s="6" t="s">
        <v>160</v>
      </c>
      <c r="B22" s="14">
        <v>130</v>
      </c>
      <c r="C22" s="14">
        <v>133</v>
      </c>
      <c r="D22" s="14">
        <v>145</v>
      </c>
      <c r="E22" s="15">
        <f aca="true" t="shared" si="1" ref="E22:E38">SUM(C22:D22)</f>
        <v>278</v>
      </c>
    </row>
    <row r="23" spans="1:5" ht="15.75" customHeight="1">
      <c r="A23" s="6" t="s">
        <v>161</v>
      </c>
      <c r="B23" s="14">
        <v>115</v>
      </c>
      <c r="C23" s="14">
        <v>123</v>
      </c>
      <c r="D23" s="14">
        <v>159</v>
      </c>
      <c r="E23" s="15">
        <f t="shared" si="1"/>
        <v>282</v>
      </c>
    </row>
    <row r="24" spans="1:5" ht="15.75" customHeight="1">
      <c r="A24" s="6" t="s">
        <v>162</v>
      </c>
      <c r="B24" s="14">
        <v>193</v>
      </c>
      <c r="C24" s="14">
        <v>211</v>
      </c>
      <c r="D24" s="14">
        <v>250</v>
      </c>
      <c r="E24" s="15">
        <f t="shared" si="1"/>
        <v>461</v>
      </c>
    </row>
    <row r="25" spans="1:5" ht="15.75" customHeight="1">
      <c r="A25" s="6" t="s">
        <v>163</v>
      </c>
      <c r="B25" s="14">
        <v>80</v>
      </c>
      <c r="C25" s="14">
        <v>98</v>
      </c>
      <c r="D25" s="14">
        <v>94</v>
      </c>
      <c r="E25" s="15">
        <f t="shared" si="1"/>
        <v>192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65</v>
      </c>
      <c r="E26" s="15">
        <f t="shared" si="1"/>
        <v>147</v>
      </c>
    </row>
    <row r="27" spans="1:5" ht="15.75" customHeight="1">
      <c r="A27" s="6" t="s">
        <v>165</v>
      </c>
      <c r="B27" s="14">
        <v>16</v>
      </c>
      <c r="C27" s="14">
        <v>1</v>
      </c>
      <c r="D27" s="14">
        <v>15</v>
      </c>
      <c r="E27" s="15">
        <f t="shared" si="1"/>
        <v>16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13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120</v>
      </c>
      <c r="C31" s="14">
        <v>141</v>
      </c>
      <c r="D31" s="14">
        <v>121</v>
      </c>
      <c r="E31" s="15">
        <f t="shared" si="1"/>
        <v>262</v>
      </c>
    </row>
    <row r="32" spans="1:5" ht="15.75" customHeight="1">
      <c r="A32" s="6" t="s">
        <v>170</v>
      </c>
      <c r="B32" s="14">
        <v>77</v>
      </c>
      <c r="C32" s="14">
        <v>84</v>
      </c>
      <c r="D32" s="14">
        <v>88</v>
      </c>
      <c r="E32" s="15">
        <f t="shared" si="1"/>
        <v>172</v>
      </c>
    </row>
    <row r="33" spans="1:5" ht="15.75" customHeight="1">
      <c r="A33" s="6" t="s">
        <v>171</v>
      </c>
      <c r="B33" s="14">
        <v>64</v>
      </c>
      <c r="C33" s="14">
        <v>70</v>
      </c>
      <c r="D33" s="14">
        <v>80</v>
      </c>
      <c r="E33" s="15">
        <f t="shared" si="1"/>
        <v>150</v>
      </c>
    </row>
    <row r="34" spans="1:5" ht="15.75" customHeight="1">
      <c r="A34" s="6" t="s">
        <v>172</v>
      </c>
      <c r="B34" s="14">
        <v>37</v>
      </c>
      <c r="C34" s="14">
        <v>33</v>
      </c>
      <c r="D34" s="14">
        <v>44</v>
      </c>
      <c r="E34" s="15">
        <f t="shared" si="1"/>
        <v>77</v>
      </c>
    </row>
    <row r="35" spans="1:5" ht="15.75" customHeight="1">
      <c r="A35" s="6" t="s">
        <v>173</v>
      </c>
      <c r="B35" s="14">
        <v>132</v>
      </c>
      <c r="C35" s="14">
        <v>162</v>
      </c>
      <c r="D35" s="14">
        <v>161</v>
      </c>
      <c r="E35" s="15">
        <f t="shared" si="1"/>
        <v>323</v>
      </c>
    </row>
    <row r="36" spans="1:5" ht="15.75" customHeight="1">
      <c r="A36" s="6" t="s">
        <v>174</v>
      </c>
      <c r="B36" s="14">
        <v>49</v>
      </c>
      <c r="C36" s="14">
        <v>55</v>
      </c>
      <c r="D36" s="14">
        <v>68</v>
      </c>
      <c r="E36" s="15">
        <f t="shared" si="1"/>
        <v>123</v>
      </c>
    </row>
    <row r="37" spans="1:5" ht="15.75" customHeight="1">
      <c r="A37" s="6" t="s">
        <v>175</v>
      </c>
      <c r="B37" s="14">
        <v>180</v>
      </c>
      <c r="C37" s="14">
        <v>235</v>
      </c>
      <c r="D37" s="14">
        <v>233</v>
      </c>
      <c r="E37" s="15">
        <f t="shared" si="1"/>
        <v>468</v>
      </c>
    </row>
    <row r="38" spans="1:5" ht="15.75" customHeight="1">
      <c r="A38" s="6" t="s">
        <v>176</v>
      </c>
      <c r="B38" s="14">
        <v>67</v>
      </c>
      <c r="C38" s="14">
        <v>77</v>
      </c>
      <c r="D38" s="14">
        <v>85</v>
      </c>
      <c r="E38" s="15">
        <f t="shared" si="1"/>
        <v>162</v>
      </c>
    </row>
    <row r="39" spans="1:5" ht="15.75" customHeight="1">
      <c r="A39" s="8" t="s">
        <v>279</v>
      </c>
      <c r="B39" s="63">
        <f>SUM(B41-B40)</f>
        <v>2130</v>
      </c>
      <c r="C39" s="63">
        <f>SUM(C41-C40)</f>
        <v>2319</v>
      </c>
      <c r="D39" s="63">
        <f>SUM(D41-D40)</f>
        <v>2556</v>
      </c>
      <c r="E39" s="64">
        <f>SUM(E41-E40)</f>
        <v>4875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2130</v>
      </c>
      <c r="C41" s="67">
        <f>SUM(C4:C38)</f>
        <v>2319</v>
      </c>
      <c r="D41" s="67">
        <f>SUM(D4:D38)</f>
        <v>2556</v>
      </c>
      <c r="E41" s="68">
        <f>SUM(E4:E38)</f>
        <v>4875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2015-06-30T10:59:28Z</cp:lastPrinted>
  <dcterms:created xsi:type="dcterms:W3CDTF">2002-11-05T00:25:22Z</dcterms:created>
  <dcterms:modified xsi:type="dcterms:W3CDTF">2015-06-30T11:01:08Z</dcterms:modified>
  <cp:category/>
  <cp:version/>
  <cp:contentType/>
  <cp:contentStatus/>
</cp:coreProperties>
</file>