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4023\Desktop\download_20190227094857\525550357518001551228537\"/>
    </mc:Choice>
  </mc:AlternateContent>
  <workbookProtection workbookAlgorithmName="SHA-512" workbookHashValue="ZOUC4G1GjbhmpCMKVA53b5jv8JctB20uSOe4EnzGd8oKgaIO838dlIdIxqcsg9lk3kej2IkLVKGw9bpGyeXJbg==" workbookSaltValue="GZ3ybD3ObhucDxvv+oo7f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<sst xmlns="http://schemas.openxmlformats.org/spreadsheetml/2006/main" count="240" uniqueCount="126">
  <si>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</si>
  <si>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</si>
  <si>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</si>
  <si>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</si>
  <si>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</si>
  <si>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</si>
  <si>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</si>
  <si>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</si>
  <si>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</si>
  <si>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</si>
  <si>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</si>
  <si>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</si>
  <si>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</si>
  <si>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</si>
  <si>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</si>
  <si>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</si>
  <si>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</si>
  <si>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</si>
  <si>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</si>
  <si>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</si>
  <si>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</si>
  <si>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</si>
  <si>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</si>
  <si>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</si>
  <si>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</si>
  <si>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</si>
  <si>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</si>
  <si>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</si>
  <si>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</si>
  <si>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</si>
  <si>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</si>
  <si>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</si>
  <si>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</si>
  <si>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</si>
  <si>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</si>
  <si>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</si>
  <si>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</si>
  <si>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</si>
  <si>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</si>
  <si>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</si>
  <si>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</si>
  <si>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</si>
  <si>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</si>
  <si>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</si>
  <si>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</si>
  <si>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</si>
  <si>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</si>
  <si>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</si>
  <si>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</si>
  <si>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</si>
  <si>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</si>
  <si>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</si>
  <si>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</si>
  <si>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</si>
  <si>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</si>
  <si>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</si>
  <si>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</si>
  <si>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</si>
  <si>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</si>
  <si>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</si>
  <si>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</si>
  <si>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</si>
  <si>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</si>
  <si>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</si>
  <si>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</si>
  <si>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</si>
  <si>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</si>
  <si>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</si>
  <si>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</si>
  <si>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</si>
  <si>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</si>
  <si>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</si>
  <si>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</si>
  <si>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</si>
  <si>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</si>
  <si>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</si>
  <si>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</si>
  <si>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</si>
  <si>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</si>
  <si>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</si>
  <si>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</si>
  <si>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</si>
  <si>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</si>
  <si>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</si>
  <si>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</si>
  <si>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</si>
  <si>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</si>
  <si>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</si>
  <si>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</si>
  <si>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</si>
  <si>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</si>
  <si>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</si>
  <si>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</si>
  <si>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</si>
  <si>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</si>
  <si>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</si>
  <si>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</si>
  <si>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</si>
  <si>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</si>
  <si>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</si>
  <si>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</si>
  <si>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</si>
  <si>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</si>
  <si>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</si>
  <si>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</si>
  <si>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</si>
  <si>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</si>
  <si>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</si>
  <si>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</si>
  <si>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</si>
  <si>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</si>
  <si>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</si>
  <si>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</si>
  <si>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</si>
  <si>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</si>
  <si>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</si>
  <si>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</si>
  <si>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</si>
  <si>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</si>
  <si>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</si>
  <si>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</si>
  <si>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</si>
  <si>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</si>
  <si>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２箇所ある処理場のうち、小野田水処理センターについては、平成24年度に長寿命化計画を策定し、現在優先順位の高い設備より改築を行っている。
　管渠については平成26年度に長寿命化計画を策定し、平成28年度以降管更生工事を予定している。山陽水処理センター及び中継ポンプ場については27年度に長寿命化計画を策定し今後改築を予定している。
　現在、30・31年度でストックマネジメント計画を策定する予定にしており、膨大な施設の状況を把握しながら、中長期的に状態を予測し、適正な施設管理をしていく。</t>
    <rPh sb="2" eb="4">
      <t>カショ</t>
    </rPh>
    <rPh sb="6" eb="9">
      <t>ショリジョウ</t>
    </rPh>
    <rPh sb="13" eb="16">
      <t>オノダ</t>
    </rPh>
    <rPh sb="16" eb="17">
      <t>ミズ</t>
    </rPh>
    <rPh sb="17" eb="19">
      <t>ショリ</t>
    </rPh>
    <rPh sb="29" eb="31">
      <t>ヘイセイ</t>
    </rPh>
    <rPh sb="33" eb="35">
      <t>ネンド</t>
    </rPh>
    <rPh sb="36" eb="37">
      <t>チョウ</t>
    </rPh>
    <rPh sb="37" eb="40">
      <t>ジュミョウカ</t>
    </rPh>
    <rPh sb="40" eb="42">
      <t>ケイカク</t>
    </rPh>
    <rPh sb="43" eb="45">
      <t>サクテイ</t>
    </rPh>
    <rPh sb="47" eb="49">
      <t>ゲンザイ</t>
    </rPh>
    <rPh sb="49" eb="51">
      <t>ユウセン</t>
    </rPh>
    <rPh sb="51" eb="53">
      <t>ジュンイ</t>
    </rPh>
    <rPh sb="54" eb="55">
      <t>タカ</t>
    </rPh>
    <rPh sb="56" eb="58">
      <t>セツビ</t>
    </rPh>
    <rPh sb="60" eb="62">
      <t>カイチク</t>
    </rPh>
    <rPh sb="63" eb="64">
      <t>オコナ</t>
    </rPh>
    <rPh sb="71" eb="72">
      <t>カン</t>
    </rPh>
    <rPh sb="72" eb="73">
      <t>キョ</t>
    </rPh>
    <rPh sb="78" eb="80">
      <t>ヘイセイ</t>
    </rPh>
    <rPh sb="82" eb="83">
      <t>ネン</t>
    </rPh>
    <rPh sb="83" eb="84">
      <t>ド</t>
    </rPh>
    <rPh sb="85" eb="86">
      <t>チョウ</t>
    </rPh>
    <rPh sb="86" eb="89">
      <t>ジュミョウカ</t>
    </rPh>
    <rPh sb="89" eb="91">
      <t>ケイカク</t>
    </rPh>
    <rPh sb="92" eb="94">
      <t>サクテイ</t>
    </rPh>
    <rPh sb="96" eb="98">
      <t>ヘイセイ</t>
    </rPh>
    <rPh sb="100" eb="102">
      <t>ネンド</t>
    </rPh>
    <rPh sb="102" eb="104">
      <t>イコウ</t>
    </rPh>
    <rPh sb="104" eb="105">
      <t>カン</t>
    </rPh>
    <rPh sb="105" eb="107">
      <t>コウセイ</t>
    </rPh>
    <rPh sb="107" eb="109">
      <t>コウジ</t>
    </rPh>
    <rPh sb="110" eb="112">
      <t>ヨテイ</t>
    </rPh>
    <rPh sb="117" eb="119">
      <t>サンヨウ</t>
    </rPh>
    <rPh sb="119" eb="120">
      <t>ミズ</t>
    </rPh>
    <rPh sb="120" eb="122">
      <t>ショリ</t>
    </rPh>
    <rPh sb="126" eb="127">
      <t>オヨ</t>
    </rPh>
    <rPh sb="128" eb="130">
      <t>チュウケイ</t>
    </rPh>
    <rPh sb="133" eb="134">
      <t>ジョウ</t>
    </rPh>
    <rPh sb="141" eb="143">
      <t>ネンド</t>
    </rPh>
    <rPh sb="144" eb="145">
      <t>チョウ</t>
    </rPh>
    <rPh sb="145" eb="148">
      <t>ジュミョウカ</t>
    </rPh>
    <rPh sb="148" eb="150">
      <t>ケイカク</t>
    </rPh>
    <rPh sb="151" eb="153">
      <t>サクテイ</t>
    </rPh>
    <rPh sb="154" eb="156">
      <t>コンゴ</t>
    </rPh>
    <rPh sb="156" eb="158">
      <t>カイチク</t>
    </rPh>
    <rPh sb="159" eb="161">
      <t>ヨテイ</t>
    </rPh>
    <rPh sb="168" eb="170">
      <t>ゲンザイ</t>
    </rPh>
    <rPh sb="176" eb="178">
      <t>ネンド</t>
    </rPh>
    <rPh sb="232" eb="234">
      <t>テキセイ</t>
    </rPh>
    <rPh sb="235" eb="237">
      <t>シセツ</t>
    </rPh>
    <phoneticPr fontId="4"/>
  </si>
  <si>
    <t>　平成28年度に「経営戦略」を策定し、将来を見据えた財政運営を目指している。経年比較すると多少の増減はあるものの改善傾向にあり、今後も経営改善のため、普及率の向上、水洗化人口の増加を目指す。
　管渠整備にあたっては、料金収入の観点からも郊外型の大規模団地を最優先で行う。その他の地域についても、将来世代の地方債償還金の負担の増大や、国からの補助金とのバランスに注視しながら投資効果の高い地域を優先的に行う。
　施設の老朽化対策についても、ストックマネジメント計画に基づいた施設管理をしていく。
　平成31年4月に地方公営企業会計を導入する予定であり、固定資産の把握や経営状況の見直しをする中で「経営戦略」の見直しも行っていく。</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8" eb="40">
      <t>ケイネン</t>
    </rPh>
    <rPh sb="40" eb="42">
      <t>ヒカク</t>
    </rPh>
    <rPh sb="56" eb="58">
      <t>カイゼン</t>
    </rPh>
    <rPh sb="58" eb="60">
      <t>ケイコウ</t>
    </rPh>
    <rPh sb="64" eb="66">
      <t>コンゴ</t>
    </rPh>
    <rPh sb="67" eb="69">
      <t>ケイエイ</t>
    </rPh>
    <rPh sb="69" eb="71">
      <t>カイゼン</t>
    </rPh>
    <rPh sb="75" eb="77">
      <t>フキュウ</t>
    </rPh>
    <rPh sb="77" eb="78">
      <t>リツ</t>
    </rPh>
    <rPh sb="79" eb="81">
      <t>コウジョウ</t>
    </rPh>
    <rPh sb="82" eb="85">
      <t>スイセンカ</t>
    </rPh>
    <rPh sb="85" eb="87">
      <t>ジンコウ</t>
    </rPh>
    <rPh sb="88" eb="90">
      <t>ゾウカ</t>
    </rPh>
    <rPh sb="91" eb="93">
      <t>メザ</t>
    </rPh>
    <rPh sb="97" eb="98">
      <t>カン</t>
    </rPh>
    <rPh sb="98" eb="99">
      <t>キョ</t>
    </rPh>
    <rPh sb="99" eb="101">
      <t>セイビ</t>
    </rPh>
    <rPh sb="108" eb="110">
      <t>リョウキン</t>
    </rPh>
    <rPh sb="110" eb="112">
      <t>シュウニュウ</t>
    </rPh>
    <rPh sb="113" eb="115">
      <t>カンテン</t>
    </rPh>
    <rPh sb="118" eb="121">
      <t>コウガイガタ</t>
    </rPh>
    <rPh sb="122" eb="125">
      <t>ダイキボ</t>
    </rPh>
    <rPh sb="125" eb="127">
      <t>ダンチ</t>
    </rPh>
    <rPh sb="128" eb="129">
      <t>サイ</t>
    </rPh>
    <rPh sb="129" eb="131">
      <t>ユウセン</t>
    </rPh>
    <rPh sb="132" eb="133">
      <t>オコナ</t>
    </rPh>
    <rPh sb="137" eb="138">
      <t>タ</t>
    </rPh>
    <rPh sb="139" eb="141">
      <t>チイキ</t>
    </rPh>
    <rPh sb="147" eb="149">
      <t>ショウライ</t>
    </rPh>
    <rPh sb="149" eb="151">
      <t>セダイ</t>
    </rPh>
    <rPh sb="152" eb="155">
      <t>チホウサイ</t>
    </rPh>
    <rPh sb="155" eb="158">
      <t>ショウカンキン</t>
    </rPh>
    <rPh sb="159" eb="161">
      <t>フタン</t>
    </rPh>
    <rPh sb="162" eb="164">
      <t>ゾウダイ</t>
    </rPh>
    <rPh sb="166" eb="167">
      <t>クニ</t>
    </rPh>
    <rPh sb="170" eb="173">
      <t>ホジョキン</t>
    </rPh>
    <rPh sb="180" eb="182">
      <t>チュウシ</t>
    </rPh>
    <rPh sb="186" eb="188">
      <t>トウシ</t>
    </rPh>
    <rPh sb="188" eb="190">
      <t>コウカ</t>
    </rPh>
    <rPh sb="191" eb="192">
      <t>タカ</t>
    </rPh>
    <rPh sb="193" eb="195">
      <t>チイキ</t>
    </rPh>
    <rPh sb="196" eb="199">
      <t>ユウセンテキ</t>
    </rPh>
    <rPh sb="200" eb="201">
      <t>オコナ</t>
    </rPh>
    <rPh sb="205" eb="207">
      <t>シセツ</t>
    </rPh>
    <rPh sb="208" eb="211">
      <t>ロウキュウカ</t>
    </rPh>
    <rPh sb="211" eb="213">
      <t>タイサク</t>
    </rPh>
    <rPh sb="232" eb="233">
      <t>モト</t>
    </rPh>
    <rPh sb="236" eb="238">
      <t>シセツ</t>
    </rPh>
    <rPh sb="238" eb="240">
      <t>カンリ</t>
    </rPh>
    <rPh sb="258" eb="260">
      <t>コウエイ</t>
    </rPh>
    <rPh sb="269" eb="271">
      <t>ヨテイ</t>
    </rPh>
    <rPh sb="275" eb="277">
      <t>コテイ</t>
    </rPh>
    <rPh sb="277" eb="279">
      <t>シサン</t>
    </rPh>
    <rPh sb="280" eb="282">
      <t>ハアク</t>
    </rPh>
    <rPh sb="283" eb="285">
      <t>ケイエイ</t>
    </rPh>
    <rPh sb="285" eb="287">
      <t>ジョウキョウ</t>
    </rPh>
    <rPh sb="288" eb="290">
      <t>ミナオ</t>
    </rPh>
    <rPh sb="294" eb="295">
      <t>ナカ</t>
    </rPh>
    <rPh sb="297" eb="299">
      <t>ケイエイ</t>
    </rPh>
    <rPh sb="299" eb="301">
      <t>センリャク</t>
    </rPh>
    <rPh sb="303" eb="305">
      <t>ミナオ</t>
    </rPh>
    <rPh sb="307" eb="308">
      <t>オコナ</t>
    </rPh>
    <phoneticPr fontId="4"/>
  </si>
  <si>
    <r>
      <t>　「経費回収率」は類似団体と比較して低く、「汚水処理原価」が高く、「施設利用率」が類似団体の平均値を下回っているため、管渠工事などによる料金収入を計画的に増加させるなど、効率的</t>
    </r>
    <r>
      <rPr>
        <sz val="11"/>
        <rFont val="ＭＳ ゴシック"/>
        <family val="3"/>
        <charset val="128"/>
      </rPr>
      <t>な経営を目指している。</t>
    </r>
    <r>
      <rPr>
        <sz val="11"/>
        <color theme="1"/>
        <rFont val="ＭＳ ゴシック"/>
        <family val="3"/>
        <charset val="128"/>
      </rPr>
      <t>「経費回収率」が低い数値になっているのは、下水道使用料については微増しているが、主に分流式下水道に係る経費の算定方法の変更により、汚水処理費に係る資本費が増加したためである。「汚水処理原価」が高額となっているのは、</t>
    </r>
    <r>
      <rPr>
        <sz val="11"/>
        <rFont val="ＭＳ ゴシック"/>
        <family val="3"/>
        <charset val="128"/>
      </rPr>
      <t>汚水処理費の増加及び相</t>
    </r>
    <r>
      <rPr>
        <sz val="11"/>
        <color theme="1"/>
        <rFont val="ＭＳ ゴシック"/>
        <family val="3"/>
        <charset val="128"/>
      </rPr>
      <t>対的に地質的な要因により管渠整備費用が比較的高額であり、汚水処理費が構造上高くなっているため、平成28年度より増加している。「施設利用率」が類似団体に比べて低くなっている要因は、管渠整備を行い処理区域の拡大を図ってはいるものの全体計画に対する進捗率が比較的低いことが考えられる。
　「収益的収支比率」については、未だ100％を下回っているが、普及率の向上や料金改定実施の効果もあり、多少の増減はあるものの、年々改善してきてい</t>
    </r>
    <r>
      <rPr>
        <sz val="11"/>
        <rFont val="ＭＳ ゴシック"/>
        <family val="3"/>
        <charset val="128"/>
      </rPr>
      <t>る。「企業債残高対事業規模比率」が増加した要因は、主に、企業債残高の償還額に対して、一般会計負担額が減少したためである。
　今後は地方債残高の減少により将来の負担を軽減していく。</t>
    </r>
    <r>
      <rPr>
        <sz val="11"/>
        <color theme="1"/>
        <rFont val="ＭＳ ゴシック"/>
        <family val="3"/>
        <charset val="128"/>
      </rPr>
      <t>また、相対的な人口減少は見込まれるが、管渠整備の充実による排水区域の拡大や、水洗化促進による水洗化率向上、大型住宅団地の取り込みによる普及率向上などで、計画的に料金収入の増加に努めていく。</t>
    </r>
    <rPh sb="2" eb="4">
      <t>ケイヒ</t>
    </rPh>
    <rPh sb="4" eb="6">
      <t>カイシュウ</t>
    </rPh>
    <rPh sb="6" eb="7">
      <t>リツ</t>
    </rPh>
    <rPh sb="9" eb="11">
      <t>ルイジ</t>
    </rPh>
    <rPh sb="11" eb="13">
      <t>ダンタイ</t>
    </rPh>
    <rPh sb="14" eb="16">
      <t>ヒカク</t>
    </rPh>
    <rPh sb="18" eb="19">
      <t>ヒク</t>
    </rPh>
    <rPh sb="22" eb="24">
      <t>オスイ</t>
    </rPh>
    <rPh sb="24" eb="26">
      <t>ショリ</t>
    </rPh>
    <rPh sb="26" eb="28">
      <t>ゲンカ</t>
    </rPh>
    <rPh sb="30" eb="31">
      <t>タカ</t>
    </rPh>
    <rPh sb="34" eb="36">
      <t>シセツ</t>
    </rPh>
    <rPh sb="36" eb="39">
      <t>リヨウリツ</t>
    </rPh>
    <rPh sb="41" eb="43">
      <t>ルイジ</t>
    </rPh>
    <rPh sb="43" eb="45">
      <t>ダンタイ</t>
    </rPh>
    <rPh sb="46" eb="49">
      <t>ヘイキンチ</t>
    </rPh>
    <rPh sb="50" eb="52">
      <t>シタマワ</t>
    </rPh>
    <rPh sb="59" eb="61">
      <t>カンキョ</t>
    </rPh>
    <rPh sb="61" eb="63">
      <t>コウジ</t>
    </rPh>
    <rPh sb="68" eb="70">
      <t>リョウキン</t>
    </rPh>
    <rPh sb="70" eb="72">
      <t>シュウニュウ</t>
    </rPh>
    <rPh sb="73" eb="75">
      <t>ケイカク</t>
    </rPh>
    <rPh sb="75" eb="76">
      <t>テキ</t>
    </rPh>
    <rPh sb="77" eb="79">
      <t>ゾウカ</t>
    </rPh>
    <rPh sb="85" eb="88">
      <t>コウリツテキ</t>
    </rPh>
    <rPh sb="89" eb="91">
      <t>ケイエイ</t>
    </rPh>
    <rPh sb="92" eb="94">
      <t>メザ</t>
    </rPh>
    <rPh sb="100" eb="102">
      <t>ケイヒ</t>
    </rPh>
    <rPh sb="102" eb="104">
      <t>カイシュウ</t>
    </rPh>
    <rPh sb="104" eb="105">
      <t>リツ</t>
    </rPh>
    <rPh sb="107" eb="108">
      <t>ヒク</t>
    </rPh>
    <rPh sb="109" eb="111">
      <t>スウチ</t>
    </rPh>
    <rPh sb="120" eb="123">
      <t>ゲスイドウ</t>
    </rPh>
    <rPh sb="123" eb="126">
      <t>シヨウリョウ</t>
    </rPh>
    <rPh sb="131" eb="133">
      <t>ビゾウ</t>
    </rPh>
    <rPh sb="139" eb="140">
      <t>オモ</t>
    </rPh>
    <rPh sb="141" eb="143">
      <t>ブンリュウ</t>
    </rPh>
    <rPh sb="143" eb="144">
      <t>シキ</t>
    </rPh>
    <rPh sb="144" eb="147">
      <t>ゲスイドウ</t>
    </rPh>
    <rPh sb="148" eb="149">
      <t>カカワ</t>
    </rPh>
    <rPh sb="150" eb="152">
      <t>ケイヒ</t>
    </rPh>
    <rPh sb="153" eb="155">
      <t>サンテイ</t>
    </rPh>
    <rPh sb="155" eb="157">
      <t>ホウホウ</t>
    </rPh>
    <rPh sb="158" eb="160">
      <t>ヘンコウ</t>
    </rPh>
    <rPh sb="164" eb="166">
      <t>オスイ</t>
    </rPh>
    <rPh sb="166" eb="168">
      <t>ショリ</t>
    </rPh>
    <rPh sb="168" eb="169">
      <t>ヒ</t>
    </rPh>
    <rPh sb="170" eb="171">
      <t>カカワ</t>
    </rPh>
    <rPh sb="172" eb="174">
      <t>シホン</t>
    </rPh>
    <rPh sb="174" eb="175">
      <t>ヒ</t>
    </rPh>
    <rPh sb="176" eb="178">
      <t>ゾウカ</t>
    </rPh>
    <rPh sb="187" eb="189">
      <t>オスイ</t>
    </rPh>
    <rPh sb="189" eb="191">
      <t>ショリ</t>
    </rPh>
    <rPh sb="191" eb="193">
      <t>ゲンカ</t>
    </rPh>
    <rPh sb="195" eb="197">
      <t>コウガク</t>
    </rPh>
    <rPh sb="216" eb="218">
      <t>ソウタイ</t>
    </rPh>
    <rPh sb="218" eb="219">
      <t>テキ</t>
    </rPh>
    <rPh sb="220" eb="222">
      <t>チシツ</t>
    </rPh>
    <rPh sb="222" eb="223">
      <t>テキ</t>
    </rPh>
    <rPh sb="224" eb="226">
      <t>ヨウイン</t>
    </rPh>
    <rPh sb="229" eb="230">
      <t>カン</t>
    </rPh>
    <rPh sb="230" eb="231">
      <t>キョ</t>
    </rPh>
    <rPh sb="236" eb="239">
      <t>ヒカクテキ</t>
    </rPh>
    <rPh sb="239" eb="241">
      <t>コウガク</t>
    </rPh>
    <rPh sb="245" eb="247">
      <t>オスイ</t>
    </rPh>
    <rPh sb="247" eb="249">
      <t>ショリ</t>
    </rPh>
    <rPh sb="249" eb="250">
      <t>ヒ</t>
    </rPh>
    <rPh sb="251" eb="253">
      <t>コウゾウ</t>
    </rPh>
    <rPh sb="253" eb="254">
      <t>ジョウ</t>
    </rPh>
    <rPh sb="254" eb="255">
      <t>タカ</t>
    </rPh>
    <rPh sb="264" eb="266">
      <t>ヘイセイ</t>
    </rPh>
    <rPh sb="268" eb="270">
      <t>ネンド</t>
    </rPh>
    <rPh sb="272" eb="274">
      <t>ゾウカ</t>
    </rPh>
    <rPh sb="280" eb="282">
      <t>シセツ</t>
    </rPh>
    <rPh sb="282" eb="285">
      <t>リヨウリツ</t>
    </rPh>
    <rPh sb="287" eb="289">
      <t>ルイジ</t>
    </rPh>
    <rPh sb="289" eb="291">
      <t>ダンタイ</t>
    </rPh>
    <rPh sb="292" eb="293">
      <t>クラ</t>
    </rPh>
    <rPh sb="295" eb="296">
      <t>ヒク</t>
    </rPh>
    <rPh sb="302" eb="304">
      <t>ヨウイン</t>
    </rPh>
    <rPh sb="306" eb="307">
      <t>カン</t>
    </rPh>
    <rPh sb="307" eb="308">
      <t>キョ</t>
    </rPh>
    <rPh sb="308" eb="310">
      <t>セイビ</t>
    </rPh>
    <rPh sb="311" eb="312">
      <t>オコナ</t>
    </rPh>
    <rPh sb="313" eb="315">
      <t>ショリ</t>
    </rPh>
    <rPh sb="315" eb="317">
      <t>クイキ</t>
    </rPh>
    <rPh sb="318" eb="320">
      <t>カクダイ</t>
    </rPh>
    <rPh sb="321" eb="322">
      <t>ハカ</t>
    </rPh>
    <rPh sb="330" eb="332">
      <t>ゼンタイ</t>
    </rPh>
    <rPh sb="332" eb="334">
      <t>ケイカク</t>
    </rPh>
    <rPh sb="335" eb="336">
      <t>タイ</t>
    </rPh>
    <rPh sb="338" eb="340">
      <t>シンチョク</t>
    </rPh>
    <rPh sb="340" eb="341">
      <t>リツ</t>
    </rPh>
    <rPh sb="342" eb="345">
      <t>ヒカクテキ</t>
    </rPh>
    <rPh sb="345" eb="346">
      <t>ヒク</t>
    </rPh>
    <rPh sb="350" eb="351">
      <t>カンガ</t>
    </rPh>
    <rPh sb="359" eb="362">
      <t>シュウエキテキ</t>
    </rPh>
    <rPh sb="362" eb="364">
      <t>シュウシ</t>
    </rPh>
    <rPh sb="364" eb="366">
      <t>ヒリツ</t>
    </rPh>
    <rPh sb="373" eb="374">
      <t>イマ</t>
    </rPh>
    <rPh sb="380" eb="381">
      <t>シタ</t>
    </rPh>
    <rPh sb="381" eb="382">
      <t>マワ</t>
    </rPh>
    <rPh sb="388" eb="390">
      <t>フキュウ</t>
    </rPh>
    <rPh sb="390" eb="391">
      <t>リツ</t>
    </rPh>
    <rPh sb="392" eb="394">
      <t>コウジョウ</t>
    </rPh>
    <rPh sb="395" eb="397">
      <t>リョウキン</t>
    </rPh>
    <rPh sb="397" eb="399">
      <t>カイテイ</t>
    </rPh>
    <rPh sb="399" eb="401">
      <t>ジッシ</t>
    </rPh>
    <rPh sb="402" eb="404">
      <t>コウカ</t>
    </rPh>
    <rPh sb="408" eb="410">
      <t>タショウ</t>
    </rPh>
    <rPh sb="411" eb="413">
      <t>ゾウゲン</t>
    </rPh>
    <rPh sb="420" eb="422">
      <t>ネンネン</t>
    </rPh>
    <rPh sb="422" eb="424">
      <t>カイゼン</t>
    </rPh>
    <rPh sb="432" eb="434">
      <t>キギョウ</t>
    </rPh>
    <rPh sb="434" eb="435">
      <t>サイ</t>
    </rPh>
    <rPh sb="435" eb="437">
      <t>ザンダカ</t>
    </rPh>
    <rPh sb="437" eb="438">
      <t>タイ</t>
    </rPh>
    <rPh sb="438" eb="440">
      <t>ジギョウ</t>
    </rPh>
    <rPh sb="440" eb="442">
      <t>キボ</t>
    </rPh>
    <rPh sb="442" eb="444">
      <t>ヒリツ</t>
    </rPh>
    <rPh sb="446" eb="448">
      <t>ゾウカ</t>
    </rPh>
    <rPh sb="450" eb="452">
      <t>ヨウイン</t>
    </rPh>
    <rPh sb="463" eb="465">
      <t>ショウカン</t>
    </rPh>
    <rPh sb="465" eb="466">
      <t>ガク</t>
    </rPh>
    <rPh sb="491" eb="493">
      <t>コンゴ</t>
    </rPh>
    <rPh sb="494" eb="497">
      <t>チホウサイ</t>
    </rPh>
    <rPh sb="497" eb="498">
      <t>ザン</t>
    </rPh>
    <rPh sb="498" eb="499">
      <t>タカ</t>
    </rPh>
    <rPh sb="500" eb="502">
      <t>ゲンショウ</t>
    </rPh>
    <rPh sb="505" eb="507">
      <t>ショウライ</t>
    </rPh>
    <rPh sb="508" eb="510">
      <t>フタン</t>
    </rPh>
    <rPh sb="511" eb="513">
      <t>ケイゲン</t>
    </rPh>
    <rPh sb="521" eb="524">
      <t>ソウタイテキ</t>
    </rPh>
    <rPh sb="525" eb="527">
      <t>ジンコウ</t>
    </rPh>
    <rPh sb="527" eb="529">
      <t>ゲンショウ</t>
    </rPh>
    <rPh sb="530" eb="532">
      <t>ミコ</t>
    </rPh>
    <rPh sb="537" eb="538">
      <t>カン</t>
    </rPh>
    <rPh sb="538" eb="539">
      <t>キョ</t>
    </rPh>
    <rPh sb="539" eb="541">
      <t>セイビ</t>
    </rPh>
    <rPh sb="542" eb="544">
      <t>ジュウジツ</t>
    </rPh>
    <rPh sb="547" eb="549">
      <t>ハイスイ</t>
    </rPh>
    <rPh sb="549" eb="551">
      <t>クイキ</t>
    </rPh>
    <rPh sb="552" eb="554">
      <t>カクダイ</t>
    </rPh>
    <rPh sb="556" eb="559">
      <t>スイセンカ</t>
    </rPh>
    <rPh sb="559" eb="561">
      <t>ソクシン</t>
    </rPh>
    <rPh sb="564" eb="567">
      <t>スイセンカ</t>
    </rPh>
    <rPh sb="567" eb="568">
      <t>リツ</t>
    </rPh>
    <rPh sb="568" eb="570">
      <t>コウジョウ</t>
    </rPh>
    <rPh sb="571" eb="573">
      <t>オオガタ</t>
    </rPh>
    <rPh sb="573" eb="575">
      <t>ジュウタク</t>
    </rPh>
    <rPh sb="575" eb="577">
      <t>ダンチ</t>
    </rPh>
    <rPh sb="578" eb="579">
      <t>ト</t>
    </rPh>
    <rPh sb="580" eb="581">
      <t>コ</t>
    </rPh>
    <rPh sb="585" eb="587">
      <t>フキュウ</t>
    </rPh>
    <rPh sb="587" eb="588">
      <t>リツ</t>
    </rPh>
    <rPh sb="588" eb="590">
      <t>コウジョウ</t>
    </rPh>
    <rPh sb="594" eb="596">
      <t>ケイカク</t>
    </rPh>
    <rPh sb="596" eb="597">
      <t>テキ</t>
    </rPh>
    <rPh sb="598" eb="600">
      <t>リョウキン</t>
    </rPh>
    <rPh sb="600" eb="602">
      <t>シュウニュウ</t>
    </rPh>
    <rPh sb="603" eb="6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</si>
</sst>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1F-4B88-AC47-C855D2FC8D3E}"/>
            </c:ext>
          </c:extLst>
        </c:ser>
        <c:dLbls>
          <c:showLegendKey val="0"/>
          <c:showVal val="0"/>
          <c:showCatName val="0"/>
          <c:showSerName val="0"/>
          <c:showPercent val="0"/>
          <c:showBubbleSize val="0"/>
        </c:dLbls>
        <c:gapWidth val="150"/>
        <c:axId val="329906480"/>
        <c:axId val="3299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F21F-4B88-AC47-C855D2FC8D3E}"/>
            </c:ext>
          </c:extLst>
        </c:ser>
        <c:dLbls>
          <c:showLegendKey val="0"/>
          <c:showVal val="0"/>
          <c:showCatName val="0"/>
          <c:showSerName val="0"/>
          <c:showPercent val="0"/>
          <c:showBubbleSize val="0"/>
        </c:dLbls>
        <c:marker val="1"/>
        <c:smooth val="0"/>
        <c:axId val="329906480"/>
        <c:axId val="329904128"/>
      </c:lineChart>
      <c:dateAx>
        <c:axId val="329906480"/>
        <c:scaling>
          <c:orientation val="minMax"/>
        </c:scaling>
        <c:delete val="1"/>
        <c:axPos val="b"/>
        <c:numFmt formatCode="ge" sourceLinked="1"/>
        <c:majorTickMark val="none"/>
        <c:minorTickMark val="none"/>
        <c:tickLblPos val="none"/>
        <c:crossAx val="329904128"/>
        <c:crosses val="autoZero"/>
        <c:auto val="1"/>
        <c:lblOffset val="100"/>
        <c:baseTimeUnit val="years"/>
      </c:dateAx>
      <c:valAx>
        <c:axId val="329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59.01</c:v>
                </c:pt>
                <c:pt idx="1">
                  <c:v>58.15</c:v>
                </c:pt>
                <c:pt idx="2">
                  <c:v>58.86</c:v>
                </c:pt>
                <c:pt idx="3">
                  <c:v>60.58</c:v>
                </c:pt>
                <c:pt idx="4">
                  <c:v>60.22</c:v>
                </c:pt>
              </c:numCache>
            </c:numRef>
          </c:val>
          <c:extLst xmlns:c16r2="http://schemas.microsoft.com/office/drawing/2015/06/chart">
            <c:ext xmlns:c16="http://schemas.microsoft.com/office/drawing/2014/chart" uri="{C3380CC4-5D6E-409C-BE32-E72D297353CC}">
              <c16:uniqueId val="{00000000-D57D-4F79-8FE1-049DF6EF98D5}"/>
            </c:ext>
          </c:extLst>
        </c:ser>
        <c:dLbls>
          <c:showLegendKey val="0"/>
          <c:showVal val="0"/>
          <c:showCatName val="0"/>
          <c:showSerName val="0"/>
          <c:showPercent val="0"/>
          <c:showBubbleSize val="0"/>
        </c:dLbls>
        <c:gapWidth val="150"/>
        <c:axId val="331340240"/>
        <c:axId val="33133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D57D-4F79-8FE1-049DF6EF98D5}"/>
            </c:ext>
          </c:extLst>
        </c:ser>
        <c:dLbls>
          <c:showLegendKey val="0"/>
          <c:showVal val="0"/>
          <c:showCatName val="0"/>
          <c:showSerName val="0"/>
          <c:showPercent val="0"/>
          <c:showBubbleSize val="0"/>
        </c:dLbls>
        <c:marker val="1"/>
        <c:smooth val="0"/>
        <c:axId val="331340240"/>
        <c:axId val="331336712"/>
      </c:lineChart>
      <c:dateAx>
        <c:axId val="331340240"/>
        <c:scaling>
          <c:orientation val="minMax"/>
        </c:scaling>
        <c:delete val="1"/>
        <c:axPos val="b"/>
        <c:numFmt formatCode="ge" sourceLinked="1"/>
        <c:majorTickMark val="none"/>
        <c:minorTickMark val="none"/>
        <c:tickLblPos val="none"/>
        <c:crossAx val="331336712"/>
        <c:crosses val="autoZero"/>
        <c:auto val="1"/>
        <c:lblOffset val="100"/>
        <c:baseTimeUnit val="years"/>
      </c:dateAx>
      <c:valAx>
        <c:axId val="33133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89.91</c:v>
                </c:pt>
                <c:pt idx="1">
                  <c:v>90</c:v>
                </c:pt>
                <c:pt idx="2">
                  <c:v>90.33</c:v>
                </c:pt>
                <c:pt idx="3">
                  <c:v>90.4</c:v>
                </c:pt>
                <c:pt idx="4">
                  <c:v>90.53</c:v>
                </c:pt>
              </c:numCache>
            </c:numRef>
          </c:val>
          <c:extLst xmlns:c16r2="http://schemas.microsoft.com/office/drawing/2015/06/chart">
            <c:ext xmlns:c16="http://schemas.microsoft.com/office/drawing/2014/chart" uri="{C3380CC4-5D6E-409C-BE32-E72D297353CC}">
              <c16:uniqueId val="{00000000-5D49-495A-9968-F497D78E621F}"/>
            </c:ext>
          </c:extLst>
        </c:ser>
        <c:dLbls>
          <c:showLegendKey val="0"/>
          <c:showVal val="0"/>
          <c:showCatName val="0"/>
          <c:showSerName val="0"/>
          <c:showPercent val="0"/>
          <c:showBubbleSize val="0"/>
        </c:dLbls>
        <c:gapWidth val="150"/>
        <c:axId val="331340632"/>
        <c:axId val="3313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D49-495A-9968-F497D78E621F}"/>
            </c:ext>
          </c:extLst>
        </c:ser>
        <c:dLbls>
          <c:showLegendKey val="0"/>
          <c:showVal val="0"/>
          <c:showCatName val="0"/>
          <c:showSerName val="0"/>
          <c:showPercent val="0"/>
          <c:showBubbleSize val="0"/>
        </c:dLbls>
        <c:marker val="1"/>
        <c:smooth val="0"/>
        <c:axId val="331340632"/>
        <c:axId val="331339456"/>
      </c:lineChart>
      <c:dateAx>
        <c:axId val="331340632"/>
        <c:scaling>
          <c:orientation val="minMax"/>
        </c:scaling>
        <c:delete val="1"/>
        <c:axPos val="b"/>
        <c:numFmt formatCode="ge" sourceLinked="1"/>
        <c:majorTickMark val="none"/>
        <c:minorTickMark val="none"/>
        <c:tickLblPos val="none"/>
        <c:crossAx val="331339456"/>
        <c:crosses val="autoZero"/>
        <c:auto val="1"/>
        <c:lblOffset val="100"/>
        <c:baseTimeUnit val="years"/>
      </c:dateAx>
      <c:valAx>
        <c:axId val="331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4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69.37</c:v>
                </c:pt>
                <c:pt idx="1">
                  <c:v>70.75</c:v>
                </c:pt>
                <c:pt idx="2">
                  <c:v>69.040000000000006</c:v>
                </c:pt>
                <c:pt idx="3">
                  <c:v>70.14</c:v>
                </c:pt>
                <c:pt idx="4">
                  <c:v>73.209999999999994</c:v>
                </c:pt>
              </c:numCache>
            </c:numRef>
          </c:val>
          <c:extLst xmlns:c16r2="http://schemas.microsoft.com/office/drawing/2015/06/chart">
            <c:ext xmlns:c16="http://schemas.microsoft.com/office/drawing/2014/chart" uri="{C3380CC4-5D6E-409C-BE32-E72D297353CC}">
              <c16:uniqueId val="{00000000-4E6E-49E8-98E4-1D02B822FBC1}"/>
            </c:ext>
          </c:extLst>
        </c:ser>
        <c:dLbls>
          <c:showLegendKey val="0"/>
          <c:showVal val="0"/>
          <c:showCatName val="0"/>
          <c:showSerName val="0"/>
          <c:showPercent val="0"/>
          <c:showBubbleSize val="0"/>
        </c:dLbls>
        <c:gapWidth val="150"/>
        <c:axId val="329907264"/>
        <c:axId val="32990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6E-49E8-98E4-1D02B822FBC1}"/>
            </c:ext>
          </c:extLst>
        </c:ser>
        <c:dLbls>
          <c:showLegendKey val="0"/>
          <c:showVal val="0"/>
          <c:showCatName val="0"/>
          <c:showSerName val="0"/>
          <c:showPercent val="0"/>
          <c:showBubbleSize val="0"/>
        </c:dLbls>
        <c:marker val="1"/>
        <c:smooth val="0"/>
        <c:axId val="329907264"/>
        <c:axId val="329907656"/>
      </c:lineChart>
      <c:dateAx>
        <c:axId val="329907264"/>
        <c:scaling>
          <c:orientation val="minMax"/>
        </c:scaling>
        <c:delete val="1"/>
        <c:axPos val="b"/>
        <c:numFmt formatCode="ge" sourceLinked="1"/>
        <c:majorTickMark val="none"/>
        <c:minorTickMark val="none"/>
        <c:tickLblPos val="none"/>
        <c:crossAx val="329907656"/>
        <c:crosses val="autoZero"/>
        <c:auto val="1"/>
        <c:lblOffset val="100"/>
        <c:baseTimeUnit val="years"/>
      </c:dateAx>
      <c:valAx>
        <c:axId val="3299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2B-43A0-A2A6-6F84FDE14F81}"/>
            </c:ext>
          </c:extLst>
        </c:ser>
        <c:dLbls>
          <c:showLegendKey val="0"/>
          <c:showVal val="0"/>
          <c:showCatName val="0"/>
          <c:showSerName val="0"/>
          <c:showPercent val="0"/>
          <c:showBubbleSize val="0"/>
        </c:dLbls>
        <c:gapWidth val="150"/>
        <c:axId val="331384352"/>
        <c:axId val="33138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2B-43A0-A2A6-6F84FDE14F81}"/>
            </c:ext>
          </c:extLst>
        </c:ser>
        <c:dLbls>
          <c:showLegendKey val="0"/>
          <c:showVal val="0"/>
          <c:showCatName val="0"/>
          <c:showSerName val="0"/>
          <c:showPercent val="0"/>
          <c:showBubbleSize val="0"/>
        </c:dLbls>
        <c:marker val="1"/>
        <c:smooth val="0"/>
        <c:axId val="331384352"/>
        <c:axId val="331386704"/>
      </c:lineChart>
      <c:dateAx>
        <c:axId val="331384352"/>
        <c:scaling>
          <c:orientation val="minMax"/>
        </c:scaling>
        <c:delete val="1"/>
        <c:axPos val="b"/>
        <c:numFmt formatCode="ge" sourceLinked="1"/>
        <c:majorTickMark val="none"/>
        <c:minorTickMark val="none"/>
        <c:tickLblPos val="none"/>
        <c:crossAx val="331386704"/>
        <c:crosses val="autoZero"/>
        <c:auto val="1"/>
        <c:lblOffset val="100"/>
        <c:baseTimeUnit val="years"/>
      </c:dateAx>
      <c:valAx>
        <c:axId val="3313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17-4356-BE4B-C256E1C60CBA}"/>
            </c:ext>
          </c:extLst>
        </c:ser>
        <c:dLbls>
          <c:showLegendKey val="0"/>
          <c:showVal val="0"/>
          <c:showCatName val="0"/>
          <c:showSerName val="0"/>
          <c:showPercent val="0"/>
          <c:showBubbleSize val="0"/>
        </c:dLbls>
        <c:gapWidth val="150"/>
        <c:axId val="331382784"/>
        <c:axId val="33138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17-4356-BE4B-C256E1C60CBA}"/>
            </c:ext>
          </c:extLst>
        </c:ser>
        <c:dLbls>
          <c:showLegendKey val="0"/>
          <c:showVal val="0"/>
          <c:showCatName val="0"/>
          <c:showSerName val="0"/>
          <c:showPercent val="0"/>
          <c:showBubbleSize val="0"/>
        </c:dLbls>
        <c:marker val="1"/>
        <c:smooth val="0"/>
        <c:axId val="331382784"/>
        <c:axId val="331383176"/>
      </c:lineChart>
      <c:dateAx>
        <c:axId val="331382784"/>
        <c:scaling>
          <c:orientation val="minMax"/>
        </c:scaling>
        <c:delete val="1"/>
        <c:axPos val="b"/>
        <c:numFmt formatCode="ge" sourceLinked="1"/>
        <c:majorTickMark val="none"/>
        <c:minorTickMark val="none"/>
        <c:tickLblPos val="none"/>
        <c:crossAx val="331383176"/>
        <c:crosses val="autoZero"/>
        <c:auto val="1"/>
        <c:lblOffset val="100"/>
        <c:baseTimeUnit val="years"/>
      </c:dateAx>
      <c:valAx>
        <c:axId val="33138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E-42AD-A74B-34F98BB025EA}"/>
            </c:ext>
          </c:extLst>
        </c:ser>
        <c:dLbls>
          <c:showLegendKey val="0"/>
          <c:showVal val="0"/>
          <c:showCatName val="0"/>
          <c:showSerName val="0"/>
          <c:showPercent val="0"/>
          <c:showBubbleSize val="0"/>
        </c:dLbls>
        <c:gapWidth val="150"/>
        <c:axId val="331388664"/>
        <c:axId val="33138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E-42AD-A74B-34F98BB025EA}"/>
            </c:ext>
          </c:extLst>
        </c:ser>
        <c:dLbls>
          <c:showLegendKey val="0"/>
          <c:showVal val="0"/>
          <c:showCatName val="0"/>
          <c:showSerName val="0"/>
          <c:showPercent val="0"/>
          <c:showBubbleSize val="0"/>
        </c:dLbls>
        <c:marker val="1"/>
        <c:smooth val="0"/>
        <c:axId val="331388664"/>
        <c:axId val="331389448"/>
      </c:lineChart>
      <c:dateAx>
        <c:axId val="331388664"/>
        <c:scaling>
          <c:orientation val="minMax"/>
        </c:scaling>
        <c:delete val="1"/>
        <c:axPos val="b"/>
        <c:numFmt formatCode="ge" sourceLinked="1"/>
        <c:majorTickMark val="none"/>
        <c:minorTickMark val="none"/>
        <c:tickLblPos val="none"/>
        <c:crossAx val="331389448"/>
        <c:crosses val="autoZero"/>
        <c:auto val="1"/>
        <c:lblOffset val="100"/>
        <c:baseTimeUnit val="years"/>
      </c:dateAx>
      <c:valAx>
        <c:axId val="33138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8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CB-4D36-BF0D-F036690234F8}"/>
            </c:ext>
          </c:extLst>
        </c:ser>
        <c:dLbls>
          <c:showLegendKey val="0"/>
          <c:showVal val="0"/>
          <c:showCatName val="0"/>
          <c:showSerName val="0"/>
          <c:showPercent val="0"/>
          <c:showBubbleSize val="0"/>
        </c:dLbls>
        <c:gapWidth val="150"/>
        <c:axId val="331383960"/>
        <c:axId val="3313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CB-4D36-BF0D-F036690234F8}"/>
            </c:ext>
          </c:extLst>
        </c:ser>
        <c:dLbls>
          <c:showLegendKey val="0"/>
          <c:showVal val="0"/>
          <c:showCatName val="0"/>
          <c:showSerName val="0"/>
          <c:showPercent val="0"/>
          <c:showBubbleSize val="0"/>
        </c:dLbls>
        <c:marker val="1"/>
        <c:smooth val="0"/>
        <c:axId val="331383960"/>
        <c:axId val="331389056"/>
      </c:lineChart>
      <c:dateAx>
        <c:axId val="331383960"/>
        <c:scaling>
          <c:orientation val="minMax"/>
        </c:scaling>
        <c:delete val="1"/>
        <c:axPos val="b"/>
        <c:numFmt formatCode="ge" sourceLinked="1"/>
        <c:majorTickMark val="none"/>
        <c:minorTickMark val="none"/>
        <c:tickLblPos val="none"/>
        <c:crossAx val="331389056"/>
        <c:crosses val="autoZero"/>
        <c:auto val="1"/>
        <c:lblOffset val="100"/>
        <c:baseTimeUnit val="years"/>
      </c:dateAx>
      <c:valAx>
        <c:axId val="331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8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1230.08</c:v>
                </c:pt>
                <c:pt idx="1">
                  <c:v>1049.3800000000001</c:v>
                </c:pt>
                <c:pt idx="2">
                  <c:v>830.63</c:v>
                </c:pt>
                <c:pt idx="3">
                  <c:v>817.07</c:v>
                </c:pt>
                <c:pt idx="4">
                  <c:v>899.59</c:v>
                </c:pt>
              </c:numCache>
            </c:numRef>
          </c:val>
          <c:extLst xmlns:c16r2="http://schemas.microsoft.com/office/drawing/2015/06/chart">
            <c:ext xmlns:c16="http://schemas.microsoft.com/office/drawing/2014/chart" uri="{C3380CC4-5D6E-409C-BE32-E72D297353CC}">
              <c16:uniqueId val="{00000000-A483-4C65-AFAA-98EA7E907CBE}"/>
            </c:ext>
          </c:extLst>
        </c:ser>
        <c:dLbls>
          <c:showLegendKey val="0"/>
          <c:showVal val="0"/>
          <c:showCatName val="0"/>
          <c:showSerName val="0"/>
          <c:showPercent val="0"/>
          <c:showBubbleSize val="0"/>
        </c:dLbls>
        <c:gapWidth val="150"/>
        <c:axId val="331387096"/>
        <c:axId val="33138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A483-4C65-AFAA-98EA7E907CBE}"/>
            </c:ext>
          </c:extLst>
        </c:ser>
        <c:dLbls>
          <c:showLegendKey val="0"/>
          <c:showVal val="0"/>
          <c:showCatName val="0"/>
          <c:showSerName val="0"/>
          <c:showPercent val="0"/>
          <c:showBubbleSize val="0"/>
        </c:dLbls>
        <c:marker val="1"/>
        <c:smooth val="0"/>
        <c:axId val="331387096"/>
        <c:axId val="331385528"/>
      </c:lineChart>
      <c:dateAx>
        <c:axId val="331387096"/>
        <c:scaling>
          <c:orientation val="minMax"/>
        </c:scaling>
        <c:delete val="1"/>
        <c:axPos val="b"/>
        <c:numFmt formatCode="ge" sourceLinked="1"/>
        <c:majorTickMark val="none"/>
        <c:minorTickMark val="none"/>
        <c:tickLblPos val="none"/>
        <c:crossAx val="331385528"/>
        <c:crosses val="autoZero"/>
        <c:auto val="1"/>
        <c:lblOffset val="100"/>
        <c:baseTimeUnit val="years"/>
      </c:dateAx>
      <c:valAx>
        <c:axId val="33138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8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89.1</c:v>
                </c:pt>
                <c:pt idx="1">
                  <c:v>92.23</c:v>
                </c:pt>
                <c:pt idx="2">
                  <c:v>93.05</c:v>
                </c:pt>
                <c:pt idx="3">
                  <c:v>95.7</c:v>
                </c:pt>
                <c:pt idx="4">
                  <c:v>87.7</c:v>
                </c:pt>
              </c:numCache>
            </c:numRef>
          </c:val>
          <c:extLst xmlns:c16r2="http://schemas.microsoft.com/office/drawing/2015/06/chart">
            <c:ext xmlns:c16="http://schemas.microsoft.com/office/drawing/2014/chart" uri="{C3380CC4-5D6E-409C-BE32-E72D297353CC}">
              <c16:uniqueId val="{00000000-8C69-4286-8643-5B1225F85697}"/>
            </c:ext>
          </c:extLst>
        </c:ser>
        <c:dLbls>
          <c:showLegendKey val="0"/>
          <c:showVal val="0"/>
          <c:showCatName val="0"/>
          <c:showSerName val="0"/>
          <c:showPercent val="0"/>
          <c:showBubbleSize val="0"/>
        </c:dLbls>
        <c:gapWidth val="150"/>
        <c:axId val="331342200"/>
        <c:axId val="33134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8C69-4286-8643-5B1225F85697}"/>
            </c:ext>
          </c:extLst>
        </c:ser>
        <c:dLbls>
          <c:showLegendKey val="0"/>
          <c:showVal val="0"/>
          <c:showCatName val="0"/>
          <c:showSerName val="0"/>
          <c:showPercent val="0"/>
          <c:showBubbleSize val="0"/>
        </c:dLbls>
        <c:marker val="1"/>
        <c:smooth val="0"/>
        <c:axId val="331342200"/>
        <c:axId val="331341416"/>
      </c:lineChart>
      <c:dateAx>
        <c:axId val="331342200"/>
        <c:scaling>
          <c:orientation val="minMax"/>
        </c:scaling>
        <c:delete val="1"/>
        <c:axPos val="b"/>
        <c:numFmt formatCode="ge" sourceLinked="1"/>
        <c:majorTickMark val="none"/>
        <c:minorTickMark val="none"/>
        <c:tickLblPos val="none"/>
        <c:crossAx val="331341416"/>
        <c:crosses val="autoZero"/>
        <c:auto val="1"/>
        <c:lblOffset val="100"/>
        <c:baseTimeUnit val="years"/>
      </c:dateAx>
      <c:valAx>
        <c:axId val="33134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4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202.58</c:v>
                </c:pt>
                <c:pt idx="1">
                  <c:v>208.79</c:v>
                </c:pt>
                <c:pt idx="2">
                  <c:v>210.75</c:v>
                </c:pt>
                <c:pt idx="3">
                  <c:v>203.42</c:v>
                </c:pt>
                <c:pt idx="4">
                  <c:v>223.15</c:v>
                </c:pt>
              </c:numCache>
            </c:numRef>
          </c:val>
          <c:extLst xmlns:c16r2="http://schemas.microsoft.com/office/drawing/2015/06/chart">
            <c:ext xmlns:c16="http://schemas.microsoft.com/office/drawing/2014/chart" uri="{C3380CC4-5D6E-409C-BE32-E72D297353CC}">
              <c16:uniqueId val="{00000000-8663-4030-9ED6-A794A2001D44}"/>
            </c:ext>
          </c:extLst>
        </c:ser>
        <c:dLbls>
          <c:showLegendKey val="0"/>
          <c:showVal val="0"/>
          <c:showCatName val="0"/>
          <c:showSerName val="0"/>
          <c:showPercent val="0"/>
          <c:showBubbleSize val="0"/>
        </c:dLbls>
        <c:gapWidth val="150"/>
        <c:axId val="331335536"/>
        <c:axId val="33133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8663-4030-9ED6-A794A2001D44}"/>
            </c:ext>
          </c:extLst>
        </c:ser>
        <c:dLbls>
          <c:showLegendKey val="0"/>
          <c:showVal val="0"/>
          <c:showCatName val="0"/>
          <c:showSerName val="0"/>
          <c:showPercent val="0"/>
          <c:showBubbleSize val="0"/>
        </c:dLbls>
        <c:marker val="1"/>
        <c:smooth val="0"/>
        <c:axId val="331335536"/>
        <c:axId val="331338280"/>
      </c:lineChart>
      <c:dateAx>
        <c:axId val="331335536"/>
        <c:scaling>
          <c:orientation val="minMax"/>
        </c:scaling>
        <c:delete val="1"/>
        <c:axPos val="b"/>
        <c:numFmt formatCode="ge" sourceLinked="1"/>
        <c:majorTickMark val="none"/>
        <c:minorTickMark val="none"/>
        <c:tickLblPos val="none"/>
        <c:crossAx val="331338280"/>
        <c:crosses val="autoZero"/>
        <c:auto val="1"/>
        <c:lblOffset val="100"/>
        <c:baseTimeUnit val="years"/>
      </c:dateAx>
      <c:valAx>
        <c:axId val="33133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3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F12" sqref="B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山陽小野田市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63623</v>
      </c>
      <c r="AM8" s="49"/>
      <c r="AN8" s="49"/>
      <c r="AO8" s="49"/>
      <c r="AP8" s="49"/>
      <c r="AQ8" s="49"/>
      <c r="AR8" s="49"/>
      <c r="AS8" s="49"/>
      <c r="AT8" s="44">
        <f>データ!T6</f>
        <v>133.09</v>
      </c>
      <c r="AU8" s="44"/>
      <c r="AV8" s="44"/>
      <c r="AW8" s="44"/>
      <c r="AX8" s="44"/>
      <c r="AY8" s="44"/>
      <c r="AZ8" s="44"/>
      <c r="BA8" s="44"/>
      <c r="BB8" s="44">
        <f>データ!U6</f>
        <v>478.04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53.61</v>
      </c>
      <c r="Q10" s="44"/>
      <c r="R10" s="44"/>
      <c r="S10" s="44"/>
      <c r="T10" s="44"/>
      <c r="U10" s="44"/>
      <c r="V10" s="44"/>
      <c r="W10" s="44">
        <f>データ!Q6</f>
        <v>79.290000000000006</v>
      </c>
      <c r="X10" s="44"/>
      <c r="Y10" s="44"/>
      <c r="Z10" s="44"/>
      <c r="AA10" s="44"/>
      <c r="AB10" s="44"/>
      <c r="AC10" s="44"/>
      <c r="AD10" s="49">
        <f>データ!R6</f>
        <v>3336</v>
      </c>
      <c r="AE10" s="49"/>
      <c r="AF10" s="49"/>
      <c r="AG10" s="49"/>
      <c r="AH10" s="49"/>
      <c r="AI10" s="49"/>
      <c r="AJ10" s="49"/>
      <c r="AK10" s="2"/>
      <c r="AL10" s="49">
        <f>データ!V6</f>
        <v>33943</v>
      </c>
      <c r="AM10" s="49"/>
      <c r="AN10" s="49"/>
      <c r="AO10" s="49"/>
      <c r="AP10" s="49"/>
      <c r="AQ10" s="49"/>
      <c r="AR10" s="49"/>
      <c r="AS10" s="49"/>
      <c r="AT10" s="44">
        <f>データ!W6</f>
        <v>10.62</v>
      </c>
      <c r="AU10" s="44"/>
      <c r="AV10" s="44"/>
      <c r="AW10" s="44"/>
      <c r="AX10" s="44"/>
      <c r="AY10" s="44"/>
      <c r="AZ10" s="44"/>
      <c r="BA10" s="44"/>
      <c r="BB10" s="44">
        <f>データ!X6</f>
        <v>3196.14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ufMnsra8J9HGsfIhhDIklYq6Ui2KkDbDDT0a5jfihRScctJZMggQf3uS2ILgenGzVBUjewUSPj1lZqP3Tuijbw==" saltValue="3db70HqEwc2ZbS1SEAP7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352161</v>
      </c>
      <c r="D6" s="32">
        <f t="shared" si="3"/>
        <v>47</v>
      </c>
      <c r="E6" s="32">
        <f t="shared" si="3"/>
        <v>17</v>
      </c>
      <c r="F6" s="32">
        <f t="shared" si="3"/>
        <v>1</v>
      </c>
      <c r="G6" s="32">
        <f t="shared" si="3"/>
        <v>0</v>
      </c>
      <c r="H6" s="32" t="str">
        <f t="shared" si="3"/>
        <v>山口県　山陽小野田市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53.61</v>
      </c>
      <c r="Q6" s="33">
        <f t="shared" si="3"/>
        <v>79.290000000000006</v>
      </c>
      <c r="R6" s="33">
        <f t="shared" si="3"/>
        <v>3336</v>
      </c>
      <c r="S6" s="33">
        <f t="shared" si="3"/>
        <v>63623</v>
      </c>
      <c r="T6" s="33">
        <f t="shared" si="3"/>
        <v>133.09</v>
      </c>
      <c r="U6" s="33">
        <f t="shared" si="3"/>
        <v>478.04</v>
      </c>
      <c r="V6" s="33">
        <f t="shared" si="3"/>
        <v>33943</v>
      </c>
      <c r="W6" s="33">
        <f t="shared" si="3"/>
        <v>10.62</v>
      </c>
      <c r="X6" s="33">
        <f t="shared" si="3"/>
        <v>3196.14</v>
      </c>
      <c r="Y6" s="34">
        <f>IF(Y7="",NA(),Y7)</f>
        <v>69.37</v>
      </c>
      <c r="Z6" s="34">
        <f t="shared" ref="Z6:AH6" si="4">IF(Z7="",NA(),Z7)</f>
        <v>70.75</v>
      </c>
      <c r="AA6" s="34">
        <f t="shared" si="4"/>
        <v>69.040000000000006</v>
      </c>
      <c r="AB6" s="34">
        <f t="shared" si="4"/>
        <v>70.14</v>
      </c>
      <c r="AC6" s="34">
        <f t="shared" si="4"/>
        <v>73.209999999999994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1230.08</v>
      </c>
      <c r="BG6" s="34">
        <f t="shared" ref="BG6:BO6" si="7">IF(BG7="",NA(),BG7)</f>
        <v>1049.3800000000001</v>
      </c>
      <c r="BH6" s="34">
        <f t="shared" si="7"/>
        <v>830.63</v>
      </c>
      <c r="BI6" s="34">
        <f t="shared" si="7"/>
        <v>817.07</v>
      </c>
      <c r="BJ6" s="34">
        <f t="shared" si="7"/>
        <v>899.59</v>
      </c>
      <c r="BK6" s="34">
        <f t="shared" si="7"/>
        <v>885.97</v>
      </c>
      <c r="BL6" s="34">
        <f t="shared" si="7"/>
        <v>854.16</v>
      </c>
      <c r="BM6" s="34">
        <f t="shared" si="7"/>
        <v>848.31</v>
      </c>
      <c r="BN6" s="34">
        <f t="shared" si="7"/>
        <v>774.99</v>
      </c>
      <c r="BO6" s="34">
        <f t="shared" si="7"/>
        <v>799.41</v>
      </c>
      <c r="BP6" s="33" t="str">
        <f>IF(BP7="","",IF(BP7="-","【-】","【"&amp;SUBSTITUTE(TEXT(BP7,"#,##0.00"),"-","△")&amp;"】"))</f>
        <v>【707.33】</v>
      </c>
      <c r="BQ6" s="34">
        <f>IF(BQ7="",NA(),BQ7)</f>
        <v>89.1</v>
      </c>
      <c r="BR6" s="34">
        <f t="shared" ref="BR6:BZ6" si="8">IF(BR7="",NA(),BR7)</f>
        <v>92.23</v>
      </c>
      <c r="BS6" s="34">
        <f t="shared" si="8"/>
        <v>93.05</v>
      </c>
      <c r="BT6" s="34">
        <f t="shared" si="8"/>
        <v>95.7</v>
      </c>
      <c r="BU6" s="34">
        <f t="shared" si="8"/>
        <v>87.7</v>
      </c>
      <c r="BV6" s="34">
        <f t="shared" si="8"/>
        <v>89.94</v>
      </c>
      <c r="BW6" s="34">
        <f t="shared" si="8"/>
        <v>93.13</v>
      </c>
      <c r="BX6" s="34">
        <f t="shared" si="8"/>
        <v>94.38</v>
      </c>
      <c r="BY6" s="34">
        <f t="shared" si="8"/>
        <v>96.57</v>
      </c>
      <c r="BZ6" s="34">
        <f t="shared" si="8"/>
        <v>96.54</v>
      </c>
      <c r="CA6" s="33" t="str">
        <f>IF(CA7="","",IF(CA7="-","【-】","【"&amp;SUBSTITUTE(TEXT(CA7,"#,##0.00"),"-","△")&amp;"】"))</f>
        <v>【101.26】</v>
      </c>
      <c r="CB6" s="34">
        <f>IF(CB7="",NA(),CB7)</f>
        <v>202.58</v>
      </c>
      <c r="CC6" s="34">
        <f t="shared" ref="CC6:CK6" si="9">IF(CC7="",NA(),CC7)</f>
        <v>208.79</v>
      </c>
      <c r="CD6" s="34">
        <f t="shared" si="9"/>
        <v>210.75</v>
      </c>
      <c r="CE6" s="34">
        <f t="shared" si="9"/>
        <v>203.42</v>
      </c>
      <c r="CF6" s="34">
        <f t="shared" si="9"/>
        <v>223.15</v>
      </c>
      <c r="CG6" s="34">
        <f t="shared" si="9"/>
        <v>168.57</v>
      </c>
      <c r="CH6" s="34">
        <f t="shared" si="9"/>
        <v>167.97</v>
      </c>
      <c r="CI6" s="34">
        <f t="shared" si="9"/>
        <v>165.45</v>
      </c>
      <c r="CJ6" s="34">
        <f t="shared" si="9"/>
        <v>161.54</v>
      </c>
      <c r="CK6" s="34">
        <f t="shared" si="9"/>
        <v>162.81</v>
      </c>
      <c r="CL6" s="33" t="str">
        <f>IF(CL7="","",IF(CL7="-","【-】","【"&amp;SUBSTITUTE(TEXT(CL7,"#,##0.00"),"-","△")&amp;"】"))</f>
        <v>【136.39】</v>
      </c>
      <c r="CM6" s="34">
        <f>IF(CM7="",NA(),CM7)</f>
        <v>59.01</v>
      </c>
      <c r="CN6" s="34">
        <f t="shared" ref="CN6:CV6" si="10">IF(CN7="",NA(),CN7)</f>
        <v>58.15</v>
      </c>
      <c r="CO6" s="34">
        <f t="shared" si="10"/>
        <v>58.86</v>
      </c>
      <c r="CP6" s="34">
        <f t="shared" si="10"/>
        <v>60.58</v>
      </c>
      <c r="CQ6" s="34">
        <f t="shared" si="10"/>
        <v>60.22</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89.91</v>
      </c>
      <c r="CY6" s="34">
        <f t="shared" ref="CY6:DG6" si="11">IF(CY7="",NA(),CY7)</f>
        <v>90</v>
      </c>
      <c r="CZ6" s="34">
        <f t="shared" si="11"/>
        <v>90.33</v>
      </c>
      <c r="DA6" s="34">
        <f t="shared" si="11"/>
        <v>90.4</v>
      </c>
      <c r="DB6" s="34">
        <f t="shared" si="11"/>
        <v>90.53</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352161</v>
      </c>
      <c r="D7" s="36">
        <v>47</v>
      </c>
      <c r="E7" s="36">
        <v>17</v>
      </c>
      <c r="F7" s="36">
        <v>1</v>
      </c>
      <c r="G7" s="36">
        <v>0</v>
      </c>
      <c r="H7" s="36" t="s">
        <v>110</v>
      </c>
      <c r="I7" s="36" t="s">
        <v>111</v>
      </c>
      <c r="J7" s="36" t="s">
        <v>112</v>
      </c>
      <c r="K7" s="36" t="s">
        <v>113</v>
      </c>
      <c r="L7" s="36" t="s">
        <v>114</v>
      </c>
      <c r="M7" s="36" t="s">
        <v>115</v>
      </c>
      <c r="N7" s="37" t="s">
        <v>116</v>
      </c>
      <c r="O7" s="37" t="s">
        <v>117</v>
      </c>
      <c r="P7" s="37">
        <v>53.61</v>
      </c>
      <c r="Q7" s="37">
        <v>79.290000000000006</v>
      </c>
      <c r="R7" s="37">
        <v>3336</v>
      </c>
      <c r="S7" s="37">
        <v>63623</v>
      </c>
      <c r="T7" s="37">
        <v>133.09</v>
      </c>
      <c r="U7" s="37">
        <v>478.04</v>
      </c>
      <c r="V7" s="37">
        <v>33943</v>
      </c>
      <c r="W7" s="37">
        <v>10.62</v>
      </c>
      <c r="X7" s="37">
        <v>3196.14</v>
      </c>
      <c r="Y7" s="37">
        <v>69.37</v>
      </c>
      <c r="Z7" s="37">
        <v>70.75</v>
      </c>
      <c r="AA7" s="37">
        <v>69.040000000000006</v>
      </c>
      <c r="AB7" s="37">
        <v>70.14</v>
      </c>
      <c r="AC7" s="37">
        <v>73.209999999999994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1230.08</v>
      </c>
      <c r="BG7" s="37">
        <v>1049.3800000000001</v>
      </c>
      <c r="BH7" s="37">
        <v>830.63</v>
      </c>
      <c r="BI7" s="37">
        <v>817.07</v>
      </c>
      <c r="BJ7" s="37">
        <v>899.59</v>
      </c>
      <c r="BK7" s="37">
        <v>885.97</v>
      </c>
      <c r="BL7" s="37">
        <v>854.16</v>
      </c>
      <c r="BM7" s="37">
        <v>848.31</v>
      </c>
      <c r="BN7" s="37">
        <v>774.99</v>
      </c>
      <c r="BO7" s="37">
        <v>799.41</v>
      </c>
      <c r="BP7" s="37">
        <v>707.33</v>
      </c>
      <c r="BQ7" s="37">
        <v>89.1</v>
      </c>
      <c r="BR7" s="37">
        <v>92.23</v>
      </c>
      <c r="BS7" s="37">
        <v>93.05</v>
      </c>
      <c r="BT7" s="37">
        <v>95.7</v>
      </c>
      <c r="BU7" s="37">
        <v>87.7</v>
      </c>
      <c r="BV7" s="37">
        <v>89.94</v>
      </c>
      <c r="BW7" s="37">
        <v>93.13</v>
      </c>
      <c r="BX7" s="37">
        <v>94.38</v>
      </c>
      <c r="BY7" s="37">
        <v>96.57</v>
      </c>
      <c r="BZ7" s="37">
        <v>96.54</v>
      </c>
      <c r="CA7" s="37">
        <v>101.26</v>
      </c>
      <c r="CB7" s="37">
        <v>202.58</v>
      </c>
      <c r="CC7" s="37">
        <v>208.79</v>
      </c>
      <c r="CD7" s="37">
        <v>210.75</v>
      </c>
      <c r="CE7" s="37">
        <v>203.42</v>
      </c>
      <c r="CF7" s="37">
        <v>223.15</v>
      </c>
      <c r="CG7" s="37">
        <v>168.57</v>
      </c>
      <c r="CH7" s="37">
        <v>167.97</v>
      </c>
      <c r="CI7" s="37">
        <v>165.45</v>
      </c>
      <c r="CJ7" s="37">
        <v>161.54</v>
      </c>
      <c r="CK7" s="37">
        <v>162.81</v>
      </c>
      <c r="CL7" s="37">
        <v>136.38999999999999</v>
      </c>
      <c r="CM7" s="37">
        <v>59.01</v>
      </c>
      <c r="CN7" s="37">
        <v>58.15</v>
      </c>
      <c r="CO7" s="37">
        <v>58.86</v>
      </c>
      <c r="CP7" s="37">
        <v>60.58</v>
      </c>
      <c r="CQ7" s="37">
        <v>60.22</v>
      </c>
      <c r="CR7" s="37">
        <v>64.12</v>
      </c>
      <c r="CS7" s="37">
        <v>64.87</v>
      </c>
      <c r="CT7" s="37">
        <v>65.62</v>
      </c>
      <c r="CU7" s="37">
        <v>64.67</v>
      </c>
      <c r="CV7" s="37">
        <v>64.959999999999994</v>
      </c>
      <c r="CW7" s="37">
        <v>60.13</v>
      </c>
      <c r="CX7" s="37">
        <v>89.91</v>
      </c>
      <c r="CY7" s="37">
        <v>90</v>
      </c>
      <c r="CZ7" s="37">
        <v>90.33</v>
      </c>
      <c r="DA7" s="37">
        <v>90.4</v>
      </c>
      <c r="DB7" s="37">
        <v>90.53</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24023</cp:lastModifiedBy>
  <cp:lastPrinted>2019-02-05T04:33:52Z</cp:lastPrinted>
  <dcterms:created xsi:type="dcterms:W3CDTF">2018-12-03T09:07:20Z</dcterms:created>
  <dcterms:modified xsi:type="dcterms:W3CDTF">2019-02-27T00:50:23Z</dcterms:modified>
  <cp:category/>
</cp:coreProperties>
</file>