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財政課\§【財政状況資料集】 352161 山陽小野田市\２８年度\16 公表用ファイル（20181130）一部修正後\"/>
    </mc:Choice>
  </mc:AlternateContent>
  <bookViews>
    <workbookView xWindow="240" yWindow="60" windowWidth="14940" windowHeight="7875" tabRatio="6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6" i="9" l="1"/>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36" i="9"/>
  <c r="C35"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<sst xmlns="http://schemas.openxmlformats.org/spreadsheetml/2006/main" count="1035" uniqueCount="569">
  <si>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</si>
  <si>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</si>
  <si>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</si>
  <si>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</si>
  <si>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</si>
  <si>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</si>
  <si>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</si>
  <si>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</si>
  <si>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</si>
  <si>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</si>
  <si>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</si>
  <si>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</si>
  <si>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</si>
  <si>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</si>
  <si>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</si>
  <si>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</si>
  <si>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</si>
  <si>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</si>
  <si>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</si>
  <si>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</si>
  <si>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</si>
  <si>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</si>
  <si>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</si>
  <si>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</si>
  <si>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</si>
  <si>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</si>
  <si>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</si>
  <si>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</si>
  <si>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</si>
  <si>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</si>
  <si>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</si>
  <si>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</si>
  <si>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</si>
  <si>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</si>
  <si>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</si>
  <si>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</si>
  <si>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</si>
  <si>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</si>
  <si>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</si>
  <si>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</si>
  <si>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</si>
  <si>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</si>
  <si>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</si>
  <si>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</si>
  <si>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</si>
  <si>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</si>
  <si>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</si>
  <si>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</si>
  <si>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</si>
  <si>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</si>
  <si>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</si>
  <si>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</si>
  <si>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</si>
  <si>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</si>
  <si>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</si>
  <si>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</si>
  <si>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</si>
  <si>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</si>
  <si>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</si>
  <si>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</si>
  <si>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</si>
  <si>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</si>
  <si>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</si>
  <si>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</si>
  <si>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</si>
  <si>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</si>
  <si>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</si>
  <si>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</si>
  <si>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</si>
  <si>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</si>
  <si>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</si>
  <si>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</si>
  <si>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</si>
  <si>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</si>
  <si>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</si>
  <si>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</si>
  <si>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</si>
  <si>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</si>
  <si>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</si>
  <si>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</si>
  <si>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</si>
  <si>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</si>
  <si>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山陽小野田市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</si>
  <si>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</si>
  <si>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</si>
  <si>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</si>
  <si>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</si>
  <si>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</si>
  <si>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</si>
  <si>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</si>
  <si>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</si>
  <si>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</si>
  <si>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</si>
  <si>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</si>
  <si>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</si>
  <si>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</si>
  <si>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</si>
  <si>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</si>
  <si>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</si>
  <si>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</si>
  <si>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</si>
  <si>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</si>
  <si>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</si>
  <si>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</si>
  <si>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</si>
  <si>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</si>
  <si>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</si>
  <si>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</si>
  <si>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</si>
  <si>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</si>
  <si>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</si>
  <si>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</si>
  <si>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</si>
  <si>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</si>
  <si>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</si>
  <si>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</si>
  <si>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</si>
  <si>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</si>
  <si>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</si>
  <si>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</si>
  <si>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</si>
  <si>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</si>
  <si>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</si>
  <si>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</si>
  <si>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</si>
  <si>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</si>
  <si>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</si>
  <si>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</si>
  <si>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</si>
  <si>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</si>
  <si>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</si>
  <si>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</si>
  <si>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</si>
  <si>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</si>
  <si>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</si>
  <si>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</si>
  <si>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</si>
  <si>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</si>
  <si>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</si>
  <si>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</si>
  <si>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</si>
  <si>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</si>
  <si>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</si>
  <si>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</si>
  <si>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</si>
  <si>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</si>
  <si>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</si>
  <si>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</si>
  <si>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</si>
  <si>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</si>
  <si>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</si>
  <si>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</si>
  <si>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</si>
  <si>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</si>
  <si>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</si>
  <si>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</si>
  <si>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</si>
  <si>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</si>
  <si>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</si>
  <si>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</si>
  <si>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</si>
  <si>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</si>
  <si>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</si>
  <si>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</si>
  <si>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</si>
  <si>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</si>
  <si>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</si>
  <si>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</si>
  <si>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</si>
  <si>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</si>
  <si>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</si>
  <si>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</si>
  <si>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</si>
  <si>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</si>
  <si>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</si>
  <si>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</si>
  <si>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</si>
  <si>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</si>
  <si>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</si>
  <si>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</si>
  <si>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</si>
  <si>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</si>
  <si>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</si>
  <si>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</si>
  <si>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</si>
  <si>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</si>
  <si>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</si>
  <si>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</si>
  <si>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</si>
  <si>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</si>
  <si>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</si>
  <si>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</si>
  <si>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</si>
  <si>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</si>
  <si>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</si>
  <si>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</si>
  <si>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</si>
  <si>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山口県山陽小野田市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</si>
  <si>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</si>
  <si>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</si>
  <si>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</si>
  <si>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</si>
  <si>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</si>
  <si>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</si>
  <si>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</si>
  <si>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</si>
  <si>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</si>
  <si>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</si>
  <si>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</si>
  <si>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</si>
  <si>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</si>
  <si>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</si>
  <si>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</si>
  <si>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</si>
  <si>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</si>
  <si>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</si>
  <si>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</si>
  <si>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</si>
  <si>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</si>
  <si>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</si>
  <si>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</si>
  <si>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</si>
  <si>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</si>
  <si>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</si>
  <si>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</si>
  <si>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</si>
  <si>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</si>
  <si>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</si>
  <si>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</si>
  <si>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</si>
  <si>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</si>
  <si>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</si>
  <si>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</si>
  <si>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</si>
  <si>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</si>
  <si>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</si>
  <si>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</si>
  <si>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</si>
  <si>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</si>
  <si>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</si>
  <si>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</si>
  <si>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</si>
  <si>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</si>
  <si>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</si>
  <si>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</si>
  <si>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</si>
  <si>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</si>
  <si>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</si>
  <si>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</si>
  <si>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</si>
  <si>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</si>
  <si>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</si>
  <si>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</si>
  <si>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</si>
  <si>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</si>
  <si>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</si>
  <si>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</si>
  <si>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</si>
  <si>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</si>
  <si>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</si>
  <si>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</si>
  <si>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</si>
  <si>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</si>
  <si>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</si>
  <si>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</si>
  <si>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</si>
  <si>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</si>
  <si>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</si>
  <si>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</si>
  <si>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</si>
  <si>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</si>
  <si>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</si>
  <si>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</si>
  <si>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</si>
  <si>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</si>
  <si>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</si>
  <si>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</si>
  <si>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</si>
  <si>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</si>
  <si>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</si>
  <si>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</si>
  <si>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</si>
  <si>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</si>
  <si>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</si>
  <si>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</si>
  <si>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</si>
  <si>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</si>
  <si>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</si>
  <si>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</si>
  <si>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</si>
  <si>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</si>
  <si>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</si>
  <si>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</si>
  <si>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</si>
  <si>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</si>
  <si>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</si>
  <si>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</si>
  <si>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</si>
  <si>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</si>
  <si>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</si>
  <si>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</si>
  <si>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</si>
  <si>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</si>
  <si>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</si>
  <si>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</si>
  <si>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</si>
  <si>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</si>
  <si>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</si>
  <si>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</si>
  <si>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</si>
  <si>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</si>
  <si>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</si>
  <si>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</si>
  <si>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</si>
  <si>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</si>
  <si>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</si>
  <si>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</si>
  <si>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</si>
  <si>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</si>
  <si>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</si>
  <si>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</si>
  <si>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</si>
  <si>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</si>
  <si>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</si>
  <si>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</si>
  <si>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</si>
  <si>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</si>
  <si>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</si>
  <si>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</si>
  <si>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</si>
  <si>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</si>
  <si>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</si>
  <si>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</si>
  <si>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</si>
  <si>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</si>
  <si>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</si>
  <si>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</si>
  <si>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</si>
  <si>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</si>
  <si>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</si>
  <si>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</si>
  <si>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</si>
  <si>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</si>
  <si>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</si>
  <si>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</si>
  <si>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</si>
  <si>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</si>
  <si>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山口県山陽小野田市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</si>
  <si>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</si>
  <si>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</si>
  <si>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</si>
  <si>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</si>
  <si>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</si>
  <si>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</si>
  <si>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</si>
  <si>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</si>
  <si>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</si>
  <si>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</si>
  <si>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</si>
  <si>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</si>
  <si>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</si>
  <si>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</si>
  <si>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</si>
  <si>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</si>
  <si>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</si>
  <si>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</si>
  <si>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</si>
  <si>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</si>
  <si>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</si>
  <si>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</si>
  <si>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</si>
  <si>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</si>
  <si>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</si>
  <si>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</si>
  <si>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</si>
  <si>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</si>
  <si>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</si>
  <si>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</si>
  <si>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</si>
  <si>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</si>
  <si>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病院事業会計</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</si>
  <si>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</si>
  <si>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</si>
  <si>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</si>
  <si>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</si>
  <si>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</si>
  <si>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</si>
  <si>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</si>
  <si>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</si>
  <si>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</si>
  <si>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</si>
  <si>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</si>
  <si>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</si>
  <si>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</si>
  <si>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</si>
  <si>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</si>
  <si>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</si>
  <si>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</si>
  <si>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</si>
  <si>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</si>
  <si>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</si>
  <si>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</si>
  <si>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</si>
  <si>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</si>
  <si>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</si>
  <si>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</si>
  <si>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</si>
  <si>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</si>
  <si>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</si>
  <si>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</si>
  <si>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</si>
  <si>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</si>
  <si>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</si>
  <si>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</si>
  <si>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</si>
  <si>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</si>
  <si>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</si>
  <si>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</si>
  <si>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</si>
  <si>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</si>
  <si>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</si>
  <si>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</si>
  <si>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</si>
  <si>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</si>
  <si>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</si>
  <si>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</si>
  <si>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</si>
  <si>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</si>
  <si>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</si>
  <si>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</si>
  <si>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</si>
  <si>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</si>
  <si>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</si>
  <si>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</si>
  <si>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</si>
  <si>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</si>
  <si>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</si>
  <si>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</si>
  <si>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</si>
  <si>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</si>
  <si>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</si>
  <si>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</si>
  <si>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</si>
  <si>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</si>
  <si>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</si>
  <si>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</si>
  <si>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</si>
  <si>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</si>
  <si>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</si>
  <si>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</si>
  <si>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</si>
  <si>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</si>
  <si>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</si>
  <si>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</si>
  <si>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</si>
  <si>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</si>
  <si>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</si>
  <si>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</si>
  <si>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</si>
  <si>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</si>
  <si>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</si>
  <si>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</si>
  <si>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</si>
  <si>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</si>
  <si>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</si>
  <si>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</si>
  <si>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</si>
  <si>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</si>
  <si>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</si>
  <si>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</si>
  <si>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</si>
  <si>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</si>
  <si>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</si>
  <si>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</si>
  <si>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</si>
  <si>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</si>
  <si>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</si>
  <si>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</si>
  <si>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</si>
  <si>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</si>
  <si>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</si>
  <si>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</si>
  <si>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</si>
  <si>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</si>
  <si>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</si>
  <si>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</si>
  <si>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</si>
  <si>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</si>
  <si>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</si>
  <si>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</si>
  <si>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</si>
  <si>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</si>
  <si>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</si>
  <si>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</si>
  <si>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</si>
  <si>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</si>
  <si>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</si>
  <si>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</si>
  <si>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</si>
  <si>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</si>
  <si>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</si>
  <si>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</si>
  <si>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</si>
  <si>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</si>
  <si>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</si>
  <si>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</si>
  <si>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</si>
  <si>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</si>
  <si>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</si>
  <si>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</si>
  <si>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</si>
  <si>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</si>
  <si>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</si>
  <si>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</si>
  <si>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</si>
  <si>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小型自動車競走事業特別会計</t>
  </si>
  <si>
    <t>▲ 3.47</t>
  </si>
  <si>
    <t>▲ 3.35</t>
  </si>
  <si>
    <t>▲ 4.61</t>
  </si>
  <si>
    <t>▲ 5.84</t>
  </si>
  <si>
    <t>▲ 6.28</t>
  </si>
  <si>
    <t>水道事業会計</t>
  </si>
  <si>
    <t>工業用水道事業会計</t>
  </si>
  <si>
    <t>一般会計</t>
  </si>
  <si>
    <t>国民健康保険特別会計</t>
  </si>
  <si>
    <t>介護保険特別会計</t>
  </si>
  <si>
    <t>病院事業会計</t>
  </si>
  <si>
    <t>▲ 1.01</t>
  </si>
  <si>
    <t>駐車場事業特別会計</t>
  </si>
  <si>
    <t>その他会計（赤字）</t>
  </si>
  <si>
    <t>その他会計（黒字）</t>
  </si>
  <si>
    <t>山口県市町総合事務組合（山口県自治会館管理特別会計）</t>
  </si>
  <si>
    <t>一般会計等（純計）</t>
  </si>
  <si>
    <t>後期高齢者医療特別会計</t>
  </si>
  <si>
    <t>法適用企業</t>
  </si>
  <si>
    <t>地方卸売市場事業特別会計</t>
  </si>
  <si>
    <t>法非適用企業</t>
  </si>
  <si>
    <t>下水道事業特別会計</t>
  </si>
  <si>
    <t>農業集落排水事業特別会計</t>
  </si>
  <si>
    <t>公営企業会計等</t>
  </si>
  <si>
    <t>養護老人ホーム長生園組合（一般会計）</t>
  </si>
  <si>
    <t>養護老人ホーム長生園組合（指定訪問介護事業所特別会計）</t>
  </si>
  <si>
    <t>宇部・山陽小野田消防組合（一般会計）</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</si>
  <si>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</si>
  <si>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</si>
  <si>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</si>
  <si>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</si>
  <si>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</si>
  <si>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</si>
  <si>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山口県後期高齢者医療広域連合（一般会計）</t>
  </si>
  <si>
    <t>山口県後期高齢者医療広域連合（後期高齢者医療特別会計）</t>
  </si>
  <si>
    <t>一部事務組合等</t>
  </si>
  <si>
    <t>小野田中央青果</t>
  </si>
  <si>
    <t>○</t>
  </si>
  <si>
    <t>山陽小野田市土地開発公社</t>
  </si>
  <si>
    <t>公立大学法人山陽小野田市立山口東京理科大学</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</si>
  <si>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</si>
  <si>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</si>
  <si>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</si>
  <si>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</si>
  <si>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</si>
  <si>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</si>
  <si>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</si>
  <si>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</si>
  <si>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</si>
  <si>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</si>
  <si>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</si>
  <si>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</si>
  <si>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及び将来負担比率は、市町合併以降、事業の選択と集中の観点から、普通建設事業の実施を抑制してきたこと、また、交付税算入率を考慮した地方債発行を行ってきた結果、数値は改善傾向にあるが、類似団体との比較においては、依然として高い水準となっている。これは、元利償還金、公営企業に要する経費の財源とする地方債の償還の財源に充てたと認められる繰入金や公債費に準ずる債務負担行為に係るものが多額であることが主な要因である。
　近年の普通建設事業の実施状況から、将来的に元利償還金の額が増加する局面も想定されているため、一般会計だけでなく、特別会計においても地方債発行の抑制に努め、公債費負担の適正化に努める。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</si>
</sst>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34414</c:v>
                </c:pt>
                <c:pt idx="1">
                  <c:v>43211</c:v>
                </c:pt>
                <c:pt idx="2">
                  <c:v>75803</c:v>
                </c:pt>
                <c:pt idx="3">
                  <c:v>26870</c:v>
                </c:pt>
                <c:pt idx="4">
                  <c:v>83419</c:v>
                </c:pt>
              </c:numCache>
            </c:numRef>
          </c:val>
          <c:smooth val="0"/>
        </c:ser>
        <c:dLbls>
          <c:showLegendKey val="0"/>
          <c:showVal val="0"/>
          <c:showCatName val="0"/>
          <c:showSerName val="0"/>
          <c:showPercent val="0"/>
          <c:showBubbleSize val="0"/>
        </c:dLbls>
        <c:marker val="1"/>
        <c:smooth val="0"/>
        <c:axId val="588094240"/>
        <c:axId val="588094632"/>
      </c:lineChart>
      <c:catAx>
        <c:axId val="588094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8094632"/>
        <c:crosses val="autoZero"/>
        <c:auto val="1"/>
        <c:lblAlgn val="ctr"/>
        <c:lblOffset val="100"/>
        <c:tickLblSkip val="1"/>
        <c:tickMarkSkip val="1"/>
        <c:noMultiLvlLbl val="0"/>
      </c:catAx>
      <c:valAx>
        <c:axId val="5880946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8094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c:v>
                </c:pt>
                <c:pt idx="1">
                  <c:v>3.22</c:v>
                </c:pt>
                <c:pt idx="2">
                  <c:v>3.35</c:v>
                </c:pt>
                <c:pt idx="3">
                  <c:v>4.8600000000000003</c:v>
                </c:pt>
                <c:pt idx="4">
                  <c:v>2.35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9.74</c:v>
                </c:pt>
                <c:pt idx="1">
                  <c:v>12.79</c:v>
                </c:pt>
                <c:pt idx="2">
                  <c:v>17.87</c:v>
                </c:pt>
                <c:pt idx="3">
                  <c:v>23.92</c:v>
                </c:pt>
                <c:pt idx="4">
                  <c:v>24.3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89930320"/>
        <c:axId val="589930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1.19</c:v>
                </c:pt>
                <c:pt idx="1">
                  <c:v>4.04</c:v>
                </c:pt>
                <c:pt idx="2">
                  <c:v>5.08</c:v>
                </c:pt>
                <c:pt idx="3">
                  <c:v>7.55</c:v>
                </c:pt>
                <c:pt idx="4">
                  <c:v>0.12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89930320"/>
        <c:axId val="589930712"/>
      </c:lineChart>
      <c:catAx>
        <c:axId val="58993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9930712"/>
        <c:crosses val="autoZero"/>
        <c:auto val="1"/>
        <c:lblAlgn val="ctr"/>
        <c:lblOffset val="100"/>
        <c:tickLblSkip val="1"/>
        <c:tickMarkSkip val="1"/>
        <c:noMultiLvlLbl val="0"/>
      </c:catAx>
      <c:valAx>
        <c:axId val="589930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993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0.13</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0.05</c:v>
                </c:pt>
                <c:pt idx="4">
                  <c:v>#N/A</c:v>
                </c:pt>
                <c:pt idx="5">
                  <c:v>0.08</c:v>
                </c:pt>
                <c:pt idx="6">
                  <c:v>#N/A</c:v>
                </c:pt>
                <c:pt idx="7">
                  <c:v>0.11</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1.01</c:v>
                </c:pt>
                <c:pt idx="5">
                  <c:v>#N/A</c:v>
                </c:pt>
                <c:pt idx="6">
                  <c:v>#N/A</c:v>
                </c:pt>
                <c:pt idx="7">
                  <c:v>1.26</c:v>
                </c:pt>
                <c:pt idx="8">
                  <c:v>#N/A</c:v>
                </c:pt>
                <c:pt idx="9">
                  <c:v>0.22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0.64</c:v>
                </c:pt>
                <c:pt idx="2">
                  <c:v>#N/A</c:v>
                </c:pt>
                <c:pt idx="3">
                  <c:v>0.43</c:v>
                </c:pt>
                <c:pt idx="4">
                  <c:v>#N/A</c:v>
                </c:pt>
                <c:pt idx="5">
                  <c:v>0.52</c:v>
                </c:pt>
                <c:pt idx="6">
                  <c:v>#N/A</c:v>
                </c:pt>
                <c:pt idx="7">
                  <c:v>1.06</c:v>
                </c:pt>
                <c:pt idx="8">
                  <c:v>#N/A</c:v>
                </c:pt>
                <c:pt idx="9">
                  <c:v>0.95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2.85</c:v>
                </c:pt>
                <c:pt idx="2">
                  <c:v>#N/A</c:v>
                </c:pt>
                <c:pt idx="3">
                  <c:v>2</c:v>
                </c:pt>
                <c:pt idx="4">
                  <c:v>#N/A</c:v>
                </c:pt>
                <c:pt idx="5">
                  <c:v>2.0499999999999998</c:v>
                </c:pt>
                <c:pt idx="6">
                  <c:v>#N/A</c:v>
                </c:pt>
                <c:pt idx="7">
                  <c:v>0.94</c:v>
                </c:pt>
                <c:pt idx="8">
                  <c:v>#N/A</c:v>
                </c:pt>
                <c:pt idx="9">
                  <c:v>1.63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2.59</c:v>
                </c:pt>
                <c:pt idx="2">
                  <c:v>#N/A</c:v>
                </c:pt>
                <c:pt idx="3">
                  <c:v>3.21</c:v>
                </c:pt>
                <c:pt idx="4">
                  <c:v>#N/A</c:v>
                </c:pt>
                <c:pt idx="5">
                  <c:v>3.34</c:v>
                </c:pt>
                <c:pt idx="6">
                  <c:v>#N/A</c:v>
                </c:pt>
                <c:pt idx="7">
                  <c:v>4.8600000000000003</c:v>
                </c:pt>
                <c:pt idx="8">
                  <c:v>#N/A</c:v>
                </c:pt>
                <c:pt idx="9">
                  <c:v>2.34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2.85</c:v>
                </c:pt>
                <c:pt idx="2">
                  <c:v>#N/A</c:v>
                </c:pt>
                <c:pt idx="3">
                  <c:v>3.36</c:v>
                </c:pt>
                <c:pt idx="4">
                  <c:v>#N/A</c:v>
                </c:pt>
                <c:pt idx="5">
                  <c:v>2.75</c:v>
                </c:pt>
                <c:pt idx="6">
                  <c:v>#N/A</c:v>
                </c:pt>
                <c:pt idx="7">
                  <c:v>2.6</c:v>
                </c:pt>
                <c:pt idx="8">
                  <c:v>#N/A</c:v>
                </c:pt>
                <c:pt idx="9">
                  <c:v>2.4500000000000002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6.34</c:v>
                </c:pt>
                <c:pt idx="2">
                  <c:v>#N/A</c:v>
                </c:pt>
                <c:pt idx="3">
                  <c:v>7.92</c:v>
                </c:pt>
                <c:pt idx="4">
                  <c:v>#N/A</c:v>
                </c:pt>
                <c:pt idx="5">
                  <c:v>9.26</c:v>
                </c:pt>
                <c:pt idx="6">
                  <c:v>#N/A</c:v>
                </c:pt>
                <c:pt idx="7">
                  <c:v>10.54</c:v>
                </c:pt>
                <c:pt idx="8">
                  <c:v>#N/A</c:v>
                </c:pt>
                <c:pt idx="9">
                  <c:v>9.43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3.47</c:v>
                </c:pt>
                <c:pt idx="1">
                  <c:v>#N/A</c:v>
                </c:pt>
                <c:pt idx="2">
                  <c:v>3.35</c:v>
                </c:pt>
                <c:pt idx="3">
                  <c:v>#N/A</c:v>
                </c:pt>
                <c:pt idx="4">
                  <c:v>4.6100000000000003</c:v>
                </c:pt>
                <c:pt idx="5">
                  <c:v>#N/A</c:v>
                </c:pt>
                <c:pt idx="6">
                  <c:v>5.84</c:v>
                </c:pt>
                <c:pt idx="7">
                  <c:v>#N/A</c:v>
                </c:pt>
                <c:pt idx="8">
                  <c:v>6.28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89931496"/>
        <c:axId val="589931888"/>
      </c:barChart>
      <c:catAx>
        <c:axId val="589931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9931888"/>
        <c:crosses val="autoZero"/>
        <c:auto val="1"/>
        <c:lblAlgn val="ctr"/>
        <c:lblOffset val="100"/>
        <c:tickLblSkip val="1"/>
        <c:tickMarkSkip val="1"/>
        <c:noMultiLvlLbl val="0"/>
      </c:catAx>
      <c:valAx>
        <c:axId val="58993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9931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3045</c:v>
                </c:pt>
                <c:pt idx="5">
                  <c:v>3165</c:v>
                </c:pt>
                <c:pt idx="8">
                  <c:v>3243</c:v>
                </c:pt>
                <c:pt idx="11">
                  <c:v>3105</c:v>
                </c:pt>
                <c:pt idx="14">
                  <c:v>3161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2</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238</c:v>
                </c:pt>
                <c:pt idx="3">
                  <c:v>217</c:v>
                </c:pt>
                <c:pt idx="6">
                  <c:v>199</c:v>
                </c:pt>
                <c:pt idx="9">
                  <c:v>182</c:v>
                </c:pt>
                <c:pt idx="12">
                  <c:v>161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2</c:v>
                </c:pt>
                <c:pt idx="9">
                  <c:v>6</c:v>
                </c:pt>
                <c:pt idx="12">
                  <c:v>46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991</c:v>
                </c:pt>
                <c:pt idx="3">
                  <c:v>1030</c:v>
                </c:pt>
                <c:pt idx="6">
                  <c:v>1065</c:v>
                </c:pt>
                <c:pt idx="9">
                  <c:v>1127</c:v>
                </c:pt>
                <c:pt idx="12">
                  <c:v>1155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3762</c:v>
                </c:pt>
                <c:pt idx="3">
                  <c:v>3731</c:v>
                </c:pt>
                <c:pt idx="6">
                  <c:v>3424</c:v>
                </c:pt>
                <c:pt idx="9">
                  <c:v>3241</c:v>
                </c:pt>
                <c:pt idx="12">
                  <c:v>3121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90450904"/>
        <c:axId val="590451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1947</c:v>
                </c:pt>
                <c:pt idx="2">
                  <c:v>#N/A</c:v>
                </c:pt>
                <c:pt idx="3">
                  <c:v>#N/A</c:v>
                </c:pt>
                <c:pt idx="4">
                  <c:v>1813</c:v>
                </c:pt>
                <c:pt idx="5">
                  <c:v>#N/A</c:v>
                </c:pt>
                <c:pt idx="6">
                  <c:v>#N/A</c:v>
                </c:pt>
                <c:pt idx="7">
                  <c:v>1447</c:v>
                </c:pt>
                <c:pt idx="8">
                  <c:v>#N/A</c:v>
                </c:pt>
                <c:pt idx="9">
                  <c:v>#N/A</c:v>
                </c:pt>
                <c:pt idx="10">
                  <c:v>1453</c:v>
                </c:pt>
                <c:pt idx="11">
                  <c:v>#N/A</c:v>
                </c:pt>
                <c:pt idx="12">
                  <c:v>#N/A</c:v>
                </c:pt>
                <c:pt idx="13">
                  <c:v>1322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90450904"/>
        <c:axId val="590451296"/>
      </c:lineChart>
      <c:catAx>
        <c:axId val="590450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0451296"/>
        <c:crosses val="autoZero"/>
        <c:auto val="1"/>
        <c:lblAlgn val="ctr"/>
        <c:lblOffset val="100"/>
        <c:tickLblSkip val="1"/>
        <c:tickMarkSkip val="1"/>
        <c:noMultiLvlLbl val="0"/>
      </c:catAx>
      <c:valAx>
        <c:axId val="59045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0450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27780</c:v>
                </c:pt>
                <c:pt idx="5">
                  <c:v>28451</c:v>
                </c:pt>
                <c:pt idx="8">
                  <c:v>31641</c:v>
                </c:pt>
                <c:pt idx="11">
                  <c:v>31612</c:v>
                </c:pt>
                <c:pt idx="14">
                  <c:v>32065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9199</c:v>
                </c:pt>
                <c:pt idx="5">
                  <c:v>8691</c:v>
                </c:pt>
                <c:pt idx="8">
                  <c:v>8133</c:v>
                </c:pt>
                <c:pt idx="11">
                  <c:v>7709</c:v>
                </c:pt>
                <c:pt idx="14">
                  <c:v>7028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4386</c:v>
                </c:pt>
                <c:pt idx="5">
                  <c:v>5197</c:v>
                </c:pt>
                <c:pt idx="8">
                  <c:v>6161</c:v>
                </c:pt>
                <c:pt idx="11">
                  <c:v>7240</c:v>
                </c:pt>
                <c:pt idx="14">
                  <c:v>9007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579</c:v>
                </c:pt>
                <c:pt idx="3">
                  <c:v>608</c:v>
                </c:pt>
                <c:pt idx="6">
                  <c:v>598</c:v>
                </c:pt>
                <c:pt idx="9">
                  <c:v>321</c:v>
                </c:pt>
                <c:pt idx="12">
                  <c:v>305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5434</c:v>
                </c:pt>
                <c:pt idx="3">
                  <c:v>5127</c:v>
                </c:pt>
                <c:pt idx="6">
                  <c:v>4764</c:v>
                </c:pt>
                <c:pt idx="9">
                  <c:v>4589</c:v>
                </c:pt>
                <c:pt idx="12">
                  <c:v>4508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c:v>
                </c:pt>
                <c:pt idx="3">
                  <c:v>302</c:v>
                </c:pt>
                <c:pt idx="6">
                  <c:v>300</c:v>
                </c:pt>
                <c:pt idx="9">
                  <c:v>293</c:v>
                </c:pt>
                <c:pt idx="12">
                  <c:v>250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17557</c:v>
                </c:pt>
                <c:pt idx="3">
                  <c:v>16977</c:v>
                </c:pt>
                <c:pt idx="6">
                  <c:v>18499</c:v>
                </c:pt>
                <c:pt idx="9">
                  <c:v>19635</c:v>
                </c:pt>
                <c:pt idx="12">
                  <c:v>18381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1307</c:v>
                </c:pt>
                <c:pt idx="3">
                  <c:v>1107</c:v>
                </c:pt>
                <c:pt idx="6">
                  <c:v>914</c:v>
                </c:pt>
                <c:pt idx="9">
                  <c:v>737</c:v>
                </c:pt>
                <c:pt idx="12">
                  <c:v>581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27548</c:v>
                </c:pt>
                <c:pt idx="3">
                  <c:v>27145</c:v>
                </c:pt>
                <c:pt idx="6">
                  <c:v>29734</c:v>
                </c:pt>
                <c:pt idx="9">
                  <c:v>29129</c:v>
                </c:pt>
                <c:pt idx="12">
                  <c:v>31850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90451688"/>
        <c:axId val="717721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11080</c:v>
                </c:pt>
                <c:pt idx="2">
                  <c:v>#N/A</c:v>
                </c:pt>
                <c:pt idx="3">
                  <c:v>#N/A</c:v>
                </c:pt>
                <c:pt idx="4">
                  <c:v>8928</c:v>
                </c:pt>
                <c:pt idx="5">
                  <c:v>#N/A</c:v>
                </c:pt>
                <c:pt idx="6">
                  <c:v>#N/A</c:v>
                </c:pt>
                <c:pt idx="7">
                  <c:v>8874</c:v>
                </c:pt>
                <c:pt idx="8">
                  <c:v>#N/A</c:v>
                </c:pt>
                <c:pt idx="9">
                  <c:v>#N/A</c:v>
                </c:pt>
                <c:pt idx="10">
                  <c:v>8144</c:v>
                </c:pt>
                <c:pt idx="11">
                  <c:v>#N/A</c:v>
                </c:pt>
                <c:pt idx="12">
                  <c:v>#N/A</c:v>
                </c:pt>
                <c:pt idx="13">
                  <c:v>7774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90451688"/>
        <c:axId val="717721400"/>
      </c:lineChart>
      <c:catAx>
        <c:axId val="59045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17721400"/>
        <c:crosses val="autoZero"/>
        <c:auto val="1"/>
        <c:lblAlgn val="ctr"/>
        <c:lblOffset val="100"/>
        <c:tickLblSkip val="1"/>
        <c:tickMarkSkip val="1"/>
        <c:noMultiLvlLbl val="0"/>
      </c:catAx>
      <c:valAx>
        <c:axId val="717721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0451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{C7D77EA3-F3CE-4E96-A7E1-DFE976D90E66}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{5275B2D5-04E1-4180-9822-9C172E41DACA}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{544D9201-B9D8-4871-BD35-20976CDDF428}</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{1BDBDCAE-873C-48DF-B69F-A8738D2DFD10}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{E00FE687-3765-445B-BE7D-4FAEF733FDC4}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59.7</c:v>
                </c:pt>
              </c:numCache>
            </c:numRef>
          </c:xVal>
          <c:yVal>
            <c:numRef>
              <c:f>公会計指標分析・財政指標組合せ分析表!$K$51:$O$51</c:f>
              <c:numCache>
                <c:formatCode>#,##0.0;"▲ "#,##0.0</c:formatCode>
                <c:ptCount val="5"/>
                <c:pt idx="3">
                  <c:v>60.3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{FE088F80-82DE-42DA-8C18-BB3058BF6C52}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{857CE3A9-ECF9-4E5E-8AD1-362A736DACC6}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{05D9B5E2-48A6-4BE0-9FAB-4B46E1841AC7}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{D1F5E80A-F1F7-4B37-A208-073FFC5A62C0}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{3D8F77B2-758E-4545-97B6-6A18E3DCF1C8}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17722184"/>
        <c:axId val="717722576"/>
      </c:scatterChart>
      <c:valAx>
        <c:axId val="717722184"/>
        <c:scaling>
          <c:orientation val="minMax"/>
          <c:max val="60.1"/>
          <c:min val="5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7722576"/>
        <c:crosses val="autoZero"/>
        <c:crossBetween val="midCat"/>
      </c:valAx>
      <c:valAx>
        <c:axId val="717722576"/>
        <c:scaling>
          <c:orientation val="minMax"/>
          <c:max val="65"/>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7722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{BF2FC9A6-7E96-4D2C-9DD3-B1375EF4AD94}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{1BAB054B-B825-479D-AB15-82DFAF39E609}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{53A9B680-D41E-4555-AE59-5D214BE82055}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{0E766AC6-2016-49B6-84F5-172B71CC9DB2}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{D51C135E-D463-4053-BE42-93A76B8CAC74}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14.5</c:v>
                </c:pt>
                <c:pt idx="2">
                  <c:v>12.8</c:v>
                </c:pt>
                <c:pt idx="3">
                  <c:v>11.6</c:v>
                </c:pt>
                <c:pt idx="4">
                  <c:v>10.1</c:v>
                </c:pt>
              </c:numCache>
            </c:numRef>
          </c:xVal>
          <c:yVal>
            <c:numRef>
              <c:f>公会計指標分析・財政指標組合せ分析表!$K$73:$O$73</c:f>
              <c:numCache>
                <c:formatCode>#,##0.0;"▲ "#,##0.0</c:formatCode>
                <c:ptCount val="5"/>
                <c:pt idx="0">
                  <c:v>82.1</c:v>
                </c:pt>
                <c:pt idx="1">
                  <c:v>65.7</c:v>
                </c:pt>
                <c:pt idx="2">
                  <c:v>66.2</c:v>
                </c:pt>
                <c:pt idx="3">
                  <c:v>60.3</c:v>
                </c:pt>
                <c:pt idx="4">
                  <c:v>52.6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{893E05D8-7E2D-462D-80AD-61F314B6921E}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{A59CDCEB-F2E8-4B6D-B6D1-D816E6295455}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{EEDD1A9C-7335-48A8-830A-AA0F52219B28}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{92D3D5BC-BEF7-49FD-92EA-463A567E07A1}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{03124116-7101-410F-BA7F-D3304C98B4B3}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21479040"/>
        <c:axId val="721479432"/>
      </c:scatterChart>
      <c:valAx>
        <c:axId val="721479040"/>
        <c:scaling>
          <c:orientation val="minMax"/>
          <c:max val="16"/>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1479432"/>
        <c:crosses val="autoZero"/>
        <c:crossBetween val="midCat"/>
      </c:valAx>
      <c:valAx>
        <c:axId val="721479432"/>
        <c:scaling>
          <c:orientation val="minMax"/>
          <c:max val="9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14790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元利償還金は、過年度の建設事業等に伴う地方債の償還額が着実に減少していることから、前年度との比較で</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一方で、公営企業債の元利償還金に対する繰入金は、前年度との比較で</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百万円の増となり、また、組合等が起こした地方債の元利償還金に対する負担金等は、前年度との比較で</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　算入公債費等が高い水準で推移していることもあり、実質公債費比率の分子は、減少傾向にあるが、比率は、類似団体や県内他市と比較において依然として高い状況にある。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一般会計等に係る地方債現在高は、山口東京理科大学薬学部校舎建設事業の実施に伴い、前年度との比較で</a:t>
          </a:r>
          <a:r>
            <a:rPr kumimoji="1" lang="en-US" altLang="ja-JP" sz="1100">
              <a:solidFill>
                <a:schemeClr val="dk1"/>
              </a:solidFill>
              <a:effectLst/>
              <a:latin typeface="+mn-ea"/>
              <a:ea typeface="+mn-ea"/>
              <a:cs typeface="+mn-cs"/>
            </a:rPr>
            <a:t>2,721</a:t>
          </a:r>
          <a:r>
            <a:rPr kumimoji="1" lang="ja-JP" altLang="ja-JP" sz="1100">
              <a:solidFill>
                <a:schemeClr val="dk1"/>
              </a:solidFill>
              <a:effectLst/>
              <a:latin typeface="+mn-ea"/>
              <a:ea typeface="+mn-ea"/>
              <a:cs typeface="+mn-cs"/>
            </a:rPr>
            <a:t>百万円の増となった。</a:t>
          </a:r>
          <a:endParaRPr lang="ja-JP" altLang="ja-JP" sz="1100">
            <a:effectLst/>
            <a:latin typeface="+mn-ea"/>
            <a:ea typeface="+mn-ea"/>
          </a:endParaRPr>
        </a:p>
        <a:p>
          <a:r>
            <a:rPr kumimoji="1" lang="ja-JP" altLang="ja-JP" sz="1100">
              <a:solidFill>
                <a:schemeClr val="dk1"/>
              </a:solidFill>
              <a:effectLst/>
              <a:latin typeface="+mn-ea"/>
              <a:ea typeface="+mn-ea"/>
              <a:cs typeface="+mn-cs"/>
            </a:rPr>
            <a:t>　一方、公営企業債等繰入見込額は、前年度との比較で</a:t>
          </a:r>
          <a:r>
            <a:rPr kumimoji="1" lang="en-US" altLang="ja-JP" sz="1100">
              <a:solidFill>
                <a:schemeClr val="dk1"/>
              </a:solidFill>
              <a:effectLst/>
              <a:latin typeface="+mn-ea"/>
              <a:ea typeface="+mn-ea"/>
              <a:cs typeface="+mn-cs"/>
            </a:rPr>
            <a:t>1,254</a:t>
          </a:r>
          <a:r>
            <a:rPr kumimoji="1" lang="ja-JP" altLang="ja-JP" sz="1100">
              <a:solidFill>
                <a:schemeClr val="dk1"/>
              </a:solidFill>
              <a:effectLst/>
              <a:latin typeface="+mn-ea"/>
              <a:ea typeface="+mn-ea"/>
              <a:cs typeface="+mn-cs"/>
            </a:rPr>
            <a:t>百万円の減となった。これらにより、将来負担額は、前年度との比較で</a:t>
          </a:r>
          <a:r>
            <a:rPr kumimoji="1" lang="en-US" altLang="ja-JP" sz="1100">
              <a:solidFill>
                <a:schemeClr val="dk1"/>
              </a:solidFill>
              <a:effectLst/>
              <a:latin typeface="+mn-ea"/>
              <a:ea typeface="+mn-ea"/>
              <a:cs typeface="+mn-cs"/>
            </a:rPr>
            <a:t>1,171</a:t>
          </a:r>
          <a:r>
            <a:rPr kumimoji="1" lang="ja-JP" altLang="ja-JP" sz="1100">
              <a:solidFill>
                <a:schemeClr val="dk1"/>
              </a:solidFill>
              <a:effectLst/>
              <a:latin typeface="+mn-ea"/>
              <a:ea typeface="+mn-ea"/>
              <a:cs typeface="+mn-cs"/>
            </a:rPr>
            <a:t>百万円の増となった。</a:t>
          </a:r>
          <a:endParaRPr lang="ja-JP" altLang="ja-JP" sz="1100">
            <a:effectLst/>
            <a:latin typeface="+mn-ea"/>
            <a:ea typeface="+mn-ea"/>
          </a:endParaRPr>
        </a:p>
        <a:p>
          <a:r>
            <a:rPr kumimoji="1" lang="ja-JP" altLang="ja-JP" sz="1100">
              <a:solidFill>
                <a:schemeClr val="dk1"/>
              </a:solidFill>
              <a:effectLst/>
              <a:latin typeface="+mn-ea"/>
              <a:ea typeface="+mn-ea"/>
              <a:cs typeface="+mn-cs"/>
            </a:rPr>
            <a:t>　また、充当可能基金は、公立大学法人運営基金を新設し積立てを行ったことなどにより、前年度との比較で</a:t>
          </a:r>
          <a:r>
            <a:rPr kumimoji="1" lang="en-US" altLang="ja-JP" sz="1100">
              <a:solidFill>
                <a:schemeClr val="dk1"/>
              </a:solidFill>
              <a:effectLst/>
              <a:latin typeface="+mn-ea"/>
              <a:ea typeface="+mn-ea"/>
              <a:cs typeface="+mn-cs"/>
            </a:rPr>
            <a:t>1,767</a:t>
          </a:r>
          <a:r>
            <a:rPr kumimoji="1" lang="ja-JP" altLang="ja-JP" sz="1100">
              <a:solidFill>
                <a:schemeClr val="dk1"/>
              </a:solidFill>
              <a:effectLst/>
              <a:latin typeface="+mn-ea"/>
              <a:ea typeface="+mn-ea"/>
              <a:cs typeface="+mn-cs"/>
            </a:rPr>
            <a:t>百万円の増となった。</a:t>
          </a:r>
          <a:endParaRPr lang="ja-JP" altLang="ja-JP" sz="1100">
            <a:effectLst/>
            <a:latin typeface="+mn-ea"/>
            <a:ea typeface="+mn-ea"/>
          </a:endParaRPr>
        </a:p>
        <a:p>
          <a:r>
            <a:rPr kumimoji="1" lang="ja-JP" altLang="ja-JP" sz="1100">
              <a:solidFill>
                <a:schemeClr val="dk1"/>
              </a:solidFill>
              <a:effectLst/>
              <a:latin typeface="+mn-ea"/>
              <a:ea typeface="+mn-ea"/>
              <a:cs typeface="+mn-cs"/>
            </a:rPr>
            <a:t>　以上の要因により、将来負担比率の分子は、昨年度と比較して</a:t>
          </a:r>
          <a:r>
            <a:rPr kumimoji="1" lang="en-US" altLang="ja-JP" sz="1100">
              <a:solidFill>
                <a:schemeClr val="dk1"/>
              </a:solidFill>
              <a:effectLst/>
              <a:latin typeface="+mn-ea"/>
              <a:ea typeface="+mn-ea"/>
              <a:cs typeface="+mn-cs"/>
            </a:rPr>
            <a:t>370</a:t>
          </a:r>
          <a:r>
            <a:rPr kumimoji="1" lang="ja-JP" altLang="ja-JP" sz="1100">
              <a:solidFill>
                <a:schemeClr val="dk1"/>
              </a:solidFill>
              <a:effectLst/>
              <a:latin typeface="+mn-ea"/>
              <a:ea typeface="+mn-ea"/>
              <a:cs typeface="+mn-cs"/>
            </a:rPr>
            <a:t>百万円の減となった。</a:t>
          </a:r>
          <a:endParaRPr lang="ja-JP" altLang="ja-JP" sz="1100">
            <a:effectLst/>
            <a:latin typeface="+mn-ea"/>
            <a:ea typeface="+mn-ea"/>
          </a:endParaRPr>
        </a:p>
        <a:p>
          <a:r>
            <a:rPr kumimoji="1" lang="ja-JP" altLang="ja-JP" sz="1100">
              <a:solidFill>
                <a:schemeClr val="dk1"/>
              </a:solidFill>
              <a:effectLst/>
              <a:latin typeface="+mn-ea"/>
              <a:ea typeface="+mn-ea"/>
              <a:cs typeface="+mn-cs"/>
            </a:rPr>
            <a:t>　今後、合併特例債等を活用した建設事業の実施に伴い、地方債現在高の更なる増加が見込まれることから、近年、減少傾向にあった将来負担比率の分子は、増加に転じることが推測される。</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64,020
63,343
133.09
31,105,337
30,683,450
406,662
17,317,156
31,849,619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51012</xdr:rowOff>
    </xdr:from>
    <xdr:to>
      <xdr:col>3</xdr:col>
      <xdr:colOff>511175</xdr:colOff>
      <xdr:row>28</xdr:row>
      <xdr:rowOff>152612</xdr:rowOff>
    </xdr:to>
    <xdr:sp macro="" textlink="">
      <xdr:nvSpPr>
        <xdr:cNvPr id="77" name="円/楕円 76"/>
        <xdr:cNvSpPr/>
      </xdr:nvSpPr>
      <xdr:spPr>
        <a:xfrm>
          <a:off x="4000500" y="5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134214</xdr:rowOff>
    </xdr:from>
    <xdr:ext cx="405111" cy="259045"/>
    <xdr:sp macro="" textlink="">
      <xdr:nvSpPr>
        <xdr:cNvPr id="78" name="n_1aveValue有形固定資産減価償却率"/>
        <xdr:cNvSpPr txBox="1"/>
      </xdr:nvSpPr>
      <xdr:spPr>
        <a:xfrm>
          <a:off x="3836043"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169139</xdr:rowOff>
    </xdr:from>
    <xdr:ext cx="405111" cy="259045"/>
    <xdr:sp macro="" textlink="">
      <xdr:nvSpPr>
        <xdr:cNvPr id="79" name="n_1mainValue有形固定資産減価償却率"/>
        <xdr:cNvSpPr txBox="1"/>
      </xdr:nvSpPr>
      <xdr:spPr>
        <a:xfrm>
          <a:off x="3836043" y="540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64,020
63,343
133.09
31,105,337
30,683,450
406,662
17,317,156
31,849,619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103505</xdr:rowOff>
    </xdr:from>
    <xdr:to>
      <xdr:col>5</xdr:col>
      <xdr:colOff>409575</xdr:colOff>
      <xdr:row>42</xdr:row>
      <xdr:rowOff>33655</xdr:rowOff>
    </xdr:to>
    <xdr:sp macro="" textlink="">
      <xdr:nvSpPr>
        <xdr:cNvPr id="70" name="円/楕円 69"/>
        <xdr:cNvSpPr/>
      </xdr:nvSpPr>
      <xdr:spPr>
        <a:xfrm>
          <a:off x="3746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147337</xdr:rowOff>
    </xdr:from>
    <xdr:ext cx="405111" cy="259045"/>
    <xdr:sp macro="" textlink="">
      <xdr:nvSpPr>
        <xdr:cNvPr id="71"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24782</xdr:rowOff>
    </xdr:from>
    <xdr:ext cx="405111" cy="259045"/>
    <xdr:sp macro="" textlink="">
      <xdr:nvSpPr>
        <xdr:cNvPr id="72" name="n_1mainValue【道路】&#10;有形固定資産減価償却率"/>
        <xdr:cNvSpPr txBox="1"/>
      </xdr:nvSpPr>
      <xdr:spPr>
        <a:xfrm>
          <a:off x="3582043"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31915</xdr:rowOff>
    </xdr:from>
    <xdr:to>
      <xdr:col>14</xdr:col>
      <xdr:colOff>79375</xdr:colOff>
      <xdr:row>40</xdr:row>
      <xdr:rowOff>133515</xdr:rowOff>
    </xdr:to>
    <xdr:sp macro="" textlink="">
      <xdr:nvSpPr>
        <xdr:cNvPr id="109" name="円/楕円 108"/>
        <xdr:cNvSpPr/>
      </xdr:nvSpPr>
      <xdr:spPr>
        <a:xfrm>
          <a:off x="9588500" y="68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112247</xdr:rowOff>
    </xdr:from>
    <xdr:ext cx="534377" cy="259045"/>
    <xdr:sp macro="" textlink="">
      <xdr:nvSpPr>
        <xdr:cNvPr id="110"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124642</xdr:rowOff>
    </xdr:from>
    <xdr:ext cx="469744" cy="259045"/>
    <xdr:sp macro="" textlink="">
      <xdr:nvSpPr>
        <xdr:cNvPr id="111" name="n_1mainValue【道路】&#10;一人当たり延長"/>
        <xdr:cNvSpPr txBox="1"/>
      </xdr:nvSpPr>
      <xdr:spPr>
        <a:xfrm>
          <a:off x="9391727" y="698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52070</xdr:rowOff>
    </xdr:from>
    <xdr:to>
      <xdr:col>5</xdr:col>
      <xdr:colOff>409575</xdr:colOff>
      <xdr:row>57</xdr:row>
      <xdr:rowOff>153670</xdr:rowOff>
    </xdr:to>
    <xdr:sp macro="" textlink="">
      <xdr:nvSpPr>
        <xdr:cNvPr id="149" name="円/楕円 148"/>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150512</xdr:rowOff>
    </xdr:from>
    <xdr:ext cx="405111" cy="259045"/>
    <xdr:sp macro="" textlink="">
      <xdr:nvSpPr>
        <xdr:cNvPr id="150"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170197</xdr:rowOff>
    </xdr:from>
    <xdr:ext cx="405111" cy="259045"/>
    <xdr:sp macro="" textlink="">
      <xdr:nvSpPr>
        <xdr:cNvPr id="151" name="n_1mainValue【橋りょう・トンネル】&#10;有形固定資産減価償却率"/>
        <xdr:cNvSpPr txBox="1"/>
      </xdr:nvSpPr>
      <xdr:spPr>
        <a:xfrm>
          <a:off x="3582043"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18704</xdr:rowOff>
    </xdr:from>
    <xdr:to>
      <xdr:col>14</xdr:col>
      <xdr:colOff>79375</xdr:colOff>
      <xdr:row>62</xdr:row>
      <xdr:rowOff>120304</xdr:rowOff>
    </xdr:to>
    <xdr:sp macro="" textlink="">
      <xdr:nvSpPr>
        <xdr:cNvPr id="186" name="円/楕円 185"/>
        <xdr:cNvSpPr/>
      </xdr:nvSpPr>
      <xdr:spPr>
        <a:xfrm>
          <a:off x="9588500" y="1064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161755</xdr:rowOff>
    </xdr:from>
    <xdr:ext cx="599010" cy="259045"/>
    <xdr:sp macro="" textlink="">
      <xdr:nvSpPr>
        <xdr:cNvPr id="187"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111431</xdr:rowOff>
    </xdr:from>
    <xdr:ext cx="599010" cy="259045"/>
    <xdr:sp macro="" textlink="">
      <xdr:nvSpPr>
        <xdr:cNvPr id="188" name="n_1mainValue【橋りょう・トンネル】&#10;一人当たり有形固定資産（償却資産）額"/>
        <xdr:cNvSpPr txBox="1"/>
      </xdr:nvSpPr>
      <xdr:spPr>
        <a:xfrm>
          <a:off x="9327094" y="1074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119,596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113030</xdr:rowOff>
    </xdr:from>
    <xdr:to>
      <xdr:col>5</xdr:col>
      <xdr:colOff>409575</xdr:colOff>
      <xdr:row>79</xdr:row>
      <xdr:rowOff>43180</xdr:rowOff>
    </xdr:to>
    <xdr:sp macro="" textlink="">
      <xdr:nvSpPr>
        <xdr:cNvPr id="225" name="円/楕円 224"/>
        <xdr:cNvSpPr/>
      </xdr:nvSpPr>
      <xdr:spPr>
        <a:xfrm>
          <a:off x="3746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40022</xdr:rowOff>
    </xdr:from>
    <xdr:ext cx="405111" cy="259045"/>
    <xdr:sp macro="" textlink="">
      <xdr:nvSpPr>
        <xdr:cNvPr id="226" name="n_1aveValue【公営住宅】&#10;有形固定資産減価償却率"/>
        <xdr:cNvSpPr txBox="1"/>
      </xdr:nvSpPr>
      <xdr:spPr>
        <a:xfrm>
          <a:off x="3582043" y="1375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59707</xdr:rowOff>
    </xdr:from>
    <xdr:ext cx="405111" cy="259045"/>
    <xdr:sp macro="" textlink="">
      <xdr:nvSpPr>
        <xdr:cNvPr id="227" name="n_1mainValue【公営住宅】&#10;有形固定資産減価償却率"/>
        <xdr:cNvSpPr txBox="1"/>
      </xdr:nvSpPr>
      <xdr:spPr>
        <a:xfrm>
          <a:off x="3582043"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24333</xdr:rowOff>
    </xdr:from>
    <xdr:to>
      <xdr:col>14</xdr:col>
      <xdr:colOff>79375</xdr:colOff>
      <xdr:row>79</xdr:row>
      <xdr:rowOff>125933</xdr:rowOff>
    </xdr:to>
    <xdr:sp macro="" textlink="">
      <xdr:nvSpPr>
        <xdr:cNvPr id="262" name="円/楕円 261"/>
        <xdr:cNvSpPr/>
      </xdr:nvSpPr>
      <xdr:spPr>
        <a:xfrm>
          <a:off x="9588500" y="1356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114316</xdr:rowOff>
    </xdr:from>
    <xdr:ext cx="469744" cy="259045"/>
    <xdr:sp macro="" textlink="">
      <xdr:nvSpPr>
        <xdr:cNvPr id="263" name="n_1aveValue【公営住宅】&#10;一人当たり面積"/>
        <xdr:cNvSpPr txBox="1"/>
      </xdr:nvSpPr>
      <xdr:spPr>
        <a:xfrm>
          <a:off x="9391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142460</xdr:rowOff>
    </xdr:from>
    <xdr:ext cx="469744" cy="259045"/>
    <xdr:sp macro="" textlink="">
      <xdr:nvSpPr>
        <xdr:cNvPr id="264" name="n_1mainValue【公営住宅】&#10;一人当たり面積"/>
        <xdr:cNvSpPr txBox="1"/>
      </xdr:nvSpPr>
      <xdr:spPr>
        <a:xfrm>
          <a:off x="9391727" y="1334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5" name="テキスト ボックス 27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5" name="テキスト ボックス 28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7" name="テキスト ボックス 28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57150</xdr:rowOff>
    </xdr:from>
    <xdr:to>
      <xdr:col>6</xdr:col>
      <xdr:colOff>510540</xdr:colOff>
      <xdr:row>109</xdr:row>
      <xdr:rowOff>26670</xdr:rowOff>
    </xdr:to>
    <xdr:cxnSp macro="">
      <xdr:nvCxnSpPr>
        <xdr:cNvPr id="289" name="直線コネクタ 288"/>
        <xdr:cNvCxnSpPr/>
      </xdr:nvCxnSpPr>
      <xdr:spPr>
        <a:xfrm flipV="1">
          <a:off x="4634865" y="17030700"/>
          <a:ext cx="0" cy="1684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30497</xdr:rowOff>
    </xdr:from>
    <xdr:ext cx="405111" cy="259045"/>
    <xdr:sp macro="" textlink="">
      <xdr:nvSpPr>
        <xdr:cNvPr id="290" name="【港湾・漁港】&#10;有形固定資産減価償却率最小値テキスト"/>
        <xdr:cNvSpPr txBox="1"/>
      </xdr:nvSpPr>
      <xdr:spPr>
        <a:xfrm>
          <a:off x="4724400" y="187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422275</xdr:colOff>
      <xdr:row>109</xdr:row>
      <xdr:rowOff>26670</xdr:rowOff>
    </xdr:from>
    <xdr:to>
      <xdr:col>6</xdr:col>
      <xdr:colOff>600075</xdr:colOff>
      <xdr:row>109</xdr:row>
      <xdr:rowOff>26670</xdr:rowOff>
    </xdr:to>
    <xdr:cxnSp macro="">
      <xdr:nvCxnSpPr>
        <xdr:cNvPr id="291" name="直線コネクタ 290"/>
        <xdr:cNvCxnSpPr/>
      </xdr:nvCxnSpPr>
      <xdr:spPr>
        <a:xfrm>
          <a:off x="4546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3827</xdr:rowOff>
    </xdr:from>
    <xdr:ext cx="405111" cy="259045"/>
    <xdr:sp macro="" textlink="">
      <xdr:nvSpPr>
        <xdr:cNvPr id="292" name="【港湾・漁港】&#10;有形固定資産減価償却率最大値テキスト"/>
        <xdr:cNvSpPr txBox="1"/>
      </xdr:nvSpPr>
      <xdr:spPr>
        <a:xfrm>
          <a:off x="4724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422275</xdr:colOff>
      <xdr:row>99</xdr:row>
      <xdr:rowOff>57150</xdr:rowOff>
    </xdr:from>
    <xdr:to>
      <xdr:col>6</xdr:col>
      <xdr:colOff>600075</xdr:colOff>
      <xdr:row>99</xdr:row>
      <xdr:rowOff>57150</xdr:rowOff>
    </xdr:to>
    <xdr:cxnSp macro="">
      <xdr:nvCxnSpPr>
        <xdr:cNvPr id="293" name="直線コネクタ 292"/>
        <xdr:cNvCxnSpPr/>
      </xdr:nvCxnSpPr>
      <xdr:spPr>
        <a:xfrm>
          <a:off x="4546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16</xdr:rowOff>
    </xdr:from>
    <xdr:ext cx="405111" cy="259045"/>
    <xdr:sp macro="" textlink="">
      <xdr:nvSpPr>
        <xdr:cNvPr id="294" name="【港湾・漁港】&#10;有形固定資産減価償却率平均値テキスト"/>
        <xdr:cNvSpPr txBox="1"/>
      </xdr:nvSpPr>
      <xdr:spPr>
        <a:xfrm>
          <a:off x="4724400" y="1783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21589</xdr:rowOff>
    </xdr:from>
    <xdr:to>
      <xdr:col>6</xdr:col>
      <xdr:colOff>561975</xdr:colOff>
      <xdr:row>104</xdr:row>
      <xdr:rowOff>123189</xdr:rowOff>
    </xdr:to>
    <xdr:sp macro="" textlink="">
      <xdr:nvSpPr>
        <xdr:cNvPr id="295" name="フローチャート : 判断 294"/>
        <xdr:cNvSpPr/>
      </xdr:nvSpPr>
      <xdr:spPr>
        <a:xfrm>
          <a:off x="4584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63500</xdr:rowOff>
    </xdr:from>
    <xdr:to>
      <xdr:col>5</xdr:col>
      <xdr:colOff>409575</xdr:colOff>
      <xdr:row>102</xdr:row>
      <xdr:rowOff>165100</xdr:rowOff>
    </xdr:to>
    <xdr:sp macro="" textlink="">
      <xdr:nvSpPr>
        <xdr:cNvPr id="296" name="フローチャート : 判断 295"/>
        <xdr:cNvSpPr/>
      </xdr:nvSpPr>
      <xdr:spPr>
        <a:xfrm>
          <a:off x="3746500" y="1755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13970</xdr:rowOff>
    </xdr:from>
    <xdr:to>
      <xdr:col>5</xdr:col>
      <xdr:colOff>409575</xdr:colOff>
      <xdr:row>105</xdr:row>
      <xdr:rowOff>115570</xdr:rowOff>
    </xdr:to>
    <xdr:sp macro="" textlink="">
      <xdr:nvSpPr>
        <xdr:cNvPr id="302" name="円/楕円 301"/>
        <xdr:cNvSpPr/>
      </xdr:nvSpPr>
      <xdr:spPr>
        <a:xfrm>
          <a:off x="3746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10177</xdr:rowOff>
    </xdr:from>
    <xdr:ext cx="405111" cy="259045"/>
    <xdr:sp macro="" textlink="">
      <xdr:nvSpPr>
        <xdr:cNvPr id="303" name="n_1aveValue【港湾・漁港】&#10;有形固定資産減価償却率"/>
        <xdr:cNvSpPr txBox="1"/>
      </xdr:nvSpPr>
      <xdr:spPr>
        <a:xfrm>
          <a:off x="3582043"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106697</xdr:rowOff>
    </xdr:from>
    <xdr:ext cx="405111" cy="259045"/>
    <xdr:sp macro="" textlink="">
      <xdr:nvSpPr>
        <xdr:cNvPr id="304" name="n_1mainValue【港湾・漁港】&#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5" name="直線コネクタ 31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6" name="テキスト ボックス 31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7" name="直線コネクタ 31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18" name="テキスト ボックス 31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9" name="直線コネクタ 31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0" name="テキスト ボックス 31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1" name="直線コネクタ 32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2" name="テキスト ボックス 32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4" name="テキスト ボックス 32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113161</xdr:rowOff>
    </xdr:from>
    <xdr:to>
      <xdr:col>15</xdr:col>
      <xdr:colOff>180340</xdr:colOff>
      <xdr:row>108</xdr:row>
      <xdr:rowOff>74230</xdr:rowOff>
    </xdr:to>
    <xdr:cxnSp macro="">
      <xdr:nvCxnSpPr>
        <xdr:cNvPr id="326" name="直線コネクタ 325"/>
        <xdr:cNvCxnSpPr/>
      </xdr:nvCxnSpPr>
      <xdr:spPr>
        <a:xfrm flipV="1">
          <a:off x="10476865" y="17429611"/>
          <a:ext cx="0" cy="116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78057</xdr:rowOff>
    </xdr:from>
    <xdr:ext cx="378565" cy="259045"/>
    <xdr:sp macro="" textlink="">
      <xdr:nvSpPr>
        <xdr:cNvPr id="327" name="【港湾・漁港】&#10;一人当たり有形固定資産（償却資産）額最小値テキスト"/>
        <xdr:cNvSpPr txBox="1"/>
      </xdr:nvSpPr>
      <xdr:spPr>
        <a:xfrm>
          <a:off x="10566400" y="1859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15</xdr:col>
      <xdr:colOff>92075</xdr:colOff>
      <xdr:row>108</xdr:row>
      <xdr:rowOff>74230</xdr:rowOff>
    </xdr:from>
    <xdr:to>
      <xdr:col>15</xdr:col>
      <xdr:colOff>269875</xdr:colOff>
      <xdr:row>108</xdr:row>
      <xdr:rowOff>74230</xdr:rowOff>
    </xdr:to>
    <xdr:cxnSp macro="">
      <xdr:nvCxnSpPr>
        <xdr:cNvPr id="328" name="直線コネクタ 327"/>
        <xdr:cNvCxnSpPr/>
      </xdr:nvCxnSpPr>
      <xdr:spPr>
        <a:xfrm>
          <a:off x="10388600" y="1859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59838</xdr:rowOff>
    </xdr:from>
    <xdr:ext cx="599010" cy="259045"/>
    <xdr:sp macro="" textlink="">
      <xdr:nvSpPr>
        <xdr:cNvPr id="329" name="【港湾・漁港】&#10;一人当たり有形固定資産（償却資産）額最大値テキスト"/>
        <xdr:cNvSpPr txBox="1"/>
      </xdr:nvSpPr>
      <xdr:spPr>
        <a:xfrm>
          <a:off x="10566400" y="1720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254,416</a:t>
          </a:r>
          <a:endParaRPr kumimoji="1" lang="ja-JP" altLang="en-US" sz="1000" b="1">
            <a:latin typeface="ＭＳ Ｐゴシック"/>
          </a:endParaRPr>
        </a:p>
      </xdr:txBody>
    </xdr:sp>
    <xdr:clientData/>
  </xdr:oneCellAnchor>
  <xdr:twoCellAnchor>
    <xdr:from>
      <xdr:col>15</xdr:col>
      <xdr:colOff>92075</xdr:colOff>
      <xdr:row>101</xdr:row>
      <xdr:rowOff>113161</xdr:rowOff>
    </xdr:from>
    <xdr:to>
      <xdr:col>15</xdr:col>
      <xdr:colOff>269875</xdr:colOff>
      <xdr:row>101</xdr:row>
      <xdr:rowOff>113161</xdr:rowOff>
    </xdr:to>
    <xdr:cxnSp macro="">
      <xdr:nvCxnSpPr>
        <xdr:cNvPr id="330" name="直線コネクタ 329"/>
        <xdr:cNvCxnSpPr/>
      </xdr:nvCxnSpPr>
      <xdr:spPr>
        <a:xfrm>
          <a:off x="10388600" y="1742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90767</xdr:rowOff>
    </xdr:from>
    <xdr:ext cx="534377" cy="259045"/>
    <xdr:sp macro="" textlink="">
      <xdr:nvSpPr>
        <xdr:cNvPr id="331" name="【港湾・漁港】&#10;一人当たり有形固定資産（償却資産）額平均値テキスト"/>
        <xdr:cNvSpPr txBox="1"/>
      </xdr:nvSpPr>
      <xdr:spPr>
        <a:xfrm>
          <a:off x="10566400" y="18093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93,484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112340</xdr:rowOff>
    </xdr:from>
    <xdr:to>
      <xdr:col>15</xdr:col>
      <xdr:colOff>231775</xdr:colOff>
      <xdr:row>106</xdr:row>
      <xdr:rowOff>42490</xdr:rowOff>
    </xdr:to>
    <xdr:sp macro="" textlink="">
      <xdr:nvSpPr>
        <xdr:cNvPr id="332" name="フローチャート : 判断 331"/>
        <xdr:cNvSpPr/>
      </xdr:nvSpPr>
      <xdr:spPr>
        <a:xfrm>
          <a:off x="10426700" y="1811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1566</xdr:rowOff>
    </xdr:from>
    <xdr:to>
      <xdr:col>14</xdr:col>
      <xdr:colOff>79375</xdr:colOff>
      <xdr:row>106</xdr:row>
      <xdr:rowOff>103166</xdr:rowOff>
    </xdr:to>
    <xdr:sp macro="" textlink="">
      <xdr:nvSpPr>
        <xdr:cNvPr id="333" name="フローチャート : 判断 332"/>
        <xdr:cNvSpPr/>
      </xdr:nvSpPr>
      <xdr:spPr>
        <a:xfrm>
          <a:off x="9588500" y="1817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131891</xdr:rowOff>
    </xdr:from>
    <xdr:to>
      <xdr:col>14</xdr:col>
      <xdr:colOff>79375</xdr:colOff>
      <xdr:row>100</xdr:row>
      <xdr:rowOff>62041</xdr:rowOff>
    </xdr:to>
    <xdr:sp macro="" textlink="">
      <xdr:nvSpPr>
        <xdr:cNvPr id="339" name="円/楕円 338"/>
        <xdr:cNvSpPr/>
      </xdr:nvSpPr>
      <xdr:spPr>
        <a:xfrm>
          <a:off x="9588500" y="171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106</xdr:row>
      <xdr:rowOff>94293</xdr:rowOff>
    </xdr:from>
    <xdr:ext cx="534377" cy="259045"/>
    <xdr:sp macro="" textlink="">
      <xdr:nvSpPr>
        <xdr:cNvPr id="340" name="n_1aveValue【港湾・漁港】&#10;一人当たり有形固定資産（償却資産）額"/>
        <xdr:cNvSpPr txBox="1"/>
      </xdr:nvSpPr>
      <xdr:spPr>
        <a:xfrm>
          <a:off x="9359411" y="182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80,213</a:t>
          </a:r>
          <a:endParaRPr kumimoji="1" lang="ja-JP" altLang="en-US" sz="1000" b="1">
            <a:solidFill>
              <a:srgbClr val="000080"/>
            </a:solidFill>
            <a:latin typeface="ＭＳ Ｐゴシック"/>
          </a:endParaRPr>
        </a:p>
      </xdr:txBody>
    </xdr:sp>
    <xdr:clientData/>
  </xdr:oneCellAnchor>
  <xdr:oneCellAnchor>
    <xdr:from>
      <xdr:col>13</xdr:col>
      <xdr:colOff>402169</xdr:colOff>
      <xdr:row>98</xdr:row>
      <xdr:rowOff>78568</xdr:rowOff>
    </xdr:from>
    <xdr:ext cx="599010" cy="259045"/>
    <xdr:sp macro="" textlink="">
      <xdr:nvSpPr>
        <xdr:cNvPr id="341" name="n_1mainValue【港湾・漁港】&#10;一人当たり有形固定資産（償却資産）額"/>
        <xdr:cNvSpPr txBox="1"/>
      </xdr:nvSpPr>
      <xdr:spPr>
        <a:xfrm>
          <a:off x="9327094" y="1688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314,208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2" name="テキスト ボックス 3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3" name="直線コネクタ 3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4" name="テキスト ボックス 3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5" name="直線コネクタ 3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6" name="テキスト ボックス 3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7" name="直線コネクタ 3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8" name="テキスト ボックス 3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9" name="直線コネクタ 3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0" name="テキスト ボックス 3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1" name="直線コネクタ 3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2" name="テキスト ボックス 3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72390</xdr:rowOff>
    </xdr:from>
    <xdr:to>
      <xdr:col>23</xdr:col>
      <xdr:colOff>516889</xdr:colOff>
      <xdr:row>42</xdr:row>
      <xdr:rowOff>13335</xdr:rowOff>
    </xdr:to>
    <xdr:cxnSp macro="">
      <xdr:nvCxnSpPr>
        <xdr:cNvPr id="366" name="直線コネクタ 365"/>
        <xdr:cNvCxnSpPr/>
      </xdr:nvCxnSpPr>
      <xdr:spPr>
        <a:xfrm flipV="1">
          <a:off x="16318864" y="607314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17162</xdr:rowOff>
    </xdr:from>
    <xdr:ext cx="405111" cy="259045"/>
    <xdr:sp macro="" textlink="">
      <xdr:nvSpPr>
        <xdr:cNvPr id="367" name="【認定こども園・幼稚園・保育所】&#10;有形固定資産減価償却率最小値テキスト"/>
        <xdr:cNvSpPr txBox="1"/>
      </xdr:nvSpPr>
      <xdr:spPr>
        <a:xfrm>
          <a:off x="164084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42</xdr:row>
      <xdr:rowOff>13335</xdr:rowOff>
    </xdr:from>
    <xdr:to>
      <xdr:col>23</xdr:col>
      <xdr:colOff>606425</xdr:colOff>
      <xdr:row>42</xdr:row>
      <xdr:rowOff>13335</xdr:rowOff>
    </xdr:to>
    <xdr:cxnSp macro="">
      <xdr:nvCxnSpPr>
        <xdr:cNvPr id="368" name="直線コネクタ 367"/>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19067</xdr:rowOff>
    </xdr:from>
    <xdr:ext cx="405111" cy="259045"/>
    <xdr:sp macro="" textlink="">
      <xdr:nvSpPr>
        <xdr:cNvPr id="369" name="【認定こども園・幼稚園・保育所】&#10;有形固定資産減価償却率最大値テキスト"/>
        <xdr:cNvSpPr txBox="1"/>
      </xdr:nvSpPr>
      <xdr:spPr>
        <a:xfrm>
          <a:off x="16408400"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35</xdr:row>
      <xdr:rowOff>72390</xdr:rowOff>
    </xdr:from>
    <xdr:to>
      <xdr:col>23</xdr:col>
      <xdr:colOff>606425</xdr:colOff>
      <xdr:row>35</xdr:row>
      <xdr:rowOff>72390</xdr:rowOff>
    </xdr:to>
    <xdr:cxnSp macro="">
      <xdr:nvCxnSpPr>
        <xdr:cNvPr id="370" name="直線コネクタ 369"/>
        <xdr:cNvCxnSpPr/>
      </xdr:nvCxnSpPr>
      <xdr:spPr>
        <a:xfrm>
          <a:off x="16230600" y="607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120032</xdr:rowOff>
    </xdr:from>
    <xdr:ext cx="405111" cy="259045"/>
    <xdr:sp macro="" textlink="">
      <xdr:nvSpPr>
        <xdr:cNvPr id="371" name="【認定こども園・幼稚園・保育所】&#10;有形固定資産減価償却率平均値テキスト"/>
        <xdr:cNvSpPr txBox="1"/>
      </xdr:nvSpPr>
      <xdr:spPr>
        <a:xfrm>
          <a:off x="164084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141605</xdr:rowOff>
    </xdr:from>
    <xdr:to>
      <xdr:col>23</xdr:col>
      <xdr:colOff>568325</xdr:colOff>
      <xdr:row>38</xdr:row>
      <xdr:rowOff>71755</xdr:rowOff>
    </xdr:to>
    <xdr:sp macro="" textlink="">
      <xdr:nvSpPr>
        <xdr:cNvPr id="372" name="フローチャート : 判断 371"/>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73" name="フローチャート : 判断 372"/>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10160</xdr:rowOff>
    </xdr:from>
    <xdr:to>
      <xdr:col>22</xdr:col>
      <xdr:colOff>415925</xdr:colOff>
      <xdr:row>34</xdr:row>
      <xdr:rowOff>111760</xdr:rowOff>
    </xdr:to>
    <xdr:sp macro="" textlink="">
      <xdr:nvSpPr>
        <xdr:cNvPr id="379" name="円/楕円 378"/>
        <xdr:cNvSpPr/>
      </xdr:nvSpPr>
      <xdr:spPr>
        <a:xfrm>
          <a:off x="15430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26687</xdr:rowOff>
    </xdr:from>
    <xdr:ext cx="405111" cy="259045"/>
    <xdr:sp macro="" textlink="">
      <xdr:nvSpPr>
        <xdr:cNvPr id="380" name="n_1aveValue【認定こども園・幼稚園・保育所】&#10;有形固定資産減価償却率"/>
        <xdr:cNvSpPr txBox="1"/>
      </xdr:nvSpPr>
      <xdr:spPr>
        <a:xfrm>
          <a:off x="15266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128287</xdr:rowOff>
    </xdr:from>
    <xdr:ext cx="405111" cy="259045"/>
    <xdr:sp macro="" textlink="">
      <xdr:nvSpPr>
        <xdr:cNvPr id="381" name="n_1mainValue【認定こども園・幼稚園・保育所】&#10;有形固定資産減価償却率"/>
        <xdr:cNvSpPr txBox="1"/>
      </xdr:nvSpPr>
      <xdr:spPr>
        <a:xfrm>
          <a:off x="15266043"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93" name="テキスト ボックス 39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95" name="テキスト ボックス 39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97" name="テキスト ボックス 39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9" name="テキスト ボックス 39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01" name="テキスト ボックス 40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3" name="テキスト ボックス 4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405" name="直線コネクタ 404"/>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406"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407" name="直線コネクタ 406"/>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408"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409" name="直線コネクタ 408"/>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410"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411" name="フローチャート : 判断 410"/>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412" name="フローチャート : 判断 411"/>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128270</xdr:rowOff>
    </xdr:from>
    <xdr:to>
      <xdr:col>31</xdr:col>
      <xdr:colOff>85725</xdr:colOff>
      <xdr:row>41</xdr:row>
      <xdr:rowOff>58420</xdr:rowOff>
    </xdr:to>
    <xdr:sp macro="" textlink="">
      <xdr:nvSpPr>
        <xdr:cNvPr id="418" name="円/楕円 417"/>
        <xdr:cNvSpPr/>
      </xdr:nvSpPr>
      <xdr:spPr>
        <a:xfrm>
          <a:off x="21272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71137</xdr:rowOff>
    </xdr:from>
    <xdr:ext cx="469744" cy="259045"/>
    <xdr:sp macro="" textlink="">
      <xdr:nvSpPr>
        <xdr:cNvPr id="419"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49547</xdr:rowOff>
    </xdr:from>
    <xdr:ext cx="469744" cy="259045"/>
    <xdr:sp macro="" textlink="">
      <xdr:nvSpPr>
        <xdr:cNvPr id="420" name="n_1mainValue【認定こども園・幼稚園・保育所】&#10;一人当たり面積"/>
        <xdr:cNvSpPr txBox="1"/>
      </xdr:nvSpPr>
      <xdr:spPr>
        <a:xfrm>
          <a:off x="21075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45" name="直線コネクタ 444"/>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46"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47" name="直線コネクタ 446"/>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48"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49" name="直線コネクタ 448"/>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50"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51" name="フローチャート : 判断 450"/>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52" name="フローチャート : 判断 451"/>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48260</xdr:rowOff>
    </xdr:from>
    <xdr:to>
      <xdr:col>22</xdr:col>
      <xdr:colOff>415925</xdr:colOff>
      <xdr:row>58</xdr:row>
      <xdr:rowOff>149860</xdr:rowOff>
    </xdr:to>
    <xdr:sp macro="" textlink="">
      <xdr:nvSpPr>
        <xdr:cNvPr id="458" name="円/楕円 457"/>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459"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166387</xdr:rowOff>
    </xdr:from>
    <xdr:ext cx="405111" cy="259045"/>
    <xdr:sp macro="" textlink="">
      <xdr:nvSpPr>
        <xdr:cNvPr id="460" name="n_1mainValue【学校施設】&#10;有形固定資産減価償却率"/>
        <xdr:cNvSpPr txBox="1"/>
      </xdr:nvSpPr>
      <xdr:spPr>
        <a:xfrm>
          <a:off x="15266043"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1" name="テキスト ボックス 4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2" name="直線コネクタ 4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3" name="テキスト ボックス 4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4" name="直線コネクタ 4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5" name="テキスト ボックス 4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6" name="直線コネクタ 4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7" name="テキスト ボックス 4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8" name="直線コネクタ 4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9" name="テキスト ボックス 4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0" name="直線コネクタ 4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1" name="テキスト ボックス 4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85" name="直線コネクタ 484"/>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86"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87" name="直線コネクタ 486"/>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88"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89" name="直線コネクタ 488"/>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90"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91" name="フローチャート : 判断 490"/>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92" name="フローチャート : 判断 491"/>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25400</xdr:rowOff>
    </xdr:from>
    <xdr:to>
      <xdr:col>31</xdr:col>
      <xdr:colOff>85725</xdr:colOff>
      <xdr:row>60</xdr:row>
      <xdr:rowOff>127000</xdr:rowOff>
    </xdr:to>
    <xdr:sp macro="" textlink="">
      <xdr:nvSpPr>
        <xdr:cNvPr id="498" name="円/楕円 497"/>
        <xdr:cNvSpPr/>
      </xdr:nvSpPr>
      <xdr:spPr>
        <a:xfrm>
          <a:off x="2127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99"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118127</xdr:rowOff>
    </xdr:from>
    <xdr:ext cx="469744" cy="259045"/>
    <xdr:sp macro="" textlink="">
      <xdr:nvSpPr>
        <xdr:cNvPr id="500" name="n_1mainValue【学校施設】&#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1" name="テキスト ボックス 5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2" name="直線コネクタ 5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3" name="テキスト ボックス 5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4" name="直線コネクタ 5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5" name="テキスト ボックス 5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6" name="直線コネクタ 5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7" name="テキスト ボックス 5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8" name="直線コネクタ 5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9" name="テキスト ボックス 5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0" name="直線コネクタ 5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21" name="テキスト ボックス 5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525" name="直線コネクタ 524"/>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526"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527" name="直線コネクタ 526"/>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28"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9" name="直線コネクタ 52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530"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531" name="フローチャート : 判断 530"/>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532" name="フローチャート : 判断 531"/>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170180</xdr:rowOff>
    </xdr:from>
    <xdr:to>
      <xdr:col>22</xdr:col>
      <xdr:colOff>415925</xdr:colOff>
      <xdr:row>81</xdr:row>
      <xdr:rowOff>100330</xdr:rowOff>
    </xdr:to>
    <xdr:sp macro="" textlink="">
      <xdr:nvSpPr>
        <xdr:cNvPr id="538" name="円/楕円 537"/>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41927</xdr:rowOff>
    </xdr:from>
    <xdr:ext cx="405111" cy="259045"/>
    <xdr:sp macro="" textlink="">
      <xdr:nvSpPr>
        <xdr:cNvPr id="539"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116857</xdr:rowOff>
    </xdr:from>
    <xdr:ext cx="405111" cy="259045"/>
    <xdr:sp macro="" textlink="">
      <xdr:nvSpPr>
        <xdr:cNvPr id="540" name="n_1mainValue【児童館】&#10;有形固定資産減価償却率"/>
        <xdr:cNvSpPr txBox="1"/>
      </xdr:nvSpPr>
      <xdr:spPr>
        <a:xfrm>
          <a:off x="15266043"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51" name="直線コネクタ 5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52" name="テキスト ボックス 5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53" name="直線コネクタ 5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54" name="テキスト ボックス 5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55" name="直線コネクタ 5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56" name="テキスト ボックス 5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57" name="直線コネクタ 5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58" name="テキスト ボックス 5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62" name="直線コネクタ 56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63"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64" name="直線コネクタ 56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65"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66" name="直線コネクタ 56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67"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68" name="フローチャート : 判断 567"/>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69" name="フローチャート : 判断 56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170180</xdr:rowOff>
    </xdr:from>
    <xdr:to>
      <xdr:col>31</xdr:col>
      <xdr:colOff>85725</xdr:colOff>
      <xdr:row>79</xdr:row>
      <xdr:rowOff>100330</xdr:rowOff>
    </xdr:to>
    <xdr:sp macro="" textlink="">
      <xdr:nvSpPr>
        <xdr:cNvPr id="575" name="円/楕円 574"/>
        <xdr:cNvSpPr/>
      </xdr:nvSpPr>
      <xdr:spPr>
        <a:xfrm>
          <a:off x="21272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576"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116857</xdr:rowOff>
    </xdr:from>
    <xdr:ext cx="469744" cy="259045"/>
    <xdr:sp macro="" textlink="">
      <xdr:nvSpPr>
        <xdr:cNvPr id="577" name="n_1mainValue【児童館】&#10;一人当たり面積"/>
        <xdr:cNvSpPr txBox="1"/>
      </xdr:nvSpPr>
      <xdr:spPr>
        <a:xfrm>
          <a:off x="210757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88" name="テキスト ボックス 58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89" name="直線コネクタ 5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0" name="テキスト ボックス 58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1" name="直線コネクタ 5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2" name="テキスト ボックス 5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3" name="直線コネクタ 5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4" name="テキスト ボックス 5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5" name="直線コネクタ 5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6" name="テキスト ボックス 5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7" name="直線コネクタ 5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98" name="テキスト ボックス 5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602" name="直線コネクタ 601"/>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603"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604" name="直線コネクタ 603"/>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605"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606" name="直線コネクタ 605"/>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607"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608" name="フローチャート : 判断 607"/>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609" name="フローチャート : 判断 608"/>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63500</xdr:rowOff>
    </xdr:from>
    <xdr:to>
      <xdr:col>22</xdr:col>
      <xdr:colOff>415925</xdr:colOff>
      <xdr:row>103</xdr:row>
      <xdr:rowOff>165100</xdr:rowOff>
    </xdr:to>
    <xdr:sp macro="" textlink="">
      <xdr:nvSpPr>
        <xdr:cNvPr id="615" name="円/楕円 614"/>
        <xdr:cNvSpPr/>
      </xdr:nvSpPr>
      <xdr:spPr>
        <a:xfrm>
          <a:off x="15430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616"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10177</xdr:rowOff>
    </xdr:from>
    <xdr:ext cx="405111" cy="259045"/>
    <xdr:sp macro="" textlink="">
      <xdr:nvSpPr>
        <xdr:cNvPr id="617" name="n_1mainValue【公民館】&#10;有形固定資産減価償却率"/>
        <xdr:cNvSpPr txBox="1"/>
      </xdr:nvSpPr>
      <xdr:spPr>
        <a:xfrm>
          <a:off x="15266043"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8" name="正方形/長方形 6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9" name="正方形/長方形 6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0" name="正方形/長方形 6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1" name="正方形/長方形 6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2" name="正方形/長方形 6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3" name="正方形/長方形 6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4" name="正方形/長方形 6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5" name="正方形/長方形 6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6" name="テキスト ボックス 6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7" name="直線コネクタ 6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8" name="直線コネクタ 6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9" name="テキスト ボックス 6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0" name="直線コネクタ 6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1" name="テキスト ボックス 6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2" name="直線コネクタ 6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3" name="テキスト ボックス 6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4" name="直線コネクタ 6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5" name="テキスト ボックス 6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6" name="直線コネクタ 6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7" name="テキスト ボックス 6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8" name="直線コネクタ 6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9" name="テキスト ボックス 6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41" name="直線コネクタ 640"/>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42"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43" name="直線コネクタ 642"/>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44"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45" name="直線コネクタ 644"/>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646"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47" name="フローチャート : 判断 646"/>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48" name="フローチャート : 判断 647"/>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113030</xdr:rowOff>
    </xdr:from>
    <xdr:to>
      <xdr:col>31</xdr:col>
      <xdr:colOff>85725</xdr:colOff>
      <xdr:row>105</xdr:row>
      <xdr:rowOff>43180</xdr:rowOff>
    </xdr:to>
    <xdr:sp macro="" textlink="">
      <xdr:nvSpPr>
        <xdr:cNvPr id="654" name="円/楕円 653"/>
        <xdr:cNvSpPr/>
      </xdr:nvSpPr>
      <xdr:spPr>
        <a:xfrm>
          <a:off x="2127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xdr:rowOff>
    </xdr:from>
    <xdr:ext cx="469744" cy="259045"/>
    <xdr:sp macro="" textlink="">
      <xdr:nvSpPr>
        <xdr:cNvPr id="655"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59707</xdr:rowOff>
    </xdr:from>
    <xdr:ext cx="469744" cy="259045"/>
    <xdr:sp macro="" textlink="">
      <xdr:nvSpPr>
        <xdr:cNvPr id="656" name="n_1mainValue【公民館】&#10;一人当たり面積"/>
        <xdr:cNvSpPr txBox="1"/>
      </xdr:nvSpPr>
      <xdr:spPr>
        <a:xfrm>
          <a:off x="210757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64,020
63,343
133.09
31,105,337
30,683,450
406,662
17,317,156
31,849,619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11992</xdr:rowOff>
    </xdr:from>
    <xdr:ext cx="405111" cy="259045"/>
    <xdr:sp macro="" textlink="">
      <xdr:nvSpPr>
        <xdr:cNvPr id="66"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13970</xdr:rowOff>
    </xdr:from>
    <xdr:to>
      <xdr:col>5</xdr:col>
      <xdr:colOff>409575</xdr:colOff>
      <xdr:row>38</xdr:row>
      <xdr:rowOff>115570</xdr:rowOff>
    </xdr:to>
    <xdr:sp macro="" textlink="">
      <xdr:nvSpPr>
        <xdr:cNvPr id="72" name="円/楕円 71"/>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132097</xdr:rowOff>
    </xdr:from>
    <xdr:ext cx="405111" cy="259045"/>
    <xdr:sp macro="" textlink="">
      <xdr:nvSpPr>
        <xdr:cNvPr id="73" name="n_1mainValue【図書館】&#10;有形固定資産減価償却率"/>
        <xdr:cNvSpPr txBox="1"/>
      </xdr:nvSpPr>
      <xdr:spPr>
        <a:xfrm>
          <a:off x="3582043"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156227</xdr:rowOff>
    </xdr:from>
    <xdr:ext cx="469744" cy="259045"/>
    <xdr:sp macro="" textlink="">
      <xdr:nvSpPr>
        <xdr:cNvPr id="105"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101600</xdr:rowOff>
    </xdr:from>
    <xdr:to>
      <xdr:col>14</xdr:col>
      <xdr:colOff>79375</xdr:colOff>
      <xdr:row>37</xdr:row>
      <xdr:rowOff>31750</xdr:rowOff>
    </xdr:to>
    <xdr:sp macro="" textlink="">
      <xdr:nvSpPr>
        <xdr:cNvPr id="111" name="円/楕円 110"/>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48277</xdr:rowOff>
    </xdr:from>
    <xdr:ext cx="469744" cy="259045"/>
    <xdr:sp macro="" textlink="">
      <xdr:nvSpPr>
        <xdr:cNvPr id="112" name="n_1main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128795</xdr:rowOff>
    </xdr:from>
    <xdr:ext cx="405111" cy="259045"/>
    <xdr:sp macro="" textlink="">
      <xdr:nvSpPr>
        <xdr:cNvPr id="143"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109220</xdr:rowOff>
    </xdr:from>
    <xdr:to>
      <xdr:col>5</xdr:col>
      <xdr:colOff>409575</xdr:colOff>
      <xdr:row>60</xdr:row>
      <xdr:rowOff>39370</xdr:rowOff>
    </xdr:to>
    <xdr:sp macro="" textlink="">
      <xdr:nvSpPr>
        <xdr:cNvPr id="149" name="円/楕円 148"/>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55897</xdr:rowOff>
    </xdr:from>
    <xdr:ext cx="405111" cy="259045"/>
    <xdr:sp macro="" textlink="">
      <xdr:nvSpPr>
        <xdr:cNvPr id="150" name="n_1mainValue【体育館・プール】&#10;有形固定資産減価償却率"/>
        <xdr:cNvSpPr txBox="1"/>
      </xdr:nvSpPr>
      <xdr:spPr>
        <a:xfrm>
          <a:off x="3582043"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137812</xdr:rowOff>
    </xdr:from>
    <xdr:ext cx="469744" cy="259045"/>
    <xdr:sp macro="" textlink="">
      <xdr:nvSpPr>
        <xdr:cNvPr id="182"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137795</xdr:rowOff>
    </xdr:from>
    <xdr:to>
      <xdr:col>14</xdr:col>
      <xdr:colOff>79375</xdr:colOff>
      <xdr:row>63</xdr:row>
      <xdr:rowOff>67945</xdr:rowOff>
    </xdr:to>
    <xdr:sp macro="" textlink="">
      <xdr:nvSpPr>
        <xdr:cNvPr id="188" name="円/楕円 187"/>
        <xdr:cNvSpPr/>
      </xdr:nvSpPr>
      <xdr:spPr>
        <a:xfrm>
          <a:off x="9588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59072</xdr:rowOff>
    </xdr:from>
    <xdr:ext cx="469744" cy="259045"/>
    <xdr:sp macro="" textlink="">
      <xdr:nvSpPr>
        <xdr:cNvPr id="189" name="n_1mainValue【体育館・プール】&#10;一人当たり面積"/>
        <xdr:cNvSpPr txBox="1"/>
      </xdr:nvSpPr>
      <xdr:spPr>
        <a:xfrm>
          <a:off x="93917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91457</xdr:rowOff>
    </xdr:from>
    <xdr:ext cx="405111" cy="259045"/>
    <xdr:sp macro="" textlink="">
      <xdr:nvSpPr>
        <xdr:cNvPr id="222"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139700</xdr:rowOff>
    </xdr:from>
    <xdr:to>
      <xdr:col>5</xdr:col>
      <xdr:colOff>409575</xdr:colOff>
      <xdr:row>81</xdr:row>
      <xdr:rowOff>69850</xdr:rowOff>
    </xdr:to>
    <xdr:sp macro="" textlink="">
      <xdr:nvSpPr>
        <xdr:cNvPr id="228" name="円/楕円 227"/>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86377</xdr:rowOff>
    </xdr:from>
    <xdr:ext cx="405111" cy="259045"/>
    <xdr:sp macro="" textlink="">
      <xdr:nvSpPr>
        <xdr:cNvPr id="229" name="n_1mainValue【福祉施設】&#10;有形固定資産減価償却率"/>
        <xdr:cNvSpPr txBox="1"/>
      </xdr:nvSpPr>
      <xdr:spPr>
        <a:xfrm>
          <a:off x="3582043"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120848</xdr:rowOff>
    </xdr:from>
    <xdr:ext cx="469744" cy="259045"/>
    <xdr:sp macro="" textlink="">
      <xdr:nvSpPr>
        <xdr:cNvPr id="263"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16692</xdr:rowOff>
    </xdr:from>
    <xdr:to>
      <xdr:col>14</xdr:col>
      <xdr:colOff>79375</xdr:colOff>
      <xdr:row>84</xdr:row>
      <xdr:rowOff>118292</xdr:rowOff>
    </xdr:to>
    <xdr:sp macro="" textlink="">
      <xdr:nvSpPr>
        <xdr:cNvPr id="269" name="円/楕円 268"/>
        <xdr:cNvSpPr/>
      </xdr:nvSpPr>
      <xdr:spPr>
        <a:xfrm>
          <a:off x="9588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134819</xdr:rowOff>
    </xdr:from>
    <xdr:ext cx="469744" cy="259045"/>
    <xdr:sp macro="" textlink="">
      <xdr:nvSpPr>
        <xdr:cNvPr id="270" name="n_1mainValue【福祉施設】&#10;一人当たり面積"/>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125747</xdr:rowOff>
    </xdr:from>
    <xdr:ext cx="405111" cy="259045"/>
    <xdr:sp macro="" textlink="">
      <xdr:nvSpPr>
        <xdr:cNvPr id="303"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10161</xdr:rowOff>
    </xdr:from>
    <xdr:to>
      <xdr:col>5</xdr:col>
      <xdr:colOff>409575</xdr:colOff>
      <xdr:row>105</xdr:row>
      <xdr:rowOff>111761</xdr:rowOff>
    </xdr:to>
    <xdr:sp macro="" textlink="">
      <xdr:nvSpPr>
        <xdr:cNvPr id="309" name="円/楕円 308"/>
        <xdr:cNvSpPr/>
      </xdr:nvSpPr>
      <xdr:spPr>
        <a:xfrm>
          <a:off x="3746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128288</xdr:rowOff>
    </xdr:from>
    <xdr:ext cx="405111" cy="259045"/>
    <xdr:sp macro="" textlink="">
      <xdr:nvSpPr>
        <xdr:cNvPr id="310" name="n_1mainValue【市民会館】&#10;有形固定資産減価償却率"/>
        <xdr:cNvSpPr txBox="1"/>
      </xdr:nvSpPr>
      <xdr:spPr>
        <a:xfrm>
          <a:off x="3582043"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40657</xdr:rowOff>
    </xdr:from>
    <xdr:ext cx="469744" cy="259045"/>
    <xdr:sp macro="" textlink="">
      <xdr:nvSpPr>
        <xdr:cNvPr id="340"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18542</xdr:rowOff>
    </xdr:from>
    <xdr:to>
      <xdr:col>14</xdr:col>
      <xdr:colOff>79375</xdr:colOff>
      <xdr:row>105</xdr:row>
      <xdr:rowOff>120142</xdr:rowOff>
    </xdr:to>
    <xdr:sp macro="" textlink="">
      <xdr:nvSpPr>
        <xdr:cNvPr id="346" name="円/楕円 345"/>
        <xdr:cNvSpPr/>
      </xdr:nvSpPr>
      <xdr:spPr>
        <a:xfrm>
          <a:off x="9588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111269</xdr:rowOff>
    </xdr:from>
    <xdr:ext cx="469744" cy="259045"/>
    <xdr:sp macro="" textlink="">
      <xdr:nvSpPr>
        <xdr:cNvPr id="347" name="n_1mainValue【市民会館】&#10;一人当たり面積"/>
        <xdr:cNvSpPr txBox="1"/>
      </xdr:nvSpPr>
      <xdr:spPr>
        <a:xfrm>
          <a:off x="9391727"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7"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17162</xdr:rowOff>
    </xdr:from>
    <xdr:ext cx="405111" cy="259045"/>
    <xdr:sp macro="" textlink="">
      <xdr:nvSpPr>
        <xdr:cNvPr id="380" name="n_1aveValue【一般廃棄物処理施設】&#10;有形固定資産減価償却率"/>
        <xdr:cNvSpPr txBox="1"/>
      </xdr:nvSpPr>
      <xdr:spPr>
        <a:xfrm>
          <a:off x="15266043"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48260</xdr:rowOff>
    </xdr:from>
    <xdr:to>
      <xdr:col>22</xdr:col>
      <xdr:colOff>415925</xdr:colOff>
      <xdr:row>36</xdr:row>
      <xdr:rowOff>149860</xdr:rowOff>
    </xdr:to>
    <xdr:sp macro="" textlink="">
      <xdr:nvSpPr>
        <xdr:cNvPr id="386" name="円/楕円 385"/>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166387</xdr:rowOff>
    </xdr:from>
    <xdr:ext cx="405111" cy="259045"/>
    <xdr:sp macro="" textlink="">
      <xdr:nvSpPr>
        <xdr:cNvPr id="387" name="n_1mainValue【一般廃棄物処理施設】&#10;有形固定資産減価償却率"/>
        <xdr:cNvSpPr txBox="1"/>
      </xdr:nvSpPr>
      <xdr:spPr>
        <a:xfrm>
          <a:off x="15266043"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2"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4" name="フローチャート : 判断 413"/>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148665</xdr:rowOff>
    </xdr:from>
    <xdr:ext cx="534377" cy="259045"/>
    <xdr:sp macro="" textlink="">
      <xdr:nvSpPr>
        <xdr:cNvPr id="415"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83767</xdr:rowOff>
    </xdr:from>
    <xdr:to>
      <xdr:col>31</xdr:col>
      <xdr:colOff>85725</xdr:colOff>
      <xdr:row>40</xdr:row>
      <xdr:rowOff>13917</xdr:rowOff>
    </xdr:to>
    <xdr:sp macro="" textlink="">
      <xdr:nvSpPr>
        <xdr:cNvPr id="421" name="円/楕円 420"/>
        <xdr:cNvSpPr/>
      </xdr:nvSpPr>
      <xdr:spPr>
        <a:xfrm>
          <a:off x="21272500" y="677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5044</xdr:rowOff>
    </xdr:from>
    <xdr:ext cx="534377" cy="259045"/>
    <xdr:sp macro="" textlink="">
      <xdr:nvSpPr>
        <xdr:cNvPr id="422" name="n_1mainValue【一般廃棄物処理施設】&#10;一人当たり有形固定資産（償却資産）額"/>
        <xdr:cNvSpPr txBox="1"/>
      </xdr:nvSpPr>
      <xdr:spPr>
        <a:xfrm>
          <a:off x="21043411" y="686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48" name="直線コネクタ 44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4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0" name="直線コネクタ 44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2" name="直線コネクタ 45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4" name="フローチャート : 判断 45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5" name="フローチャート : 判断 45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74584</xdr:rowOff>
    </xdr:from>
    <xdr:ext cx="405111" cy="259045"/>
    <xdr:sp macro="" textlink="">
      <xdr:nvSpPr>
        <xdr:cNvPr id="456"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87993</xdr:rowOff>
    </xdr:from>
    <xdr:to>
      <xdr:col>22</xdr:col>
      <xdr:colOff>415925</xdr:colOff>
      <xdr:row>60</xdr:row>
      <xdr:rowOff>18143</xdr:rowOff>
    </xdr:to>
    <xdr:sp macro="" textlink="">
      <xdr:nvSpPr>
        <xdr:cNvPr id="462" name="円/楕円 461"/>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34670</xdr:rowOff>
    </xdr:from>
    <xdr:ext cx="405111" cy="259045"/>
    <xdr:sp macro="" textlink="">
      <xdr:nvSpPr>
        <xdr:cNvPr id="463" name="n_1mainValue【保健センター・保健所】&#10;有形固定資産減価償却率"/>
        <xdr:cNvSpPr txBox="1"/>
      </xdr:nvSpPr>
      <xdr:spPr>
        <a:xfrm>
          <a:off x="15266043"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7" name="直線コネクタ 486"/>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8"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0"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2"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495"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139700</xdr:rowOff>
    </xdr:from>
    <xdr:to>
      <xdr:col>31</xdr:col>
      <xdr:colOff>85725</xdr:colOff>
      <xdr:row>63</xdr:row>
      <xdr:rowOff>69850</xdr:rowOff>
    </xdr:to>
    <xdr:sp macro="" textlink="">
      <xdr:nvSpPr>
        <xdr:cNvPr id="501" name="円/楕円 500"/>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60977</xdr:rowOff>
    </xdr:from>
    <xdr:ext cx="469744" cy="259045"/>
    <xdr:sp macro="" textlink="">
      <xdr:nvSpPr>
        <xdr:cNvPr id="502"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5" name="直線コネクタ 52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7" name="直線コネクタ 52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0"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1" name="フローチャート : 判断 53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2" name="フローチャート : 判断 53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146321</xdr:rowOff>
    </xdr:from>
    <xdr:ext cx="405111" cy="259045"/>
    <xdr:sp macro="" textlink="">
      <xdr:nvSpPr>
        <xdr:cNvPr id="533" name="n_1aveValue【消防施設】&#10;有形固定資産減価償却率"/>
        <xdr:cNvSpPr txBox="1"/>
      </xdr:nvSpPr>
      <xdr:spPr>
        <a:xfrm>
          <a:off x="15266043"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21589</xdr:rowOff>
    </xdr:from>
    <xdr:to>
      <xdr:col>22</xdr:col>
      <xdr:colOff>415925</xdr:colOff>
      <xdr:row>81</xdr:row>
      <xdr:rowOff>123189</xdr:rowOff>
    </xdr:to>
    <xdr:sp macro="" textlink="">
      <xdr:nvSpPr>
        <xdr:cNvPr id="539" name="円/楕円 538"/>
        <xdr:cNvSpPr/>
      </xdr:nvSpPr>
      <xdr:spPr>
        <a:xfrm>
          <a:off x="1543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139716</xdr:rowOff>
    </xdr:from>
    <xdr:ext cx="405111" cy="259045"/>
    <xdr:sp macro="" textlink="">
      <xdr:nvSpPr>
        <xdr:cNvPr id="540" name="n_1mainValue【消防施設】&#10;有形固定資産減価償却率"/>
        <xdr:cNvSpPr txBox="1"/>
      </xdr:nvSpPr>
      <xdr:spPr>
        <a:xfrm>
          <a:off x="15266043"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60961</xdr:rowOff>
    </xdr:from>
    <xdr:to>
      <xdr:col>32</xdr:col>
      <xdr:colOff>186689</xdr:colOff>
      <xdr:row>86</xdr:row>
      <xdr:rowOff>30480</xdr:rowOff>
    </xdr:to>
    <xdr:cxnSp macro="">
      <xdr:nvCxnSpPr>
        <xdr:cNvPr id="564" name="直線コネクタ 563"/>
        <xdr:cNvCxnSpPr/>
      </xdr:nvCxnSpPr>
      <xdr:spPr>
        <a:xfrm flipV="1">
          <a:off x="22160864" y="13776961"/>
          <a:ext cx="0" cy="99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34307</xdr:rowOff>
    </xdr:from>
    <xdr:ext cx="469744" cy="259045"/>
    <xdr:sp macro="" textlink="">
      <xdr:nvSpPr>
        <xdr:cNvPr id="565" name="【消防施設】&#10;一人当たり面積最小値テキスト"/>
        <xdr:cNvSpPr txBox="1"/>
      </xdr:nvSpPr>
      <xdr:spPr>
        <a:xfrm>
          <a:off x="222504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30480</xdr:rowOff>
    </xdr:from>
    <xdr:to>
      <xdr:col>32</xdr:col>
      <xdr:colOff>276225</xdr:colOff>
      <xdr:row>86</xdr:row>
      <xdr:rowOff>30480</xdr:rowOff>
    </xdr:to>
    <xdr:cxnSp macro="">
      <xdr:nvCxnSpPr>
        <xdr:cNvPr id="566" name="直線コネクタ 565"/>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7638</xdr:rowOff>
    </xdr:from>
    <xdr:ext cx="469744" cy="259045"/>
    <xdr:sp macro="" textlink="">
      <xdr:nvSpPr>
        <xdr:cNvPr id="567" name="【消防施設】&#10;一人当たり面積最大値テキスト"/>
        <xdr:cNvSpPr txBox="1"/>
      </xdr:nvSpPr>
      <xdr:spPr>
        <a:xfrm>
          <a:off x="22250400" y="135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80</xdr:row>
      <xdr:rowOff>60961</xdr:rowOff>
    </xdr:from>
    <xdr:to>
      <xdr:col>32</xdr:col>
      <xdr:colOff>276225</xdr:colOff>
      <xdr:row>80</xdr:row>
      <xdr:rowOff>60961</xdr:rowOff>
    </xdr:to>
    <xdr:cxnSp macro="">
      <xdr:nvCxnSpPr>
        <xdr:cNvPr id="568" name="直線コネクタ 567"/>
        <xdr:cNvCxnSpPr/>
      </xdr:nvCxnSpPr>
      <xdr:spPr>
        <a:xfrm>
          <a:off x="22072600" y="1377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69" name="【消防施設】&#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70" name="フローチャート : 判断 569"/>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93980</xdr:rowOff>
    </xdr:from>
    <xdr:to>
      <xdr:col>31</xdr:col>
      <xdr:colOff>85725</xdr:colOff>
      <xdr:row>83</xdr:row>
      <xdr:rowOff>24130</xdr:rowOff>
    </xdr:to>
    <xdr:sp macro="" textlink="">
      <xdr:nvSpPr>
        <xdr:cNvPr id="571" name="フローチャート : 判断 570"/>
        <xdr:cNvSpPr/>
      </xdr:nvSpPr>
      <xdr:spPr>
        <a:xfrm>
          <a:off x="21272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15257</xdr:rowOff>
    </xdr:from>
    <xdr:ext cx="469744" cy="259045"/>
    <xdr:sp macro="" textlink="">
      <xdr:nvSpPr>
        <xdr:cNvPr id="572" name="n_1aveValue【消防施設】&#10;一人当たり面積"/>
        <xdr:cNvSpPr txBox="1"/>
      </xdr:nvSpPr>
      <xdr:spPr>
        <a:xfrm>
          <a:off x="2107572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52070</xdr:rowOff>
    </xdr:from>
    <xdr:to>
      <xdr:col>31</xdr:col>
      <xdr:colOff>85725</xdr:colOff>
      <xdr:row>77</xdr:row>
      <xdr:rowOff>153670</xdr:rowOff>
    </xdr:to>
    <xdr:sp macro="" textlink="">
      <xdr:nvSpPr>
        <xdr:cNvPr id="578" name="円/楕円 577"/>
        <xdr:cNvSpPr/>
      </xdr:nvSpPr>
      <xdr:spPr>
        <a:xfrm>
          <a:off x="21272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170197</xdr:rowOff>
    </xdr:from>
    <xdr:ext cx="469744" cy="259045"/>
    <xdr:sp macro="" textlink="">
      <xdr:nvSpPr>
        <xdr:cNvPr id="579" name="n_1mainValue【消防施設】&#10;一人当たり面積"/>
        <xdr:cNvSpPr txBox="1"/>
      </xdr:nvSpPr>
      <xdr:spPr>
        <a:xfrm>
          <a:off x="21075727"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0" name="テキスト ボックス 58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1" name="直線コネクタ 5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2" name="テキスト ボックス 59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3" name="直線コネクタ 5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4" name="テキスト ボックス 5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5" name="直線コネクタ 5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6" name="テキスト ボックス 5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7" name="直線コネクタ 5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8" name="テキスト ボックス 5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9" name="直線コネクタ 5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0" name="テキスト ボックス 59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4" name="直線コネクタ 603"/>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5"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06" name="直線コネクタ 605"/>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07"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08" name="直線コネクタ 607"/>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09"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0" name="フローチャート : 判断 609"/>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1" name="フローチャート : 判断 610"/>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19702</xdr:rowOff>
    </xdr:from>
    <xdr:ext cx="405111" cy="259045"/>
    <xdr:sp macro="" textlink="">
      <xdr:nvSpPr>
        <xdr:cNvPr id="612"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156845</xdr:rowOff>
    </xdr:from>
    <xdr:to>
      <xdr:col>22</xdr:col>
      <xdr:colOff>415925</xdr:colOff>
      <xdr:row>107</xdr:row>
      <xdr:rowOff>86995</xdr:rowOff>
    </xdr:to>
    <xdr:sp macro="" textlink="">
      <xdr:nvSpPr>
        <xdr:cNvPr id="618" name="円/楕円 617"/>
        <xdr:cNvSpPr/>
      </xdr:nvSpPr>
      <xdr:spPr>
        <a:xfrm>
          <a:off x="15430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78122</xdr:rowOff>
    </xdr:from>
    <xdr:ext cx="405111" cy="259045"/>
    <xdr:sp macro="" textlink="">
      <xdr:nvSpPr>
        <xdr:cNvPr id="619" name="n_1mainValue【庁舎】&#10;有形固定資産減価償却率"/>
        <xdr:cNvSpPr txBox="1"/>
      </xdr:nvSpPr>
      <xdr:spPr>
        <a:xfrm>
          <a:off x="15266043"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0" name="テキスト ボックス 62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1" name="直線コネクタ 6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2" name="テキスト ボックス 6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3" name="直線コネクタ 6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4" name="テキスト ボックス 6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5" name="直線コネクタ 6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6" name="テキスト ボックス 6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7" name="直線コネクタ 6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8" name="テキスト ボックス 6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9" name="直線コネクタ 6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0" name="テキスト ボックス 6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1" name="直線コネクタ 6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2" name="テキスト ボックス 64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46" name="直線コネクタ 645"/>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47"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48" name="直線コネクタ 647"/>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49"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0" name="直線コネクタ 649"/>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51"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2" name="フローチャート : 判断 651"/>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3" name="フローチャート : 判断 652"/>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66783</xdr:rowOff>
    </xdr:from>
    <xdr:ext cx="469744" cy="259045"/>
    <xdr:sp macro="" textlink="">
      <xdr:nvSpPr>
        <xdr:cNvPr id="654"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72752</xdr:rowOff>
    </xdr:from>
    <xdr:to>
      <xdr:col>31</xdr:col>
      <xdr:colOff>85725</xdr:colOff>
      <xdr:row>108</xdr:row>
      <xdr:rowOff>2902</xdr:rowOff>
    </xdr:to>
    <xdr:sp macro="" textlink="">
      <xdr:nvSpPr>
        <xdr:cNvPr id="660" name="円/楕円 659"/>
        <xdr:cNvSpPr/>
      </xdr:nvSpPr>
      <xdr:spPr>
        <a:xfrm>
          <a:off x="2127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165479</xdr:rowOff>
    </xdr:from>
    <xdr:ext cx="469744" cy="259045"/>
    <xdr:sp macro="" textlink="">
      <xdr:nvSpPr>
        <xdr:cNvPr id="661" name="n_1mainValue【庁舎】&#10;一人当たり面積"/>
        <xdr:cNvSpPr txBox="1"/>
      </xdr:nvSpPr>
      <xdr:spPr>
        <a:xfrm>
          <a:off x="21075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64,020
63,343
133.09
31,105,337
30,683,450
406,662
17,317,156
31,849,619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000" b="0" i="0" baseline="0">
              <a:solidFill>
                <a:schemeClr val="dk1"/>
              </a:solidFill>
              <a:effectLst/>
              <a:latin typeface="+mn-ea"/>
              <a:ea typeface="+mn-ea"/>
              <a:cs typeface="+mn-cs"/>
            </a:rPr>
            <a:t>平成</a:t>
          </a:r>
          <a:r>
            <a:rPr lang="en-US" altLang="ja-JP" sz="1000" b="0" i="0" baseline="0">
              <a:solidFill>
                <a:schemeClr val="dk1"/>
              </a:solidFill>
              <a:effectLst/>
              <a:latin typeface="+mn-ea"/>
              <a:ea typeface="+mn-ea"/>
              <a:cs typeface="+mn-cs"/>
            </a:rPr>
            <a:t>28</a:t>
          </a:r>
          <a:r>
            <a:rPr lang="ja-JP" altLang="ja-JP" sz="1000" b="0" i="0" baseline="0">
              <a:solidFill>
                <a:schemeClr val="dk1"/>
              </a:solidFill>
              <a:effectLst/>
              <a:latin typeface="+mn-ea"/>
              <a:ea typeface="+mn-ea"/>
              <a:cs typeface="+mn-cs"/>
            </a:rPr>
            <a:t>年度の財政力指数（単年度）が、前年度から</a:t>
          </a:r>
          <a:r>
            <a:rPr lang="en-US" altLang="ja-JP" sz="1000" b="0" i="0" baseline="0">
              <a:solidFill>
                <a:schemeClr val="dk1"/>
              </a:solidFill>
              <a:effectLst/>
              <a:latin typeface="+mn-ea"/>
              <a:ea typeface="+mn-ea"/>
              <a:cs typeface="+mn-cs"/>
            </a:rPr>
            <a:t>0.06</a:t>
          </a:r>
          <a:r>
            <a:rPr lang="ja-JP" altLang="ja-JP" sz="1000" b="0" i="0" baseline="0">
              <a:solidFill>
                <a:schemeClr val="dk1"/>
              </a:solidFill>
              <a:effectLst/>
              <a:latin typeface="+mn-ea"/>
              <a:ea typeface="+mn-ea"/>
              <a:cs typeface="+mn-cs"/>
            </a:rPr>
            <a:t>ポイント低下したことから、平成</a:t>
          </a:r>
          <a:r>
            <a:rPr lang="en-US" altLang="ja-JP" sz="1000" b="0" i="0" baseline="0">
              <a:solidFill>
                <a:schemeClr val="dk1"/>
              </a:solidFill>
              <a:effectLst/>
              <a:latin typeface="+mn-ea"/>
              <a:ea typeface="+mn-ea"/>
              <a:cs typeface="+mn-cs"/>
            </a:rPr>
            <a:t>28</a:t>
          </a:r>
          <a:r>
            <a:rPr lang="ja-JP" altLang="ja-JP" sz="1000" b="0" i="0" baseline="0">
              <a:solidFill>
                <a:schemeClr val="dk1"/>
              </a:solidFill>
              <a:effectLst/>
              <a:latin typeface="+mn-ea"/>
              <a:ea typeface="+mn-ea"/>
              <a:cs typeface="+mn-cs"/>
            </a:rPr>
            <a:t>年度の財政力指数（</a:t>
          </a:r>
          <a:r>
            <a:rPr lang="en-US" altLang="ja-JP" sz="1000" b="0" i="0" baseline="0">
              <a:solidFill>
                <a:schemeClr val="dk1"/>
              </a:solidFill>
              <a:effectLst/>
              <a:latin typeface="+mn-ea"/>
              <a:ea typeface="+mn-ea"/>
              <a:cs typeface="+mn-cs"/>
            </a:rPr>
            <a:t>3</a:t>
          </a:r>
          <a:r>
            <a:rPr lang="ja-JP" altLang="ja-JP" sz="1000" b="0" i="0" baseline="0">
              <a:solidFill>
                <a:schemeClr val="dk1"/>
              </a:solidFill>
              <a:effectLst/>
              <a:latin typeface="+mn-ea"/>
              <a:ea typeface="+mn-ea"/>
              <a:cs typeface="+mn-cs"/>
            </a:rPr>
            <a:t>か年平均）は、前年度から</a:t>
          </a:r>
          <a:r>
            <a:rPr lang="en-US" altLang="ja-JP" sz="1000" b="0" i="0" baseline="0">
              <a:solidFill>
                <a:schemeClr val="dk1"/>
              </a:solidFill>
              <a:effectLst/>
              <a:latin typeface="+mn-ea"/>
              <a:ea typeface="+mn-ea"/>
              <a:cs typeface="+mn-cs"/>
            </a:rPr>
            <a:t>0.02</a:t>
          </a:r>
          <a:r>
            <a:rPr lang="ja-JP" altLang="ja-JP" sz="1000" b="0" i="0" baseline="0">
              <a:solidFill>
                <a:schemeClr val="dk1"/>
              </a:solidFill>
              <a:effectLst/>
              <a:latin typeface="+mn-ea"/>
              <a:ea typeface="+mn-ea"/>
              <a:cs typeface="+mn-cs"/>
            </a:rPr>
            <a:t>ポイント低下し、</a:t>
          </a:r>
          <a:r>
            <a:rPr lang="en-US" altLang="ja-JP" sz="1000" b="0" i="0" baseline="0">
              <a:solidFill>
                <a:schemeClr val="dk1"/>
              </a:solidFill>
              <a:effectLst/>
              <a:latin typeface="+mn-ea"/>
              <a:ea typeface="+mn-ea"/>
              <a:cs typeface="+mn-cs"/>
            </a:rPr>
            <a:t>0.66</a:t>
          </a:r>
          <a:r>
            <a:rPr lang="ja-JP" altLang="ja-JP" sz="1000" b="0" i="0" baseline="0">
              <a:solidFill>
                <a:schemeClr val="dk1"/>
              </a:solidFill>
              <a:effectLst/>
              <a:latin typeface="+mn-ea"/>
              <a:ea typeface="+mn-ea"/>
              <a:cs typeface="+mn-cs"/>
            </a:rPr>
            <a:t>となった。</a:t>
          </a:r>
          <a:endParaRPr lang="ja-JP" altLang="ja-JP" sz="1000">
            <a:effectLst/>
            <a:latin typeface="+mn-ea"/>
            <a:ea typeface="+mn-ea"/>
          </a:endParaRPr>
        </a:p>
        <a:p>
          <a:pPr rtl="0"/>
          <a:r>
            <a:rPr lang="ja-JP" altLang="ja-JP" sz="1000" b="0" i="0" baseline="0">
              <a:solidFill>
                <a:schemeClr val="dk1"/>
              </a:solidFill>
              <a:effectLst/>
              <a:latin typeface="+mn-ea"/>
              <a:ea typeface="+mn-ea"/>
              <a:cs typeface="+mn-cs"/>
            </a:rPr>
            <a:t>　市町村民税（法人税割）や地方消費税交付金の増などにより、基準財政収入額が増加したものの、大学の公立化に伴い、その他の教育費の伸びが顕著であったことから、基準財政需要額が大きく増加した結果によるもの。</a:t>
          </a:r>
          <a:endParaRPr lang="ja-JP" altLang="ja-JP" sz="1000">
            <a:effectLst/>
            <a:latin typeface="+mn-ea"/>
            <a:ea typeface="+mn-ea"/>
          </a:endParaRPr>
        </a:p>
        <a:p>
          <a:pPr rtl="0"/>
          <a:r>
            <a:rPr lang="ja-JP" altLang="ja-JP" sz="1000" b="0" i="0" baseline="0">
              <a:solidFill>
                <a:schemeClr val="dk1"/>
              </a:solidFill>
              <a:effectLst/>
              <a:latin typeface="+mn-ea"/>
              <a:ea typeface="+mn-ea"/>
              <a:cs typeface="+mn-cs"/>
            </a:rPr>
            <a:t>　類似団体より低い数値となっているのは、前年度までの傾向と同様、個人住民税の低迷などにより、地方税が類似団体より低い水準にあること、また、これに加えて、大学の公立化により基準財政需要額の規模が拡大したことが主な要因となっている。このため、企業誘致や転入促進策による定住人口増を図る取組を進めることにより税収の確保を図るとともに、歳出においても、事業の「選択と集中」の観点から歳出の重点化を図り、財政運営</a:t>
          </a:r>
          <a:r>
            <a:rPr lang="ja-JP" altLang="en-US" sz="1000" b="0" i="0" baseline="0">
              <a:solidFill>
                <a:schemeClr val="dk1"/>
              </a:solidFill>
              <a:effectLst/>
              <a:latin typeface="+mn-ea"/>
              <a:ea typeface="+mn-ea"/>
              <a:cs typeface="+mn-cs"/>
            </a:rPr>
            <a:t>の効率化</a:t>
          </a:r>
          <a:r>
            <a:rPr lang="ja-JP" altLang="ja-JP" sz="1000" b="0" i="0" baseline="0">
              <a:solidFill>
                <a:schemeClr val="dk1"/>
              </a:solidFill>
              <a:effectLst/>
              <a:latin typeface="+mn-ea"/>
              <a:ea typeface="+mn-ea"/>
              <a:cs typeface="+mn-cs"/>
            </a:rPr>
            <a:t>に努める。</a:t>
          </a:r>
          <a:endParaRPr lang="ja-JP" altLang="ja-JP" sz="1000">
            <a:effectLst/>
            <a:latin typeface="+mn-ea"/>
            <a:ea typeface="+mn-ea"/>
          </a:endParaRPr>
        </a:p>
        <a:p>
          <a:pPr rtl="0"/>
          <a:endParaRPr kumimoji="1" lang="en-US" altLang="ja-JP" sz="1300" b="0" i="0" baseline="0">
            <a:solidFill>
              <a:schemeClr val="dk1"/>
            </a:solidFill>
            <a:effectLst/>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26307</xdr:rowOff>
    </xdr:to>
    <xdr:cxnSp macro="">
      <xdr:nvCxnSpPr>
        <xdr:cNvPr id="70" name="直線コネクタ 69"/>
        <xdr:cNvCxnSpPr/>
      </xdr:nvCxnSpPr>
      <xdr:spPr>
        <a:xfrm>
          <a:off x="4114800" y="73641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3" name="直線コネクタ 72"/>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42</xdr:row>
      <xdr:rowOff>163285</xdr:rowOff>
    </xdr:to>
    <xdr:cxnSp macro="">
      <xdr:nvCxnSpPr>
        <xdr:cNvPr id="76" name="直線コネクタ 75"/>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163285</xdr:rowOff>
    </xdr:to>
    <xdr:cxnSp macro="">
      <xdr:nvCxnSpPr>
        <xdr:cNvPr id="79" name="直線コネクタ 78"/>
        <xdr:cNvCxnSpPr/>
      </xdr:nvCxnSpPr>
      <xdr:spPr>
        <a:xfrm>
          <a:off x="1447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81" name="テキスト ボックス 80"/>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9" name="円/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1" name="円/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2" name="テキスト ボックス 91"/>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3" name="円/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4" name="テキスト ボックス 93"/>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5" name="円/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7" name="円/楕円 96"/>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8" name="テキスト ボックス 97"/>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chemeClr val="dk1"/>
              </a:solidFill>
              <a:effectLst/>
              <a:latin typeface="+mn-ea"/>
              <a:ea typeface="+mn-ea"/>
              <a:cs typeface="+mn-cs"/>
            </a:rPr>
            <a:t>　</a:t>
          </a:r>
          <a:r>
            <a:rPr lang="ja-JP" altLang="ja-JP" sz="1050" b="0" i="0" baseline="0">
              <a:solidFill>
                <a:schemeClr val="dk1"/>
              </a:solidFill>
              <a:effectLst/>
              <a:latin typeface="+mn-ea"/>
              <a:ea typeface="+mn-ea"/>
              <a:cs typeface="+mn-cs"/>
            </a:rPr>
            <a:t>平成</a:t>
          </a:r>
          <a:r>
            <a:rPr lang="en-US" altLang="ja-JP" sz="1050" b="0" i="0" baseline="0">
              <a:solidFill>
                <a:schemeClr val="dk1"/>
              </a:solidFill>
              <a:effectLst/>
              <a:latin typeface="+mn-ea"/>
              <a:ea typeface="+mn-ea"/>
              <a:cs typeface="+mn-cs"/>
            </a:rPr>
            <a:t>28</a:t>
          </a:r>
          <a:r>
            <a:rPr lang="ja-JP" altLang="ja-JP" sz="1050" b="0" i="0" baseline="0">
              <a:solidFill>
                <a:schemeClr val="dk1"/>
              </a:solidFill>
              <a:effectLst/>
              <a:latin typeface="+mn-ea"/>
              <a:ea typeface="+mn-ea"/>
              <a:cs typeface="+mn-cs"/>
            </a:rPr>
            <a:t>年度の経常収支比率は</a:t>
          </a:r>
          <a:r>
            <a:rPr lang="en-US" altLang="ja-JP" sz="1050" b="0" i="0" baseline="0">
              <a:solidFill>
                <a:schemeClr val="dk1"/>
              </a:solidFill>
              <a:effectLst/>
              <a:latin typeface="+mn-ea"/>
              <a:ea typeface="+mn-ea"/>
              <a:cs typeface="+mn-cs"/>
            </a:rPr>
            <a:t>91.3</a:t>
          </a:r>
          <a:r>
            <a:rPr lang="ja-JP" altLang="ja-JP" sz="1050" b="0" i="0" baseline="0">
              <a:solidFill>
                <a:schemeClr val="dk1"/>
              </a:solidFill>
              <a:effectLst/>
              <a:latin typeface="+mn-ea"/>
              <a:ea typeface="+mn-ea"/>
              <a:cs typeface="+mn-cs"/>
            </a:rPr>
            <a:t>％で、前年度から</a:t>
          </a:r>
          <a:r>
            <a:rPr lang="en-US" altLang="ja-JP" sz="1050" b="0" i="0" baseline="0">
              <a:solidFill>
                <a:schemeClr val="dk1"/>
              </a:solidFill>
              <a:effectLst/>
              <a:latin typeface="+mn-ea"/>
              <a:ea typeface="+mn-ea"/>
              <a:cs typeface="+mn-cs"/>
            </a:rPr>
            <a:t>0.8</a:t>
          </a:r>
          <a:r>
            <a:rPr lang="ja-JP" altLang="ja-JP" sz="1050" b="0" i="0" baseline="0">
              <a:solidFill>
                <a:schemeClr val="dk1"/>
              </a:solidFill>
              <a:effectLst/>
              <a:latin typeface="+mn-ea"/>
              <a:ea typeface="+mn-ea"/>
              <a:cs typeface="+mn-cs"/>
            </a:rPr>
            <a:t>ポイント低下した。</a:t>
          </a:r>
          <a:endParaRPr lang="ja-JP" altLang="ja-JP" sz="1050">
            <a:effectLst/>
            <a:latin typeface="+mn-ea"/>
            <a:ea typeface="+mn-ea"/>
          </a:endParaRPr>
        </a:p>
        <a:p>
          <a:pPr rtl="0"/>
          <a:r>
            <a:rPr lang="ja-JP" altLang="ja-JP" sz="1050" b="0" i="0" baseline="0">
              <a:solidFill>
                <a:schemeClr val="dk1"/>
              </a:solidFill>
              <a:effectLst/>
              <a:latin typeface="+mn-ea"/>
              <a:ea typeface="+mn-ea"/>
              <a:cs typeface="+mn-cs"/>
            </a:rPr>
            <a:t>　分母となる歳入における経常一般財源等は、対前年度で地方税が</a:t>
          </a:r>
          <a:r>
            <a:rPr lang="en-US" altLang="ja-JP" sz="1050" b="0" i="0" baseline="0">
              <a:solidFill>
                <a:schemeClr val="dk1"/>
              </a:solidFill>
              <a:effectLst/>
              <a:latin typeface="+mn-ea"/>
              <a:ea typeface="+mn-ea"/>
              <a:cs typeface="+mn-cs"/>
            </a:rPr>
            <a:t>326</a:t>
          </a:r>
          <a:r>
            <a:rPr lang="ja-JP" altLang="ja-JP" sz="1050" b="0" i="0" baseline="0">
              <a:solidFill>
                <a:schemeClr val="dk1"/>
              </a:solidFill>
              <a:effectLst/>
              <a:latin typeface="+mn-ea"/>
              <a:ea typeface="+mn-ea"/>
              <a:cs typeface="+mn-cs"/>
            </a:rPr>
            <a:t>百万円の減、地方消費税交付金が</a:t>
          </a:r>
          <a:r>
            <a:rPr lang="en-US" altLang="ja-JP" sz="1050" b="0" i="0" baseline="0">
              <a:solidFill>
                <a:schemeClr val="dk1"/>
              </a:solidFill>
              <a:effectLst/>
              <a:latin typeface="+mn-ea"/>
              <a:ea typeface="+mn-ea"/>
              <a:cs typeface="+mn-cs"/>
            </a:rPr>
            <a:t>117</a:t>
          </a:r>
          <a:r>
            <a:rPr lang="ja-JP" altLang="ja-JP" sz="1050" b="0" i="0" baseline="0">
              <a:solidFill>
                <a:schemeClr val="dk1"/>
              </a:solidFill>
              <a:effectLst/>
              <a:latin typeface="+mn-ea"/>
              <a:ea typeface="+mn-ea"/>
              <a:cs typeface="+mn-cs"/>
            </a:rPr>
            <a:t>百万円の減となったものの、地方交付税が</a:t>
          </a:r>
          <a:r>
            <a:rPr lang="en-US" altLang="ja-JP" sz="1050" b="0" i="0" baseline="0">
              <a:solidFill>
                <a:schemeClr val="dk1"/>
              </a:solidFill>
              <a:effectLst/>
              <a:latin typeface="+mn-ea"/>
              <a:ea typeface="+mn-ea"/>
              <a:cs typeface="+mn-cs"/>
            </a:rPr>
            <a:t>999</a:t>
          </a:r>
          <a:r>
            <a:rPr lang="ja-JP" altLang="ja-JP" sz="1050" b="0" i="0" baseline="0">
              <a:solidFill>
                <a:schemeClr val="dk1"/>
              </a:solidFill>
              <a:effectLst/>
              <a:latin typeface="+mn-ea"/>
              <a:ea typeface="+mn-ea"/>
              <a:cs typeface="+mn-cs"/>
            </a:rPr>
            <a:t>百万円の増となったことなどにより、合計で</a:t>
          </a:r>
          <a:r>
            <a:rPr lang="en-US" altLang="ja-JP" sz="1050" b="0" i="0" baseline="0">
              <a:solidFill>
                <a:schemeClr val="dk1"/>
              </a:solidFill>
              <a:effectLst/>
              <a:latin typeface="+mn-ea"/>
              <a:ea typeface="+mn-ea"/>
              <a:cs typeface="+mn-cs"/>
            </a:rPr>
            <a:t>472</a:t>
          </a:r>
          <a:r>
            <a:rPr lang="ja-JP" altLang="ja-JP" sz="1050" b="0" i="0" baseline="0">
              <a:solidFill>
                <a:schemeClr val="dk1"/>
              </a:solidFill>
              <a:effectLst/>
              <a:latin typeface="+mn-ea"/>
              <a:ea typeface="+mn-ea"/>
              <a:cs typeface="+mn-cs"/>
            </a:rPr>
            <a:t>百万円の増となった。一方、分子となる経常経費充当一般財源等は、公債費が</a:t>
          </a:r>
          <a:r>
            <a:rPr lang="en-US" altLang="ja-JP" sz="1050" b="0" i="0" baseline="0">
              <a:solidFill>
                <a:schemeClr val="dk1"/>
              </a:solidFill>
              <a:effectLst/>
              <a:latin typeface="+mn-ea"/>
              <a:ea typeface="+mn-ea"/>
              <a:cs typeface="+mn-cs"/>
            </a:rPr>
            <a:t>116</a:t>
          </a:r>
          <a:r>
            <a:rPr lang="ja-JP" altLang="ja-JP" sz="1050" b="0" i="0" baseline="0">
              <a:solidFill>
                <a:schemeClr val="dk1"/>
              </a:solidFill>
              <a:effectLst/>
              <a:latin typeface="+mn-ea"/>
              <a:ea typeface="+mn-ea"/>
              <a:cs typeface="+mn-cs"/>
            </a:rPr>
            <a:t>百万円の減、扶助費が</a:t>
          </a:r>
          <a:r>
            <a:rPr lang="en-US" altLang="ja-JP" sz="1050" b="0" i="0" baseline="0">
              <a:solidFill>
                <a:schemeClr val="dk1"/>
              </a:solidFill>
              <a:effectLst/>
              <a:latin typeface="+mn-ea"/>
              <a:ea typeface="+mn-ea"/>
              <a:cs typeface="+mn-cs"/>
            </a:rPr>
            <a:t>99</a:t>
          </a:r>
          <a:r>
            <a:rPr lang="ja-JP" altLang="ja-JP" sz="1050" b="0" i="0" baseline="0">
              <a:solidFill>
                <a:schemeClr val="dk1"/>
              </a:solidFill>
              <a:effectLst/>
              <a:latin typeface="+mn-ea"/>
              <a:ea typeface="+mn-ea"/>
              <a:cs typeface="+mn-cs"/>
            </a:rPr>
            <a:t>百万円の減、人件費が</a:t>
          </a:r>
          <a:r>
            <a:rPr lang="en-US" altLang="ja-JP" sz="1050" b="0" i="0" baseline="0">
              <a:solidFill>
                <a:schemeClr val="dk1"/>
              </a:solidFill>
              <a:effectLst/>
              <a:latin typeface="+mn-ea"/>
              <a:ea typeface="+mn-ea"/>
              <a:cs typeface="+mn-cs"/>
            </a:rPr>
            <a:t>73</a:t>
          </a:r>
          <a:r>
            <a:rPr lang="ja-JP" altLang="ja-JP" sz="1050" b="0" i="0" baseline="0">
              <a:solidFill>
                <a:schemeClr val="dk1"/>
              </a:solidFill>
              <a:effectLst/>
              <a:latin typeface="+mn-ea"/>
              <a:ea typeface="+mn-ea"/>
              <a:cs typeface="+mn-cs"/>
            </a:rPr>
            <a:t>百万円の減となったものの、補助費等が</a:t>
          </a:r>
          <a:r>
            <a:rPr lang="en-US" altLang="ja-JP" sz="1050" b="0" i="0" baseline="0">
              <a:solidFill>
                <a:schemeClr val="dk1"/>
              </a:solidFill>
              <a:effectLst/>
              <a:latin typeface="+mn-ea"/>
              <a:ea typeface="+mn-ea"/>
              <a:cs typeface="+mn-cs"/>
            </a:rPr>
            <a:t>621</a:t>
          </a:r>
          <a:r>
            <a:rPr lang="ja-JP" altLang="ja-JP" sz="1050" b="0" i="0" baseline="0">
              <a:solidFill>
                <a:schemeClr val="dk1"/>
              </a:solidFill>
              <a:effectLst/>
              <a:latin typeface="+mn-ea"/>
              <a:ea typeface="+mn-ea"/>
              <a:cs typeface="+mn-cs"/>
            </a:rPr>
            <a:t>百万円の増となったため、前年度と比較して</a:t>
          </a:r>
          <a:r>
            <a:rPr lang="en-US" altLang="ja-JP" sz="1050" b="0" i="0" baseline="0">
              <a:solidFill>
                <a:schemeClr val="dk1"/>
              </a:solidFill>
              <a:effectLst/>
              <a:latin typeface="+mn-ea"/>
              <a:ea typeface="+mn-ea"/>
              <a:cs typeface="+mn-cs"/>
            </a:rPr>
            <a:t>348</a:t>
          </a:r>
          <a:r>
            <a:rPr lang="ja-JP" altLang="ja-JP" sz="1050" b="0" i="0" baseline="0">
              <a:solidFill>
                <a:schemeClr val="dk1"/>
              </a:solidFill>
              <a:effectLst/>
              <a:latin typeface="+mn-ea"/>
              <a:ea typeface="+mn-ea"/>
              <a:cs typeface="+mn-cs"/>
            </a:rPr>
            <a:t>百万円の増となった。</a:t>
          </a:r>
          <a:endParaRPr lang="ja-JP" altLang="ja-JP" sz="1050">
            <a:effectLst/>
            <a:latin typeface="+mn-ea"/>
            <a:ea typeface="+mn-ea"/>
          </a:endParaRPr>
        </a:p>
        <a:p>
          <a:pPr rtl="0"/>
          <a:r>
            <a:rPr lang="ja-JP" altLang="ja-JP" sz="1050" b="0" i="0" baseline="0">
              <a:solidFill>
                <a:schemeClr val="dk1"/>
              </a:solidFill>
              <a:effectLst/>
              <a:latin typeface="+mn-ea"/>
              <a:ea typeface="+mn-ea"/>
              <a:cs typeface="+mn-cs"/>
            </a:rPr>
            <a:t>　近年、数値は改善傾向にあるものの、依然として類似団体平均を上回る状況であるため、事務事業の見直しや公共施設の統廃合など</a:t>
          </a:r>
          <a:r>
            <a:rPr lang="ja-JP" altLang="en-US" sz="1050" b="0" i="0" baseline="0">
              <a:solidFill>
                <a:schemeClr val="dk1"/>
              </a:solidFill>
              <a:effectLst/>
              <a:latin typeface="+mn-ea"/>
              <a:ea typeface="+mn-ea"/>
              <a:cs typeface="+mn-cs"/>
            </a:rPr>
            <a:t>に取組むことで、</a:t>
          </a:r>
          <a:r>
            <a:rPr lang="ja-JP" altLang="ja-JP" sz="1050" b="0" i="0" baseline="0">
              <a:solidFill>
                <a:schemeClr val="dk1"/>
              </a:solidFill>
              <a:effectLst/>
              <a:latin typeface="+mn-ea"/>
              <a:ea typeface="+mn-ea"/>
              <a:cs typeface="+mn-cs"/>
            </a:rPr>
            <a:t>経常経費の圧縮に努める。</a:t>
          </a:r>
          <a:endParaRPr lang="ja-JP" altLang="ja-JP" sz="105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45931</xdr:rowOff>
    </xdr:from>
    <xdr:to>
      <xdr:col>7</xdr:col>
      <xdr:colOff>152400</xdr:colOff>
      <xdr:row>63</xdr:row>
      <xdr:rowOff>78105</xdr:rowOff>
    </xdr:to>
    <xdr:cxnSp macro="">
      <xdr:nvCxnSpPr>
        <xdr:cNvPr id="133" name="直線コネクタ 132"/>
        <xdr:cNvCxnSpPr/>
      </xdr:nvCxnSpPr>
      <xdr:spPr>
        <a:xfrm flipV="1">
          <a:off x="4114800" y="10847281"/>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78105</xdr:rowOff>
    </xdr:from>
    <xdr:to>
      <xdr:col>6</xdr:col>
      <xdr:colOff>0</xdr:colOff>
      <xdr:row>63</xdr:row>
      <xdr:rowOff>110279</xdr:rowOff>
    </xdr:to>
    <xdr:cxnSp macro="">
      <xdr:nvCxnSpPr>
        <xdr:cNvPr id="136" name="直線コネクタ 135"/>
        <xdr:cNvCxnSpPr/>
      </xdr:nvCxnSpPr>
      <xdr:spPr>
        <a:xfrm flipV="1">
          <a:off x="3225800" y="1087945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110279</xdr:rowOff>
    </xdr:from>
    <xdr:to>
      <xdr:col>4</xdr:col>
      <xdr:colOff>482600</xdr:colOff>
      <xdr:row>63</xdr:row>
      <xdr:rowOff>138430</xdr:rowOff>
    </xdr:to>
    <xdr:cxnSp macro="">
      <xdr:nvCxnSpPr>
        <xdr:cNvPr id="139" name="直線コネクタ 138"/>
        <xdr:cNvCxnSpPr/>
      </xdr:nvCxnSpPr>
      <xdr:spPr>
        <a:xfrm flipV="1">
          <a:off x="2336800" y="1091162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50606</xdr:rowOff>
    </xdr:from>
    <xdr:ext cx="762000" cy="259045"/>
    <xdr:sp macro="" textlink="">
      <xdr:nvSpPr>
        <xdr:cNvPr id="141" name="テキスト ボックス 140"/>
        <xdr:cNvSpPr txBox="1"/>
      </xdr:nvSpPr>
      <xdr:spPr>
        <a:xfrm>
          <a:off x="2844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64</xdr:row>
      <xdr:rowOff>15240</xdr:rowOff>
    </xdr:to>
    <xdr:cxnSp macro="">
      <xdr:nvCxnSpPr>
        <xdr:cNvPr id="142" name="直線コネクタ 141"/>
        <xdr:cNvCxnSpPr/>
      </xdr:nvCxnSpPr>
      <xdr:spPr>
        <a:xfrm flipV="1">
          <a:off x="1447800" y="1093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26475</xdr:rowOff>
    </xdr:from>
    <xdr:ext cx="762000" cy="259045"/>
    <xdr:sp macro="" textlink="">
      <xdr:nvSpPr>
        <xdr:cNvPr id="144" name="テキスト ボックス 143"/>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166581</xdr:rowOff>
    </xdr:from>
    <xdr:to>
      <xdr:col>7</xdr:col>
      <xdr:colOff>203200</xdr:colOff>
      <xdr:row>63</xdr:row>
      <xdr:rowOff>96731</xdr:rowOff>
    </xdr:to>
    <xdr:sp macro="" textlink="">
      <xdr:nvSpPr>
        <xdr:cNvPr id="152" name="円/楕円 151"/>
        <xdr:cNvSpPr/>
      </xdr:nvSpPr>
      <xdr:spPr>
        <a:xfrm>
          <a:off x="49022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138658</xdr:rowOff>
    </xdr:from>
    <xdr:ext cx="762000" cy="259045"/>
    <xdr:sp macro="" textlink="">
      <xdr:nvSpPr>
        <xdr:cNvPr id="153" name="財政構造の弾力性該当値テキスト"/>
        <xdr:cNvSpPr txBox="1"/>
      </xdr:nvSpPr>
      <xdr:spPr>
        <a:xfrm>
          <a:off x="5041900" y="1076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27305</xdr:rowOff>
    </xdr:from>
    <xdr:to>
      <xdr:col>6</xdr:col>
      <xdr:colOff>50800</xdr:colOff>
      <xdr:row>63</xdr:row>
      <xdr:rowOff>128905</xdr:rowOff>
    </xdr:to>
    <xdr:sp macro="" textlink="">
      <xdr:nvSpPr>
        <xdr:cNvPr id="154" name="円/楕円 153"/>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113682</xdr:rowOff>
    </xdr:from>
    <xdr:ext cx="736600" cy="259045"/>
    <xdr:sp macro="" textlink="">
      <xdr:nvSpPr>
        <xdr:cNvPr id="155" name="テキスト ボックス 154"/>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59479</xdr:rowOff>
    </xdr:from>
    <xdr:to>
      <xdr:col>4</xdr:col>
      <xdr:colOff>533400</xdr:colOff>
      <xdr:row>63</xdr:row>
      <xdr:rowOff>161079</xdr:rowOff>
    </xdr:to>
    <xdr:sp macro="" textlink="">
      <xdr:nvSpPr>
        <xdr:cNvPr id="156" name="円/楕円 155"/>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57" name="テキスト ボックス 156"/>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8" name="円/楕円 157"/>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9" name="テキスト ボックス 158"/>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60" name="円/楕円 159"/>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61" name="テキスト ボックス 160"/>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人件費については、退職手当等の増があったものの、地方公務員共済組合等負担金の減などにより、対前年度で</a:t>
          </a:r>
          <a:r>
            <a:rPr lang="en-US" altLang="ja-JP" sz="1100" b="0" i="0" baseline="0">
              <a:solidFill>
                <a:schemeClr val="dk1"/>
              </a:solidFill>
              <a:effectLst/>
              <a:latin typeface="+mn-ea"/>
              <a:ea typeface="+mn-ea"/>
              <a:cs typeface="+mn-cs"/>
            </a:rPr>
            <a:t>51</a:t>
          </a:r>
          <a:r>
            <a:rPr lang="ja-JP" altLang="ja-JP" sz="1100" b="0" i="0" baseline="0">
              <a:solidFill>
                <a:schemeClr val="dk1"/>
              </a:solidFill>
              <a:effectLst/>
              <a:latin typeface="+mn-ea"/>
              <a:ea typeface="+mn-ea"/>
              <a:cs typeface="+mn-cs"/>
            </a:rPr>
            <a:t>百万円の減となった。</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また、物件費については、ごみ処理施設における旧焼却施設の煙突解体工事及び旧厚狭公民館の解体工事の実施により、前年度と比較して</a:t>
          </a:r>
          <a:r>
            <a:rPr lang="en-US" altLang="ja-JP" sz="1100" b="0" i="0" baseline="0">
              <a:solidFill>
                <a:schemeClr val="dk1"/>
              </a:solidFill>
              <a:effectLst/>
              <a:latin typeface="+mn-ea"/>
              <a:ea typeface="+mn-ea"/>
              <a:cs typeface="+mn-cs"/>
            </a:rPr>
            <a:t>123</a:t>
          </a:r>
          <a:r>
            <a:rPr lang="ja-JP" altLang="ja-JP" sz="1100" b="0" i="0" baseline="0">
              <a:solidFill>
                <a:schemeClr val="dk1"/>
              </a:solidFill>
              <a:effectLst/>
              <a:latin typeface="+mn-ea"/>
              <a:ea typeface="+mn-ea"/>
              <a:cs typeface="+mn-cs"/>
            </a:rPr>
            <a:t>百万円の増となった。</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人件費は減少傾向にあるが、直営の公立保育所（</a:t>
          </a:r>
          <a:r>
            <a:rPr lang="en-US" altLang="ja-JP" sz="1100" b="0" i="0" baseline="0">
              <a:solidFill>
                <a:schemeClr val="dk1"/>
              </a:solidFill>
              <a:effectLst/>
              <a:latin typeface="+mn-ea"/>
              <a:ea typeface="+mn-ea"/>
              <a:cs typeface="+mn-cs"/>
            </a:rPr>
            <a:t>5</a:t>
          </a:r>
          <a:r>
            <a:rPr lang="ja-JP" altLang="ja-JP" sz="1100" b="0" i="0" baseline="0">
              <a:solidFill>
                <a:schemeClr val="dk1"/>
              </a:solidFill>
              <a:effectLst/>
              <a:latin typeface="+mn-ea"/>
              <a:ea typeface="+mn-ea"/>
              <a:cs typeface="+mn-cs"/>
            </a:rPr>
            <a:t>園）や、市民館・文化会館、ごみ処理・し尿処理業務などが、施設維持に係る物件費、維持補修費を押し上げる要因となっている。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事務事業の見直しに取り組むとともに、公共施設の統廃合や管理運営の委託等を進め、更なるコスト削減に努める。</a:t>
          </a:r>
          <a:endParaRPr lang="ja-JP" altLang="ja-JP" sz="1100">
            <a:effectLst/>
            <a:latin typeface="+mn-ea"/>
            <a:ea typeface="+mn-ea"/>
          </a:endParaRPr>
        </a:p>
        <a:p>
          <a:endParaRPr kumimoji="1" lang="ja-JP" altLang="en-US" sz="11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32984</xdr:rowOff>
    </xdr:from>
    <xdr:to>
      <xdr:col>7</xdr:col>
      <xdr:colOff>152400</xdr:colOff>
      <xdr:row>81</xdr:row>
      <xdr:rowOff>35643</xdr:rowOff>
    </xdr:to>
    <xdr:cxnSp macro="">
      <xdr:nvCxnSpPr>
        <xdr:cNvPr id="197" name="直線コネクタ 196"/>
        <xdr:cNvCxnSpPr/>
      </xdr:nvCxnSpPr>
      <xdr:spPr>
        <a:xfrm>
          <a:off x="4114800" y="13920434"/>
          <a:ext cx="838200" cy="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20420</xdr:rowOff>
    </xdr:from>
    <xdr:ext cx="762000" cy="259045"/>
    <xdr:sp macro="" textlink="">
      <xdr:nvSpPr>
        <xdr:cNvPr id="198" name="人件費・物件費等の状況平均値テキスト"/>
        <xdr:cNvSpPr txBox="1"/>
      </xdr:nvSpPr>
      <xdr:spPr>
        <a:xfrm>
          <a:off x="5041900" y="13907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28759</xdr:rowOff>
    </xdr:from>
    <xdr:to>
      <xdr:col>6</xdr:col>
      <xdr:colOff>0</xdr:colOff>
      <xdr:row>81</xdr:row>
      <xdr:rowOff>32984</xdr:rowOff>
    </xdr:to>
    <xdr:cxnSp macro="">
      <xdr:nvCxnSpPr>
        <xdr:cNvPr id="200" name="直線コネクタ 199"/>
        <xdr:cNvCxnSpPr/>
      </xdr:nvCxnSpPr>
      <xdr:spPr>
        <a:xfrm>
          <a:off x="3225800" y="13916209"/>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21034</xdr:rowOff>
    </xdr:from>
    <xdr:to>
      <xdr:col>4</xdr:col>
      <xdr:colOff>482600</xdr:colOff>
      <xdr:row>81</xdr:row>
      <xdr:rowOff>28759</xdr:rowOff>
    </xdr:to>
    <xdr:cxnSp macro="">
      <xdr:nvCxnSpPr>
        <xdr:cNvPr id="203" name="直線コネクタ 202"/>
        <xdr:cNvCxnSpPr/>
      </xdr:nvCxnSpPr>
      <xdr:spPr>
        <a:xfrm>
          <a:off x="2336800" y="13908484"/>
          <a:ext cx="889000" cy="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81647</xdr:rowOff>
    </xdr:from>
    <xdr:ext cx="762000" cy="259045"/>
    <xdr:sp macro="" textlink="">
      <xdr:nvSpPr>
        <xdr:cNvPr id="205" name="テキスト ボックス 204"/>
        <xdr:cNvSpPr txBox="1"/>
      </xdr:nvSpPr>
      <xdr:spPr>
        <a:xfrm>
          <a:off x="2844800" y="1396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21034</xdr:rowOff>
    </xdr:from>
    <xdr:to>
      <xdr:col>3</xdr:col>
      <xdr:colOff>279400</xdr:colOff>
      <xdr:row>81</xdr:row>
      <xdr:rowOff>21439</xdr:rowOff>
    </xdr:to>
    <xdr:cxnSp macro="">
      <xdr:nvCxnSpPr>
        <xdr:cNvPr id="206" name="直線コネクタ 205"/>
        <xdr:cNvCxnSpPr/>
      </xdr:nvCxnSpPr>
      <xdr:spPr>
        <a:xfrm flipV="1">
          <a:off x="1447800" y="13908484"/>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75962</xdr:rowOff>
    </xdr:from>
    <xdr:ext cx="762000" cy="259045"/>
    <xdr:sp macro="" textlink="">
      <xdr:nvSpPr>
        <xdr:cNvPr id="208" name="テキスト ボックス 207"/>
        <xdr:cNvSpPr txBox="1"/>
      </xdr:nvSpPr>
      <xdr:spPr>
        <a:xfrm>
          <a:off x="1955800" y="1396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78240</xdr:rowOff>
    </xdr:from>
    <xdr:ext cx="762000" cy="259045"/>
    <xdr:sp macro="" textlink="">
      <xdr:nvSpPr>
        <xdr:cNvPr id="210" name="テキスト ボックス 209"/>
        <xdr:cNvSpPr txBox="1"/>
      </xdr:nvSpPr>
      <xdr:spPr>
        <a:xfrm>
          <a:off x="1066800" y="139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156293</xdr:rowOff>
    </xdr:from>
    <xdr:to>
      <xdr:col>7</xdr:col>
      <xdr:colOff>203200</xdr:colOff>
      <xdr:row>81</xdr:row>
      <xdr:rowOff>86443</xdr:rowOff>
    </xdr:to>
    <xdr:sp macro="" textlink="">
      <xdr:nvSpPr>
        <xdr:cNvPr id="216" name="円/楕円 215"/>
        <xdr:cNvSpPr/>
      </xdr:nvSpPr>
      <xdr:spPr>
        <a:xfrm>
          <a:off x="4902200" y="1387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77570</xdr:rowOff>
    </xdr:from>
    <xdr:ext cx="762000" cy="259045"/>
    <xdr:sp macro="" textlink="">
      <xdr:nvSpPr>
        <xdr:cNvPr id="217" name="人件費・物件費等の状況該当値テキスト"/>
        <xdr:cNvSpPr txBox="1"/>
      </xdr:nvSpPr>
      <xdr:spPr>
        <a:xfrm>
          <a:off x="5041900" y="1379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104,364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153634</xdr:rowOff>
    </xdr:from>
    <xdr:to>
      <xdr:col>6</xdr:col>
      <xdr:colOff>50800</xdr:colOff>
      <xdr:row>81</xdr:row>
      <xdr:rowOff>83784</xdr:rowOff>
    </xdr:to>
    <xdr:sp macro="" textlink="">
      <xdr:nvSpPr>
        <xdr:cNvPr id="218" name="円/楕円 217"/>
        <xdr:cNvSpPr/>
      </xdr:nvSpPr>
      <xdr:spPr>
        <a:xfrm>
          <a:off x="4064000" y="1386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93961</xdr:rowOff>
    </xdr:from>
    <xdr:ext cx="736600" cy="259045"/>
    <xdr:sp macro="" textlink="">
      <xdr:nvSpPr>
        <xdr:cNvPr id="219" name="テキスト ボックス 218"/>
        <xdr:cNvSpPr txBox="1"/>
      </xdr:nvSpPr>
      <xdr:spPr>
        <a:xfrm>
          <a:off x="3733800" y="1363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102,821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149409</xdr:rowOff>
    </xdr:from>
    <xdr:to>
      <xdr:col>4</xdr:col>
      <xdr:colOff>533400</xdr:colOff>
      <xdr:row>81</xdr:row>
      <xdr:rowOff>79559</xdr:rowOff>
    </xdr:to>
    <xdr:sp macro="" textlink="">
      <xdr:nvSpPr>
        <xdr:cNvPr id="220" name="円/楕円 219"/>
        <xdr:cNvSpPr/>
      </xdr:nvSpPr>
      <xdr:spPr>
        <a:xfrm>
          <a:off x="3175000" y="1386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89736</xdr:rowOff>
    </xdr:from>
    <xdr:ext cx="762000" cy="259045"/>
    <xdr:sp macro="" textlink="">
      <xdr:nvSpPr>
        <xdr:cNvPr id="221" name="テキスト ボックス 220"/>
        <xdr:cNvSpPr txBox="1"/>
      </xdr:nvSpPr>
      <xdr:spPr>
        <a:xfrm>
          <a:off x="2844800" y="1363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100,370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141684</xdr:rowOff>
    </xdr:from>
    <xdr:to>
      <xdr:col>3</xdr:col>
      <xdr:colOff>330200</xdr:colOff>
      <xdr:row>81</xdr:row>
      <xdr:rowOff>71834</xdr:rowOff>
    </xdr:to>
    <xdr:sp macro="" textlink="">
      <xdr:nvSpPr>
        <xdr:cNvPr id="222" name="円/楕円 221"/>
        <xdr:cNvSpPr/>
      </xdr:nvSpPr>
      <xdr:spPr>
        <a:xfrm>
          <a:off x="2286000" y="138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82011</xdr:rowOff>
    </xdr:from>
    <xdr:ext cx="762000" cy="259045"/>
    <xdr:sp macro="" textlink="">
      <xdr:nvSpPr>
        <xdr:cNvPr id="223" name="テキスト ボックス 222"/>
        <xdr:cNvSpPr txBox="1"/>
      </xdr:nvSpPr>
      <xdr:spPr>
        <a:xfrm>
          <a:off x="1955800" y="1362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95,888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142089</xdr:rowOff>
    </xdr:from>
    <xdr:to>
      <xdr:col>2</xdr:col>
      <xdr:colOff>127000</xdr:colOff>
      <xdr:row>81</xdr:row>
      <xdr:rowOff>72239</xdr:rowOff>
    </xdr:to>
    <xdr:sp macro="" textlink="">
      <xdr:nvSpPr>
        <xdr:cNvPr id="224" name="円/楕円 223"/>
        <xdr:cNvSpPr/>
      </xdr:nvSpPr>
      <xdr:spPr>
        <a:xfrm>
          <a:off x="1397000" y="138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82416</xdr:rowOff>
    </xdr:from>
    <xdr:ext cx="762000" cy="259045"/>
    <xdr:sp macro="" textlink="">
      <xdr:nvSpPr>
        <xdr:cNvPr id="225" name="テキスト ボックス 224"/>
        <xdr:cNvSpPr txBox="1"/>
      </xdr:nvSpPr>
      <xdr:spPr>
        <a:xfrm>
          <a:off x="1066800" y="1362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給与については、平成</a:t>
          </a:r>
          <a:r>
            <a:rPr lang="en-US" altLang="ja-JP" sz="1100" b="0" i="0" baseline="0">
              <a:solidFill>
                <a:schemeClr val="dk1"/>
              </a:solidFill>
              <a:effectLst/>
              <a:latin typeface="+mn-ea"/>
              <a:ea typeface="+mn-ea"/>
              <a:cs typeface="+mn-cs"/>
            </a:rPr>
            <a:t>18</a:t>
          </a:r>
          <a:r>
            <a:rPr lang="ja-JP" altLang="ja-JP"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月</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日から独自給料カットを行ってきたが、平成</a:t>
          </a:r>
          <a:r>
            <a:rPr lang="en-US" altLang="ja-JP" sz="1100" b="0" i="0" baseline="0">
              <a:solidFill>
                <a:schemeClr val="dk1"/>
              </a:solidFill>
              <a:effectLst/>
              <a:latin typeface="+mn-ea"/>
              <a:ea typeface="+mn-ea"/>
              <a:cs typeface="+mn-cs"/>
            </a:rPr>
            <a:t>26</a:t>
          </a:r>
          <a:r>
            <a:rPr lang="ja-JP" altLang="ja-JP"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月</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日をもって給料カットを廃止したため、それ以降はラスパイレス指数が</a:t>
          </a:r>
          <a:r>
            <a:rPr lang="en-US" altLang="ja-JP" sz="1100" b="0" i="0" baseline="0">
              <a:solidFill>
                <a:schemeClr val="dk1"/>
              </a:solidFill>
              <a:effectLst/>
              <a:latin typeface="+mn-ea"/>
              <a:ea typeface="+mn-ea"/>
              <a:cs typeface="+mn-cs"/>
            </a:rPr>
            <a:t>100</a:t>
          </a:r>
          <a:r>
            <a:rPr lang="ja-JP" altLang="ja-JP" sz="1100" b="0" i="0" baseline="0">
              <a:solidFill>
                <a:schemeClr val="dk1"/>
              </a:solidFill>
              <a:effectLst/>
              <a:latin typeface="+mn-ea"/>
              <a:ea typeface="+mn-ea"/>
              <a:cs typeface="+mn-cs"/>
            </a:rPr>
            <a:t>を超えている状況である。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前年度との比較では、</a:t>
          </a:r>
          <a:r>
            <a:rPr lang="en-US" altLang="ja-JP" sz="1100" b="0" i="0" baseline="0">
              <a:solidFill>
                <a:schemeClr val="dk1"/>
              </a:solidFill>
              <a:effectLst/>
              <a:latin typeface="+mn-ea"/>
              <a:ea typeface="+mn-ea"/>
              <a:cs typeface="+mn-cs"/>
            </a:rPr>
            <a:t>0.1</a:t>
          </a:r>
          <a:r>
            <a:rPr lang="ja-JP" altLang="ja-JP" sz="1100" b="0" i="0" baseline="0">
              <a:solidFill>
                <a:schemeClr val="dk1"/>
              </a:solidFill>
              <a:effectLst/>
              <a:latin typeface="+mn-ea"/>
              <a:ea typeface="+mn-ea"/>
              <a:cs typeface="+mn-cs"/>
            </a:rPr>
            <a:t>ポイントの増となっているが、これは経験年数階層の変動により、該当区分の給料が前年度から増加したことによるものである。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類似団体、全国平均と比較しても、高い指数となっているため、給料構造等の見直し等により給与水準の適正化に努める。</a:t>
          </a:r>
          <a:endParaRPr lang="ja-JP" altLang="ja-JP" sz="1100">
            <a:effectLst/>
            <a:latin typeface="+mn-ea"/>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43241</xdr:rowOff>
    </xdr:from>
    <xdr:to>
      <xdr:col>24</xdr:col>
      <xdr:colOff>558800</xdr:colOff>
      <xdr:row>85</xdr:row>
      <xdr:rowOff>54732</xdr:rowOff>
    </xdr:to>
    <xdr:cxnSp macro="">
      <xdr:nvCxnSpPr>
        <xdr:cNvPr id="261" name="直線コネクタ 260"/>
        <xdr:cNvCxnSpPr/>
      </xdr:nvCxnSpPr>
      <xdr:spPr>
        <a:xfrm>
          <a:off x="16179800" y="146164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43241</xdr:rowOff>
    </xdr:from>
    <xdr:to>
      <xdr:col>23</xdr:col>
      <xdr:colOff>406400</xdr:colOff>
      <xdr:row>85</xdr:row>
      <xdr:rowOff>89202</xdr:rowOff>
    </xdr:to>
    <xdr:cxnSp macro="">
      <xdr:nvCxnSpPr>
        <xdr:cNvPr id="264" name="直線コネクタ 263"/>
        <xdr:cNvCxnSpPr/>
      </xdr:nvCxnSpPr>
      <xdr:spPr>
        <a:xfrm flipV="1">
          <a:off x="15290800" y="146164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54732</xdr:rowOff>
    </xdr:from>
    <xdr:to>
      <xdr:col>22</xdr:col>
      <xdr:colOff>203200</xdr:colOff>
      <xdr:row>85</xdr:row>
      <xdr:rowOff>89202</xdr:rowOff>
    </xdr:to>
    <xdr:cxnSp macro="">
      <xdr:nvCxnSpPr>
        <xdr:cNvPr id="267" name="直線コネクタ 266"/>
        <xdr:cNvCxnSpPr/>
      </xdr:nvCxnSpPr>
      <xdr:spPr>
        <a:xfrm>
          <a:off x="14401800" y="146279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8" name="フローチャート : 判断 267"/>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69" name="テキスト ボックス 268"/>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54732</xdr:rowOff>
    </xdr:from>
    <xdr:to>
      <xdr:col>21</xdr:col>
      <xdr:colOff>0</xdr:colOff>
      <xdr:row>89</xdr:row>
      <xdr:rowOff>23888</xdr:rowOff>
    </xdr:to>
    <xdr:cxnSp macro="">
      <xdr:nvCxnSpPr>
        <xdr:cNvPr id="270" name="直線コネクタ 269"/>
        <xdr:cNvCxnSpPr/>
      </xdr:nvCxnSpPr>
      <xdr:spPr>
        <a:xfrm flipV="1">
          <a:off x="13512800" y="14627982"/>
          <a:ext cx="889000" cy="6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71" name="フローチャート : 判断 270"/>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11386</xdr:rowOff>
    </xdr:from>
    <xdr:ext cx="762000" cy="259045"/>
    <xdr:sp macro="" textlink="">
      <xdr:nvSpPr>
        <xdr:cNvPr id="272" name="テキスト ボックス 271"/>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3" name="フローチャート : 判断 272"/>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74" name="テキスト ボックス 273"/>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3932</xdr:rowOff>
    </xdr:from>
    <xdr:to>
      <xdr:col>24</xdr:col>
      <xdr:colOff>609600</xdr:colOff>
      <xdr:row>85</xdr:row>
      <xdr:rowOff>105532</xdr:rowOff>
    </xdr:to>
    <xdr:sp macro="" textlink="">
      <xdr:nvSpPr>
        <xdr:cNvPr id="280" name="円/楕円 279"/>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147459</xdr:rowOff>
    </xdr:from>
    <xdr:ext cx="762000" cy="259045"/>
    <xdr:sp macro="" textlink="">
      <xdr:nvSpPr>
        <xdr:cNvPr id="281" name="給与水準   （国との比較）該当値テキスト"/>
        <xdr:cNvSpPr txBox="1"/>
      </xdr:nvSpPr>
      <xdr:spPr>
        <a:xfrm>
          <a:off x="17106900" y="145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163891</xdr:rowOff>
    </xdr:from>
    <xdr:to>
      <xdr:col>23</xdr:col>
      <xdr:colOff>457200</xdr:colOff>
      <xdr:row>85</xdr:row>
      <xdr:rowOff>94041</xdr:rowOff>
    </xdr:to>
    <xdr:sp macro="" textlink="">
      <xdr:nvSpPr>
        <xdr:cNvPr id="282" name="円/楕円 281"/>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78818</xdr:rowOff>
    </xdr:from>
    <xdr:ext cx="736600" cy="259045"/>
    <xdr:sp macro="" textlink="">
      <xdr:nvSpPr>
        <xdr:cNvPr id="283" name="テキスト ボックス 282"/>
        <xdr:cNvSpPr txBox="1"/>
      </xdr:nvSpPr>
      <xdr:spPr>
        <a:xfrm>
          <a:off x="15798800" y="1465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38402</xdr:rowOff>
    </xdr:from>
    <xdr:to>
      <xdr:col>22</xdr:col>
      <xdr:colOff>254000</xdr:colOff>
      <xdr:row>85</xdr:row>
      <xdr:rowOff>140002</xdr:rowOff>
    </xdr:to>
    <xdr:sp macro="" textlink="">
      <xdr:nvSpPr>
        <xdr:cNvPr id="284" name="円/楕円 283"/>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124779</xdr:rowOff>
    </xdr:from>
    <xdr:ext cx="762000" cy="259045"/>
    <xdr:sp macro="" textlink="">
      <xdr:nvSpPr>
        <xdr:cNvPr id="285" name="テキスト ボックス 284"/>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3932</xdr:rowOff>
    </xdr:from>
    <xdr:to>
      <xdr:col>21</xdr:col>
      <xdr:colOff>50800</xdr:colOff>
      <xdr:row>85</xdr:row>
      <xdr:rowOff>105532</xdr:rowOff>
    </xdr:to>
    <xdr:sp macro="" textlink="">
      <xdr:nvSpPr>
        <xdr:cNvPr id="286" name="円/楕円 285"/>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90309</xdr:rowOff>
    </xdr:from>
    <xdr:ext cx="762000" cy="259045"/>
    <xdr:sp macro="" textlink="">
      <xdr:nvSpPr>
        <xdr:cNvPr id="287" name="テキスト ボックス 286"/>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8" name="円/楕円 287"/>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9" name="テキスト ボックス 288"/>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職員数（公営企業会計部門職員を含む）は、平成</a:t>
          </a:r>
          <a:r>
            <a:rPr lang="en-US" altLang="ja-JP" sz="1100" b="0" i="0" baseline="0">
              <a:solidFill>
                <a:schemeClr val="dk1"/>
              </a:solidFill>
              <a:effectLst/>
              <a:latin typeface="+mn-ea"/>
              <a:ea typeface="+mn-ea"/>
              <a:cs typeface="+mn-cs"/>
            </a:rPr>
            <a:t>29</a:t>
          </a:r>
          <a:r>
            <a:rPr lang="ja-JP" altLang="ja-JP"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月</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日現在</a:t>
          </a:r>
          <a:r>
            <a:rPr lang="en-US" altLang="ja-JP" sz="1100" b="0" i="0" baseline="0">
              <a:solidFill>
                <a:schemeClr val="dk1"/>
              </a:solidFill>
              <a:effectLst/>
              <a:latin typeface="+mn-ea"/>
              <a:ea typeface="+mn-ea"/>
              <a:cs typeface="+mn-cs"/>
            </a:rPr>
            <a:t>739</a:t>
          </a:r>
          <a:r>
            <a:rPr lang="ja-JP" altLang="ja-JP" sz="1100" b="0" i="0" baseline="0">
              <a:solidFill>
                <a:schemeClr val="dk1"/>
              </a:solidFill>
              <a:effectLst/>
              <a:latin typeface="+mn-ea"/>
              <a:ea typeface="+mn-ea"/>
              <a:cs typeface="+mn-cs"/>
            </a:rPr>
            <a:t>人であり、合併直後の平成</a:t>
          </a:r>
          <a:r>
            <a:rPr lang="en-US" altLang="ja-JP" sz="1100" b="0" i="0" baseline="0">
              <a:solidFill>
                <a:schemeClr val="dk1"/>
              </a:solidFill>
              <a:effectLst/>
              <a:latin typeface="+mn-ea"/>
              <a:ea typeface="+mn-ea"/>
              <a:cs typeface="+mn-cs"/>
            </a:rPr>
            <a:t>17</a:t>
          </a:r>
          <a:r>
            <a:rPr lang="ja-JP" altLang="ja-JP"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月</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日時点の</a:t>
          </a:r>
          <a:r>
            <a:rPr lang="en-US" altLang="ja-JP" sz="1100" b="0" i="0" baseline="0">
              <a:solidFill>
                <a:schemeClr val="dk1"/>
              </a:solidFill>
              <a:effectLst/>
              <a:latin typeface="+mn-ea"/>
              <a:ea typeface="+mn-ea"/>
              <a:cs typeface="+mn-cs"/>
            </a:rPr>
            <a:t>1,092</a:t>
          </a:r>
          <a:r>
            <a:rPr lang="ja-JP" altLang="ja-JP" sz="1100" b="0" i="0" baseline="0">
              <a:solidFill>
                <a:schemeClr val="dk1"/>
              </a:solidFill>
              <a:effectLst/>
              <a:latin typeface="+mn-ea"/>
              <a:ea typeface="+mn-ea"/>
              <a:cs typeface="+mn-cs"/>
            </a:rPr>
            <a:t>人から</a:t>
          </a:r>
          <a:r>
            <a:rPr lang="en-US" altLang="ja-JP" sz="1100" b="0" i="0" baseline="0">
              <a:solidFill>
                <a:schemeClr val="dk1"/>
              </a:solidFill>
              <a:effectLst/>
              <a:latin typeface="+mn-ea"/>
              <a:ea typeface="+mn-ea"/>
              <a:cs typeface="+mn-cs"/>
            </a:rPr>
            <a:t>353</a:t>
          </a:r>
          <a:r>
            <a:rPr lang="ja-JP" altLang="ja-JP" sz="1100" b="0" i="0" baseline="0">
              <a:solidFill>
                <a:schemeClr val="dk1"/>
              </a:solidFill>
              <a:effectLst/>
              <a:latin typeface="+mn-ea"/>
              <a:ea typeface="+mn-ea"/>
              <a:cs typeface="+mn-cs"/>
            </a:rPr>
            <a:t>人の減となっている。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人口千人当たり職員数は、類似団体との比較において、</a:t>
          </a:r>
          <a:r>
            <a:rPr lang="en-US" altLang="ja-JP" sz="1100" b="0" i="0" baseline="0">
              <a:solidFill>
                <a:schemeClr val="dk1"/>
              </a:solidFill>
              <a:effectLst/>
              <a:latin typeface="+mn-ea"/>
              <a:ea typeface="+mn-ea"/>
              <a:cs typeface="+mn-cs"/>
            </a:rPr>
            <a:t>0.46</a:t>
          </a:r>
          <a:r>
            <a:rPr lang="ja-JP" altLang="ja-JP" sz="1100" b="0" i="0" baseline="0">
              <a:solidFill>
                <a:schemeClr val="dk1"/>
              </a:solidFill>
              <a:effectLst/>
              <a:latin typeface="+mn-ea"/>
              <a:ea typeface="+mn-ea"/>
              <a:cs typeface="+mn-cs"/>
            </a:rPr>
            <a:t>ポイント下回っているが、直営している公共施設等が多いため、施設の運営に相応の職員数を要している。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今後、公共施設の統廃合や組織・機構の見直し、業務の民間委託等を検討し、定員規模の適正化に努める。</a:t>
          </a:r>
          <a:endParaRPr lang="ja-JP" altLang="ja-JP" sz="11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69109</xdr:rowOff>
    </xdr:from>
    <xdr:to>
      <xdr:col>24</xdr:col>
      <xdr:colOff>558800</xdr:colOff>
      <xdr:row>61</xdr:row>
      <xdr:rowOff>87206</xdr:rowOff>
    </xdr:to>
    <xdr:cxnSp macro="">
      <xdr:nvCxnSpPr>
        <xdr:cNvPr id="324" name="直線コネクタ 323"/>
        <xdr:cNvCxnSpPr/>
      </xdr:nvCxnSpPr>
      <xdr:spPr>
        <a:xfrm>
          <a:off x="16179800" y="10527559"/>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61066</xdr:rowOff>
    </xdr:from>
    <xdr:to>
      <xdr:col>23</xdr:col>
      <xdr:colOff>406400</xdr:colOff>
      <xdr:row>61</xdr:row>
      <xdr:rowOff>69109</xdr:rowOff>
    </xdr:to>
    <xdr:cxnSp macro="">
      <xdr:nvCxnSpPr>
        <xdr:cNvPr id="327" name="直線コネクタ 326"/>
        <xdr:cNvCxnSpPr/>
      </xdr:nvCxnSpPr>
      <xdr:spPr>
        <a:xfrm>
          <a:off x="15290800" y="105195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61066</xdr:rowOff>
    </xdr:from>
    <xdr:to>
      <xdr:col>22</xdr:col>
      <xdr:colOff>203200</xdr:colOff>
      <xdr:row>61</xdr:row>
      <xdr:rowOff>61066</xdr:rowOff>
    </xdr:to>
    <xdr:cxnSp macro="">
      <xdr:nvCxnSpPr>
        <xdr:cNvPr id="330" name="直線コネクタ 329"/>
        <xdr:cNvCxnSpPr/>
      </xdr:nvCxnSpPr>
      <xdr:spPr>
        <a:xfrm>
          <a:off x="14401800" y="10519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31" name="フローチャート : 判断 330"/>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32" name="テキスト ボックス 331"/>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61066</xdr:rowOff>
    </xdr:from>
    <xdr:to>
      <xdr:col>21</xdr:col>
      <xdr:colOff>0</xdr:colOff>
      <xdr:row>61</xdr:row>
      <xdr:rowOff>77153</xdr:rowOff>
    </xdr:to>
    <xdr:cxnSp macro="">
      <xdr:nvCxnSpPr>
        <xdr:cNvPr id="333" name="直線コネクタ 332"/>
        <xdr:cNvCxnSpPr/>
      </xdr:nvCxnSpPr>
      <xdr:spPr>
        <a:xfrm flipV="1">
          <a:off x="13512800" y="1051951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4" name="フローチャート : 判断 333"/>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163000</xdr:rowOff>
    </xdr:from>
    <xdr:ext cx="762000" cy="259045"/>
    <xdr:sp macro="" textlink="">
      <xdr:nvSpPr>
        <xdr:cNvPr id="335" name="テキスト ボックス 334"/>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167022</xdr:rowOff>
    </xdr:from>
    <xdr:ext cx="762000" cy="259045"/>
    <xdr:sp macro="" textlink="">
      <xdr:nvSpPr>
        <xdr:cNvPr id="337" name="テキスト ボックス 336"/>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36406</xdr:rowOff>
    </xdr:from>
    <xdr:to>
      <xdr:col>24</xdr:col>
      <xdr:colOff>609600</xdr:colOff>
      <xdr:row>61</xdr:row>
      <xdr:rowOff>138006</xdr:rowOff>
    </xdr:to>
    <xdr:sp macro="" textlink="">
      <xdr:nvSpPr>
        <xdr:cNvPr id="343" name="円/楕円 342"/>
        <xdr:cNvSpPr/>
      </xdr:nvSpPr>
      <xdr:spPr>
        <a:xfrm>
          <a:off x="16967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52933</xdr:rowOff>
    </xdr:from>
    <xdr:ext cx="762000" cy="259045"/>
    <xdr:sp macro="" textlink="">
      <xdr:nvSpPr>
        <xdr:cNvPr id="344" name="定員管理の状況該当値テキスト"/>
        <xdr:cNvSpPr txBox="1"/>
      </xdr:nvSpPr>
      <xdr:spPr>
        <a:xfrm>
          <a:off x="17106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18309</xdr:rowOff>
    </xdr:from>
    <xdr:to>
      <xdr:col>23</xdr:col>
      <xdr:colOff>457200</xdr:colOff>
      <xdr:row>61</xdr:row>
      <xdr:rowOff>119909</xdr:rowOff>
    </xdr:to>
    <xdr:sp macro="" textlink="">
      <xdr:nvSpPr>
        <xdr:cNvPr id="345" name="円/楕円 344"/>
        <xdr:cNvSpPr/>
      </xdr:nvSpPr>
      <xdr:spPr>
        <a:xfrm>
          <a:off x="16129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130086</xdr:rowOff>
    </xdr:from>
    <xdr:ext cx="736600" cy="259045"/>
    <xdr:sp macro="" textlink="">
      <xdr:nvSpPr>
        <xdr:cNvPr id="346" name="テキスト ボックス 345"/>
        <xdr:cNvSpPr txBox="1"/>
      </xdr:nvSpPr>
      <xdr:spPr>
        <a:xfrm>
          <a:off x="15798800" y="1024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10266</xdr:rowOff>
    </xdr:from>
    <xdr:to>
      <xdr:col>22</xdr:col>
      <xdr:colOff>254000</xdr:colOff>
      <xdr:row>61</xdr:row>
      <xdr:rowOff>111866</xdr:rowOff>
    </xdr:to>
    <xdr:sp macro="" textlink="">
      <xdr:nvSpPr>
        <xdr:cNvPr id="347" name="円/楕円 346"/>
        <xdr:cNvSpPr/>
      </xdr:nvSpPr>
      <xdr:spPr>
        <a:xfrm>
          <a:off x="15240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122043</xdr:rowOff>
    </xdr:from>
    <xdr:ext cx="762000" cy="259045"/>
    <xdr:sp macro="" textlink="">
      <xdr:nvSpPr>
        <xdr:cNvPr id="348" name="テキスト ボックス 347"/>
        <xdr:cNvSpPr txBox="1"/>
      </xdr:nvSpPr>
      <xdr:spPr>
        <a:xfrm>
          <a:off x="14909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10266</xdr:rowOff>
    </xdr:from>
    <xdr:to>
      <xdr:col>21</xdr:col>
      <xdr:colOff>50800</xdr:colOff>
      <xdr:row>61</xdr:row>
      <xdr:rowOff>111866</xdr:rowOff>
    </xdr:to>
    <xdr:sp macro="" textlink="">
      <xdr:nvSpPr>
        <xdr:cNvPr id="349" name="円/楕円 348"/>
        <xdr:cNvSpPr/>
      </xdr:nvSpPr>
      <xdr:spPr>
        <a:xfrm>
          <a:off x="14351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122043</xdr:rowOff>
    </xdr:from>
    <xdr:ext cx="762000" cy="259045"/>
    <xdr:sp macro="" textlink="">
      <xdr:nvSpPr>
        <xdr:cNvPr id="350" name="テキスト ボックス 349"/>
        <xdr:cNvSpPr txBox="1"/>
      </xdr:nvSpPr>
      <xdr:spPr>
        <a:xfrm>
          <a:off x="14020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26353</xdr:rowOff>
    </xdr:from>
    <xdr:to>
      <xdr:col>19</xdr:col>
      <xdr:colOff>533400</xdr:colOff>
      <xdr:row>61</xdr:row>
      <xdr:rowOff>127953</xdr:rowOff>
    </xdr:to>
    <xdr:sp macro="" textlink="">
      <xdr:nvSpPr>
        <xdr:cNvPr id="351" name="円/楕円 350"/>
        <xdr:cNvSpPr/>
      </xdr:nvSpPr>
      <xdr:spPr>
        <a:xfrm>
          <a:off x="13462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138130</xdr:rowOff>
    </xdr:from>
    <xdr:ext cx="762000" cy="259045"/>
    <xdr:sp macro="" textlink="">
      <xdr:nvSpPr>
        <xdr:cNvPr id="352" name="テキスト ボックス 351"/>
        <xdr:cNvSpPr txBox="1"/>
      </xdr:nvSpPr>
      <xdr:spPr>
        <a:xfrm>
          <a:off x="13131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実質公債費比率は、昨年度から</a:t>
          </a:r>
          <a:r>
            <a:rPr lang="en-US" altLang="ja-JP" sz="1100" b="0" i="0" baseline="0">
              <a:solidFill>
                <a:schemeClr val="dk1"/>
              </a:solidFill>
              <a:effectLst/>
              <a:latin typeface="+mn-ea"/>
              <a:ea typeface="+mn-ea"/>
              <a:cs typeface="+mn-cs"/>
            </a:rPr>
            <a:t>1.5</a:t>
          </a:r>
          <a:r>
            <a:rPr lang="ja-JP" altLang="ja-JP" sz="1100" b="0" i="0" baseline="0">
              <a:solidFill>
                <a:schemeClr val="dk1"/>
              </a:solidFill>
              <a:effectLst/>
              <a:latin typeface="+mn-ea"/>
              <a:ea typeface="+mn-ea"/>
              <a:cs typeface="+mn-cs"/>
            </a:rPr>
            <a:t>ポイント低下し</a:t>
          </a:r>
          <a:r>
            <a:rPr lang="en-US" altLang="ja-JP" sz="1100" b="0" i="0" baseline="0">
              <a:solidFill>
                <a:schemeClr val="dk1"/>
              </a:solidFill>
              <a:effectLst/>
              <a:latin typeface="+mn-ea"/>
              <a:ea typeface="+mn-ea"/>
              <a:cs typeface="+mn-cs"/>
            </a:rPr>
            <a:t>10.1</a:t>
          </a:r>
          <a:r>
            <a:rPr lang="ja-JP" altLang="ja-JP" sz="1100" b="0" i="0" baseline="0">
              <a:solidFill>
                <a:schemeClr val="dk1"/>
              </a:solidFill>
              <a:effectLst/>
              <a:latin typeface="+mn-ea"/>
              <a:ea typeface="+mn-ea"/>
              <a:cs typeface="+mn-cs"/>
            </a:rPr>
            <a:t>％となった。</a:t>
          </a:r>
          <a:r>
            <a:rPr lang="ja-JP" altLang="en-US" sz="1100" b="0" i="0" baseline="0">
              <a:solidFill>
                <a:schemeClr val="dk1"/>
              </a:solidFill>
              <a:effectLst/>
              <a:latin typeface="+mn-ea"/>
              <a:ea typeface="+mn-ea"/>
              <a:cs typeface="+mn-cs"/>
            </a:rPr>
            <a:t>近年、</a:t>
          </a:r>
          <a:r>
            <a:rPr lang="ja-JP" altLang="ja-JP" sz="1100" b="0" i="0" baseline="0">
              <a:solidFill>
                <a:schemeClr val="dk1"/>
              </a:solidFill>
              <a:effectLst/>
              <a:latin typeface="+mn-ea"/>
              <a:ea typeface="+mn-ea"/>
              <a:cs typeface="+mn-cs"/>
            </a:rPr>
            <a:t>数値は改善傾向にあるものの、類似団体や県内他市との比較においては、依然として高い水準となっている。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これは、元利償還金、公営企業に要する経費の財源とする地方債の償還の財源に充てたと認められる繰入金や公債費に準ずる債務負担行為に係るものが多額であることが主な要因</a:t>
          </a:r>
          <a:r>
            <a:rPr lang="ja-JP" altLang="en-US" sz="1100" b="0" i="0" baseline="0">
              <a:solidFill>
                <a:schemeClr val="dk1"/>
              </a:solidFill>
              <a:effectLst/>
              <a:latin typeface="+mn-ea"/>
              <a:ea typeface="+mn-ea"/>
              <a:cs typeface="+mn-cs"/>
            </a:rPr>
            <a:t>である。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a:t>
          </a:r>
          <a:r>
            <a:rPr lang="ja-JP" altLang="en-US" sz="1100" b="0" i="0" baseline="0">
              <a:solidFill>
                <a:schemeClr val="dk1"/>
              </a:solidFill>
              <a:effectLst/>
              <a:latin typeface="+mn-ea"/>
              <a:ea typeface="+mn-ea"/>
              <a:cs typeface="+mn-cs"/>
            </a:rPr>
            <a:t>普通建設</a:t>
          </a:r>
          <a:r>
            <a:rPr kumimoji="1" lang="ja-JP" altLang="ja-JP" sz="1100">
              <a:solidFill>
                <a:schemeClr val="dk1"/>
              </a:solidFill>
              <a:effectLst/>
              <a:latin typeface="+mn-lt"/>
              <a:ea typeface="+mn-ea"/>
              <a:cs typeface="+mn-cs"/>
            </a:rPr>
            <a:t>事業の実施</a:t>
          </a:r>
          <a:r>
            <a:rPr kumimoji="1" lang="ja-JP" altLang="en-US" sz="1100">
              <a:solidFill>
                <a:schemeClr val="dk1"/>
              </a:solidFill>
              <a:effectLst/>
              <a:latin typeface="+mn-lt"/>
              <a:ea typeface="+mn-ea"/>
              <a:cs typeface="+mn-cs"/>
            </a:rPr>
            <a:t>状況から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将来的に元利償還金の額が増加する局面も想定されているが、</a:t>
          </a:r>
          <a:r>
            <a:rPr lang="ja-JP" altLang="ja-JP" sz="1100" b="0" i="0" baseline="0">
              <a:solidFill>
                <a:schemeClr val="dk1"/>
              </a:solidFill>
              <a:effectLst/>
              <a:latin typeface="+mn-ea"/>
              <a:ea typeface="+mn-ea"/>
              <a:cs typeface="+mn-cs"/>
            </a:rPr>
            <a:t>地方債発行については、交付税算入率を勘案するとともに、一般会計だけでなく、特別会計においても地方債発行の抑制に努め、公債費負担の適正化</a:t>
          </a:r>
          <a:r>
            <a:rPr lang="ja-JP" altLang="en-US" sz="1100" b="0" i="0" baseline="0">
              <a:solidFill>
                <a:schemeClr val="dk1"/>
              </a:solidFill>
              <a:effectLst/>
              <a:latin typeface="+mn-ea"/>
              <a:ea typeface="+mn-ea"/>
              <a:cs typeface="+mn-cs"/>
            </a:rPr>
            <a:t>に努める</a:t>
          </a:r>
          <a:r>
            <a:rPr lang="ja-JP" altLang="ja-JP" sz="1100" b="0" i="0" baseline="0">
              <a:solidFill>
                <a:schemeClr val="dk1"/>
              </a:solidFill>
              <a:effectLst/>
              <a:latin typeface="+mn-ea"/>
              <a:ea typeface="+mn-ea"/>
              <a:cs typeface="+mn-cs"/>
            </a:rPr>
            <a:t>。</a:t>
          </a:r>
          <a:endParaRPr lang="ja-JP" altLang="ja-JP" sz="11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134801</xdr:rowOff>
    </xdr:from>
    <xdr:to>
      <xdr:col>24</xdr:col>
      <xdr:colOff>558800</xdr:colOff>
      <xdr:row>42</xdr:row>
      <xdr:rowOff>66766</xdr:rowOff>
    </xdr:to>
    <xdr:cxnSp macro="">
      <xdr:nvCxnSpPr>
        <xdr:cNvPr id="387" name="直線コネクタ 386"/>
        <xdr:cNvCxnSpPr/>
      </xdr:nvCxnSpPr>
      <xdr:spPr>
        <a:xfrm flipV="1">
          <a:off x="16179800" y="716425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66766</xdr:rowOff>
    </xdr:from>
    <xdr:to>
      <xdr:col>23</xdr:col>
      <xdr:colOff>406400</xdr:colOff>
      <xdr:row>42</xdr:row>
      <xdr:rowOff>149497</xdr:rowOff>
    </xdr:to>
    <xdr:cxnSp macro="">
      <xdr:nvCxnSpPr>
        <xdr:cNvPr id="390" name="直線コネクタ 389"/>
        <xdr:cNvCxnSpPr/>
      </xdr:nvCxnSpPr>
      <xdr:spPr>
        <a:xfrm flipV="1">
          <a:off x="15290800" y="726766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149497</xdr:rowOff>
    </xdr:from>
    <xdr:to>
      <xdr:col>22</xdr:col>
      <xdr:colOff>203200</xdr:colOff>
      <xdr:row>43</xdr:row>
      <xdr:rowOff>95250</xdr:rowOff>
    </xdr:to>
    <xdr:cxnSp macro="">
      <xdr:nvCxnSpPr>
        <xdr:cNvPr id="393" name="直線コネクタ 392"/>
        <xdr:cNvCxnSpPr/>
      </xdr:nvCxnSpPr>
      <xdr:spPr>
        <a:xfrm flipV="1">
          <a:off x="14401800" y="735039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4" name="フローチャート : 判断 393"/>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147518</xdr:rowOff>
    </xdr:from>
    <xdr:ext cx="762000" cy="259045"/>
    <xdr:sp macro="" textlink="">
      <xdr:nvSpPr>
        <xdr:cNvPr id="395" name="テキスト ボックス 394"/>
        <xdr:cNvSpPr txBox="1"/>
      </xdr:nvSpPr>
      <xdr:spPr>
        <a:xfrm>
          <a:off x="14909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150404</xdr:rowOff>
    </xdr:to>
    <xdr:cxnSp macro="">
      <xdr:nvCxnSpPr>
        <xdr:cNvPr id="396" name="直線コネクタ 395"/>
        <xdr:cNvCxnSpPr/>
      </xdr:nvCxnSpPr>
      <xdr:spPr>
        <a:xfrm flipV="1">
          <a:off x="13512800" y="746760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7" name="フローチャート : 判断 396"/>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45011</xdr:rowOff>
    </xdr:from>
    <xdr:ext cx="762000" cy="259045"/>
    <xdr:sp macro="" textlink="">
      <xdr:nvSpPr>
        <xdr:cNvPr id="398" name="テキスト ボックス 397"/>
        <xdr:cNvSpPr txBox="1"/>
      </xdr:nvSpPr>
      <xdr:spPr>
        <a:xfrm>
          <a:off x="14020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9" name="フローチャート : 判断 398"/>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107060</xdr:rowOff>
    </xdr:from>
    <xdr:ext cx="762000" cy="259045"/>
    <xdr:sp macro="" textlink="">
      <xdr:nvSpPr>
        <xdr:cNvPr id="400" name="テキスト ボックス 399"/>
        <xdr:cNvSpPr txBox="1"/>
      </xdr:nvSpPr>
      <xdr:spPr>
        <a:xfrm>
          <a:off x="13131800" y="696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84001</xdr:rowOff>
    </xdr:from>
    <xdr:to>
      <xdr:col>24</xdr:col>
      <xdr:colOff>609600</xdr:colOff>
      <xdr:row>42</xdr:row>
      <xdr:rowOff>14151</xdr:rowOff>
    </xdr:to>
    <xdr:sp macro="" textlink="">
      <xdr:nvSpPr>
        <xdr:cNvPr id="406" name="円/楕円 405"/>
        <xdr:cNvSpPr/>
      </xdr:nvSpPr>
      <xdr:spPr>
        <a:xfrm>
          <a:off x="169672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56078</xdr:rowOff>
    </xdr:from>
    <xdr:ext cx="762000" cy="259045"/>
    <xdr:sp macro="" textlink="">
      <xdr:nvSpPr>
        <xdr:cNvPr id="407" name="公債費負担の状況該当値テキスト"/>
        <xdr:cNvSpPr txBox="1"/>
      </xdr:nvSpPr>
      <xdr:spPr>
        <a:xfrm>
          <a:off x="17106900" y="708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15966</xdr:rowOff>
    </xdr:from>
    <xdr:to>
      <xdr:col>23</xdr:col>
      <xdr:colOff>457200</xdr:colOff>
      <xdr:row>42</xdr:row>
      <xdr:rowOff>117566</xdr:rowOff>
    </xdr:to>
    <xdr:sp macro="" textlink="">
      <xdr:nvSpPr>
        <xdr:cNvPr id="408" name="円/楕円 407"/>
        <xdr:cNvSpPr/>
      </xdr:nvSpPr>
      <xdr:spPr>
        <a:xfrm>
          <a:off x="16129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102343</xdr:rowOff>
    </xdr:from>
    <xdr:ext cx="736600" cy="259045"/>
    <xdr:sp macro="" textlink="">
      <xdr:nvSpPr>
        <xdr:cNvPr id="409" name="テキスト ボックス 408"/>
        <xdr:cNvSpPr txBox="1"/>
      </xdr:nvSpPr>
      <xdr:spPr>
        <a:xfrm>
          <a:off x="15798800" y="730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98697</xdr:rowOff>
    </xdr:from>
    <xdr:to>
      <xdr:col>22</xdr:col>
      <xdr:colOff>254000</xdr:colOff>
      <xdr:row>43</xdr:row>
      <xdr:rowOff>28847</xdr:rowOff>
    </xdr:to>
    <xdr:sp macro="" textlink="">
      <xdr:nvSpPr>
        <xdr:cNvPr id="410" name="円/楕円 409"/>
        <xdr:cNvSpPr/>
      </xdr:nvSpPr>
      <xdr:spPr>
        <a:xfrm>
          <a:off x="15240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13624</xdr:rowOff>
    </xdr:from>
    <xdr:ext cx="762000" cy="259045"/>
    <xdr:sp macro="" textlink="">
      <xdr:nvSpPr>
        <xdr:cNvPr id="411" name="テキスト ボックス 410"/>
        <xdr:cNvSpPr txBox="1"/>
      </xdr:nvSpPr>
      <xdr:spPr>
        <a:xfrm>
          <a:off x="14909800" y="738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12" name="円/楕円 411"/>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13" name="テキスト ボックス 412"/>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99604</xdr:rowOff>
    </xdr:from>
    <xdr:to>
      <xdr:col>19</xdr:col>
      <xdr:colOff>533400</xdr:colOff>
      <xdr:row>44</xdr:row>
      <xdr:rowOff>29754</xdr:rowOff>
    </xdr:to>
    <xdr:sp macro="" textlink="">
      <xdr:nvSpPr>
        <xdr:cNvPr id="414" name="円/楕円 413"/>
        <xdr:cNvSpPr/>
      </xdr:nvSpPr>
      <xdr:spPr>
        <a:xfrm>
          <a:off x="13462000" y="747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14531</xdr:rowOff>
    </xdr:from>
    <xdr:ext cx="762000" cy="259045"/>
    <xdr:sp macro="" textlink="">
      <xdr:nvSpPr>
        <xdr:cNvPr id="415" name="テキスト ボックス 414"/>
        <xdr:cNvSpPr txBox="1"/>
      </xdr:nvSpPr>
      <xdr:spPr>
        <a:xfrm>
          <a:off x="13131800" y="75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chemeClr val="dk1"/>
              </a:solidFill>
              <a:effectLst/>
              <a:latin typeface="+mn-ea"/>
              <a:ea typeface="+mn-ea"/>
              <a:cs typeface="+mn-cs"/>
            </a:rPr>
            <a:t>　</a:t>
          </a:r>
          <a:r>
            <a:rPr lang="ja-JP" altLang="ja-JP" sz="1050" b="0" i="0" baseline="0">
              <a:solidFill>
                <a:schemeClr val="dk1"/>
              </a:solidFill>
              <a:effectLst/>
              <a:latin typeface="+mn-ea"/>
              <a:ea typeface="+mn-ea"/>
              <a:cs typeface="+mn-cs"/>
            </a:rPr>
            <a:t>将来負担比率は、昨年度から</a:t>
          </a:r>
          <a:r>
            <a:rPr lang="en-US" altLang="ja-JP" sz="1050" b="0" i="0" baseline="0">
              <a:solidFill>
                <a:schemeClr val="dk1"/>
              </a:solidFill>
              <a:effectLst/>
              <a:latin typeface="+mn-ea"/>
              <a:ea typeface="+mn-ea"/>
              <a:cs typeface="+mn-cs"/>
            </a:rPr>
            <a:t>7.6</a:t>
          </a:r>
          <a:r>
            <a:rPr lang="ja-JP" altLang="ja-JP" sz="1050" b="0" i="0" baseline="0">
              <a:solidFill>
                <a:schemeClr val="dk1"/>
              </a:solidFill>
              <a:effectLst/>
              <a:latin typeface="+mn-ea"/>
              <a:ea typeface="+mn-ea"/>
              <a:cs typeface="+mn-cs"/>
            </a:rPr>
            <a:t>ポイント低下し、</a:t>
          </a:r>
          <a:r>
            <a:rPr lang="en-US" altLang="ja-JP" sz="1050" b="0" i="0" baseline="0">
              <a:solidFill>
                <a:schemeClr val="dk1"/>
              </a:solidFill>
              <a:effectLst/>
              <a:latin typeface="+mn-ea"/>
              <a:ea typeface="+mn-ea"/>
              <a:cs typeface="+mn-cs"/>
            </a:rPr>
            <a:t>52.6</a:t>
          </a:r>
          <a:r>
            <a:rPr lang="ja-JP" altLang="ja-JP" sz="1050" b="0" i="0" baseline="0">
              <a:solidFill>
                <a:schemeClr val="dk1"/>
              </a:solidFill>
              <a:effectLst/>
              <a:latin typeface="+mn-ea"/>
              <a:ea typeface="+mn-ea"/>
              <a:cs typeface="+mn-cs"/>
            </a:rPr>
            <a:t>％となった。</a:t>
          </a:r>
          <a:endParaRPr lang="ja-JP" altLang="ja-JP" sz="1050">
            <a:effectLst/>
            <a:latin typeface="+mn-ea"/>
            <a:ea typeface="+mn-ea"/>
          </a:endParaRPr>
        </a:p>
        <a:p>
          <a:pPr rtl="0"/>
          <a:r>
            <a:rPr lang="ja-JP" altLang="ja-JP" sz="1050" b="0" i="0" baseline="0">
              <a:solidFill>
                <a:schemeClr val="dk1"/>
              </a:solidFill>
              <a:effectLst/>
              <a:latin typeface="+mn-ea"/>
              <a:ea typeface="+mn-ea"/>
              <a:cs typeface="+mn-cs"/>
            </a:rPr>
            <a:t>　地方債現在高の増加等により将来負担額が</a:t>
          </a:r>
          <a:r>
            <a:rPr lang="en-US" altLang="ja-JP" sz="1050" b="0" i="0" baseline="0">
              <a:solidFill>
                <a:schemeClr val="dk1"/>
              </a:solidFill>
              <a:effectLst/>
              <a:latin typeface="+mn-ea"/>
              <a:ea typeface="+mn-ea"/>
              <a:cs typeface="+mn-cs"/>
            </a:rPr>
            <a:t>1,171</a:t>
          </a:r>
          <a:r>
            <a:rPr lang="ja-JP" altLang="ja-JP" sz="1050" b="0" i="0" baseline="0">
              <a:solidFill>
                <a:schemeClr val="dk1"/>
              </a:solidFill>
              <a:effectLst/>
              <a:latin typeface="+mn-ea"/>
              <a:ea typeface="+mn-ea"/>
              <a:cs typeface="+mn-cs"/>
            </a:rPr>
            <a:t>百万円の増となったものの、充当可能基金が</a:t>
          </a:r>
          <a:r>
            <a:rPr lang="en-US" altLang="ja-JP" sz="1050" b="0" i="0" baseline="0">
              <a:solidFill>
                <a:schemeClr val="dk1"/>
              </a:solidFill>
              <a:effectLst/>
              <a:latin typeface="+mn-ea"/>
              <a:ea typeface="+mn-ea"/>
              <a:cs typeface="+mn-cs"/>
            </a:rPr>
            <a:t>1,767</a:t>
          </a:r>
          <a:r>
            <a:rPr lang="ja-JP" altLang="ja-JP" sz="1050" b="0" i="0" baseline="0">
              <a:solidFill>
                <a:schemeClr val="dk1"/>
              </a:solidFill>
              <a:effectLst/>
              <a:latin typeface="+mn-ea"/>
              <a:ea typeface="+mn-ea"/>
              <a:cs typeface="+mn-cs"/>
            </a:rPr>
            <a:t>百万円の増、普通交付税の増に伴い標準財政規模が</a:t>
          </a:r>
          <a:r>
            <a:rPr lang="en-US" altLang="ja-JP" sz="1050" b="0" i="0" baseline="0">
              <a:solidFill>
                <a:schemeClr val="dk1"/>
              </a:solidFill>
              <a:effectLst/>
              <a:latin typeface="+mn-ea"/>
              <a:ea typeface="+mn-ea"/>
              <a:cs typeface="+mn-cs"/>
            </a:rPr>
            <a:t>1,358</a:t>
          </a:r>
          <a:r>
            <a:rPr lang="ja-JP" altLang="ja-JP" sz="1050" b="0" i="0" baseline="0">
              <a:solidFill>
                <a:schemeClr val="dk1"/>
              </a:solidFill>
              <a:effectLst/>
              <a:latin typeface="+mn-ea"/>
              <a:ea typeface="+mn-ea"/>
              <a:cs typeface="+mn-cs"/>
            </a:rPr>
            <a:t>百万円の増となった結果によるもの。</a:t>
          </a:r>
          <a:endParaRPr lang="ja-JP" altLang="ja-JP" sz="1050">
            <a:effectLst/>
            <a:latin typeface="+mn-ea"/>
            <a:ea typeface="+mn-ea"/>
          </a:endParaRPr>
        </a:p>
        <a:p>
          <a:pPr rtl="0"/>
          <a:r>
            <a:rPr lang="ja-JP" altLang="ja-JP" sz="1050" b="0" i="0" baseline="0">
              <a:solidFill>
                <a:schemeClr val="dk1"/>
              </a:solidFill>
              <a:effectLst/>
              <a:latin typeface="+mn-ea"/>
              <a:ea typeface="+mn-ea"/>
              <a:cs typeface="+mn-cs"/>
            </a:rPr>
            <a:t>　数値は、類似団体や県内他市との比較において、依然として高い水準にあるが、これは、債務負担行為に基づく支出予定額、</a:t>
          </a:r>
          <a:r>
            <a:rPr lang="ja-JP" altLang="en-US" sz="1050" b="0" i="0" baseline="0">
              <a:solidFill>
                <a:schemeClr val="dk1"/>
              </a:solidFill>
              <a:effectLst/>
              <a:latin typeface="+mn-ea"/>
              <a:ea typeface="+mn-ea"/>
              <a:cs typeface="+mn-cs"/>
            </a:rPr>
            <a:t>病院事業会計及び</a:t>
          </a:r>
          <a:r>
            <a:rPr lang="ja-JP" altLang="ja-JP" sz="1050" b="0" i="0" baseline="0">
              <a:solidFill>
                <a:schemeClr val="dk1"/>
              </a:solidFill>
              <a:effectLst/>
              <a:latin typeface="+mn-ea"/>
              <a:ea typeface="+mn-ea"/>
              <a:cs typeface="+mn-cs"/>
            </a:rPr>
            <a:t>下水道事業</a:t>
          </a:r>
          <a:r>
            <a:rPr lang="ja-JP" altLang="en-US" sz="1050" b="0" i="0" baseline="0">
              <a:solidFill>
                <a:schemeClr val="dk1"/>
              </a:solidFill>
              <a:effectLst/>
              <a:latin typeface="+mn-ea"/>
              <a:ea typeface="+mn-ea"/>
              <a:cs typeface="+mn-cs"/>
            </a:rPr>
            <a:t>特別会計</a:t>
          </a:r>
          <a:r>
            <a:rPr lang="ja-JP" altLang="ja-JP" sz="1050" b="0" i="0" baseline="0">
              <a:solidFill>
                <a:schemeClr val="dk1"/>
              </a:solidFill>
              <a:effectLst/>
              <a:latin typeface="+mn-ea"/>
              <a:ea typeface="+mn-ea"/>
              <a:cs typeface="+mn-cs"/>
            </a:rPr>
            <a:t>に対する繰入見込額や土地開発公社に係る将来負担額が多額となっていることが主な要因である。</a:t>
          </a:r>
          <a:endParaRPr lang="ja-JP" altLang="ja-JP" sz="1050">
            <a:effectLst/>
            <a:latin typeface="+mn-ea"/>
            <a:ea typeface="+mn-ea"/>
          </a:endParaRPr>
        </a:p>
        <a:p>
          <a:r>
            <a:rPr lang="ja-JP" altLang="en-US" sz="1050" b="0" i="0" baseline="0">
              <a:solidFill>
                <a:schemeClr val="dk1"/>
              </a:solidFill>
              <a:effectLst/>
              <a:latin typeface="+mn-ea"/>
              <a:ea typeface="+mn-ea"/>
              <a:cs typeface="+mn-cs"/>
            </a:rPr>
            <a:t>　</a:t>
          </a:r>
          <a:r>
            <a:rPr kumimoji="1" lang="ja-JP" altLang="ja-JP" sz="1050">
              <a:solidFill>
                <a:schemeClr val="dk1"/>
              </a:solidFill>
              <a:effectLst/>
              <a:latin typeface="+mn-lt"/>
              <a:ea typeface="+mn-ea"/>
              <a:cs typeface="+mn-cs"/>
            </a:rPr>
            <a:t>今後、合併特例債等を活用した</a:t>
          </a:r>
          <a:r>
            <a:rPr kumimoji="1" lang="ja-JP" altLang="en-US" sz="1050">
              <a:solidFill>
                <a:schemeClr val="dk1"/>
              </a:solidFill>
              <a:effectLst/>
              <a:latin typeface="+mn-lt"/>
              <a:ea typeface="+mn-ea"/>
              <a:cs typeface="+mn-cs"/>
            </a:rPr>
            <a:t>普通</a:t>
          </a:r>
          <a:r>
            <a:rPr kumimoji="1" lang="ja-JP" altLang="ja-JP" sz="1050">
              <a:solidFill>
                <a:schemeClr val="dk1"/>
              </a:solidFill>
              <a:effectLst/>
              <a:latin typeface="+mn-lt"/>
              <a:ea typeface="+mn-ea"/>
              <a:cs typeface="+mn-cs"/>
            </a:rPr>
            <a:t>建設事業の実施に伴い、地方債現在高の更なる増加が見込まれることから、近年、</a:t>
          </a:r>
          <a:r>
            <a:rPr kumimoji="1" lang="ja-JP" altLang="en-US" sz="1050">
              <a:solidFill>
                <a:schemeClr val="dk1"/>
              </a:solidFill>
              <a:effectLst/>
              <a:latin typeface="+mn-lt"/>
              <a:ea typeface="+mn-ea"/>
              <a:cs typeface="+mn-cs"/>
            </a:rPr>
            <a:t>改善傾向にあった将来負担比率は</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悪化</a:t>
          </a:r>
          <a:r>
            <a:rPr kumimoji="1" lang="ja-JP" altLang="ja-JP" sz="1050">
              <a:solidFill>
                <a:schemeClr val="dk1"/>
              </a:solidFill>
              <a:effectLst/>
              <a:latin typeface="+mn-lt"/>
              <a:ea typeface="+mn-ea"/>
              <a:cs typeface="+mn-cs"/>
            </a:rPr>
            <a:t>に転じることが</a:t>
          </a:r>
          <a:r>
            <a:rPr kumimoji="1" lang="ja-JP" altLang="en-US" sz="1050">
              <a:solidFill>
                <a:schemeClr val="dk1"/>
              </a:solidFill>
              <a:effectLst/>
              <a:latin typeface="+mn-lt"/>
              <a:ea typeface="+mn-ea"/>
              <a:cs typeface="+mn-cs"/>
            </a:rPr>
            <a:t>予測</a:t>
          </a:r>
          <a:r>
            <a:rPr kumimoji="1" lang="ja-JP" altLang="ja-JP" sz="1050">
              <a:solidFill>
                <a:schemeClr val="dk1"/>
              </a:solidFill>
              <a:effectLst/>
              <a:latin typeface="+mn-lt"/>
              <a:ea typeface="+mn-ea"/>
              <a:cs typeface="+mn-cs"/>
            </a:rPr>
            <a:t>される。</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50546</xdr:rowOff>
    </xdr:from>
    <xdr:to>
      <xdr:col>24</xdr:col>
      <xdr:colOff>558800</xdr:colOff>
      <xdr:row>16</xdr:row>
      <xdr:rowOff>112480</xdr:rowOff>
    </xdr:to>
    <xdr:cxnSp macro="">
      <xdr:nvCxnSpPr>
        <xdr:cNvPr id="449" name="直線コネクタ 448"/>
        <xdr:cNvCxnSpPr/>
      </xdr:nvCxnSpPr>
      <xdr:spPr>
        <a:xfrm flipV="1">
          <a:off x="16179800" y="2793746"/>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112480</xdr:rowOff>
    </xdr:from>
    <xdr:to>
      <xdr:col>23</xdr:col>
      <xdr:colOff>406400</xdr:colOff>
      <xdr:row>16</xdr:row>
      <xdr:rowOff>159935</xdr:rowOff>
    </xdr:to>
    <xdr:cxnSp macro="">
      <xdr:nvCxnSpPr>
        <xdr:cNvPr id="452" name="直線コネクタ 451"/>
        <xdr:cNvCxnSpPr/>
      </xdr:nvCxnSpPr>
      <xdr:spPr>
        <a:xfrm flipV="1">
          <a:off x="15290800" y="2855680"/>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155914</xdr:rowOff>
    </xdr:from>
    <xdr:to>
      <xdr:col>22</xdr:col>
      <xdr:colOff>203200</xdr:colOff>
      <xdr:row>16</xdr:row>
      <xdr:rowOff>159935</xdr:rowOff>
    </xdr:to>
    <xdr:cxnSp macro="">
      <xdr:nvCxnSpPr>
        <xdr:cNvPr id="455" name="直線コネクタ 454"/>
        <xdr:cNvCxnSpPr/>
      </xdr:nvCxnSpPr>
      <xdr:spPr>
        <a:xfrm>
          <a:off x="14401800" y="289911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6" name="フローチャート : 判断 455"/>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7" name="テキスト ボックス 456"/>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155914</xdr:rowOff>
    </xdr:from>
    <xdr:to>
      <xdr:col>21</xdr:col>
      <xdr:colOff>0</xdr:colOff>
      <xdr:row>17</xdr:row>
      <xdr:rowOff>116374</xdr:rowOff>
    </xdr:to>
    <xdr:cxnSp macro="">
      <xdr:nvCxnSpPr>
        <xdr:cNvPr id="458" name="直線コネクタ 457"/>
        <xdr:cNvCxnSpPr/>
      </xdr:nvCxnSpPr>
      <xdr:spPr>
        <a:xfrm flipV="1">
          <a:off x="13512800" y="2899114"/>
          <a:ext cx="889000" cy="13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136610</xdr:rowOff>
    </xdr:from>
    <xdr:to>
      <xdr:col>21</xdr:col>
      <xdr:colOff>50800</xdr:colOff>
      <xdr:row>16</xdr:row>
      <xdr:rowOff>66760</xdr:rowOff>
    </xdr:to>
    <xdr:sp macro="" textlink="">
      <xdr:nvSpPr>
        <xdr:cNvPr id="459" name="フローチャート : 判断 458"/>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60" name="テキスト ボックス 459"/>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61" name="フローチャート : 判断 460"/>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62" name="テキスト ボックス 461"/>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171196</xdr:rowOff>
    </xdr:from>
    <xdr:to>
      <xdr:col>24</xdr:col>
      <xdr:colOff>609600</xdr:colOff>
      <xdr:row>16</xdr:row>
      <xdr:rowOff>101346</xdr:rowOff>
    </xdr:to>
    <xdr:sp macro="" textlink="">
      <xdr:nvSpPr>
        <xdr:cNvPr id="468" name="円/楕円 467"/>
        <xdr:cNvSpPr/>
      </xdr:nvSpPr>
      <xdr:spPr>
        <a:xfrm>
          <a:off x="169672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143273</xdr:rowOff>
    </xdr:from>
    <xdr:ext cx="762000" cy="259045"/>
    <xdr:sp macro="" textlink="">
      <xdr:nvSpPr>
        <xdr:cNvPr id="469" name="将来負担の状況該当値テキスト"/>
        <xdr:cNvSpPr txBox="1"/>
      </xdr:nvSpPr>
      <xdr:spPr>
        <a:xfrm>
          <a:off x="17106900" y="271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61680</xdr:rowOff>
    </xdr:from>
    <xdr:to>
      <xdr:col>23</xdr:col>
      <xdr:colOff>457200</xdr:colOff>
      <xdr:row>16</xdr:row>
      <xdr:rowOff>163280</xdr:rowOff>
    </xdr:to>
    <xdr:sp macro="" textlink="">
      <xdr:nvSpPr>
        <xdr:cNvPr id="470" name="円/楕円 469"/>
        <xdr:cNvSpPr/>
      </xdr:nvSpPr>
      <xdr:spPr>
        <a:xfrm>
          <a:off x="16129000" y="2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148057</xdr:rowOff>
    </xdr:from>
    <xdr:ext cx="736600" cy="259045"/>
    <xdr:sp macro="" textlink="">
      <xdr:nvSpPr>
        <xdr:cNvPr id="471" name="テキスト ボックス 470"/>
        <xdr:cNvSpPr txBox="1"/>
      </xdr:nvSpPr>
      <xdr:spPr>
        <a:xfrm>
          <a:off x="15798800" y="2891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109135</xdr:rowOff>
    </xdr:from>
    <xdr:to>
      <xdr:col>22</xdr:col>
      <xdr:colOff>254000</xdr:colOff>
      <xdr:row>17</xdr:row>
      <xdr:rowOff>39285</xdr:rowOff>
    </xdr:to>
    <xdr:sp macro="" textlink="">
      <xdr:nvSpPr>
        <xdr:cNvPr id="472" name="円/楕円 471"/>
        <xdr:cNvSpPr/>
      </xdr:nvSpPr>
      <xdr:spPr>
        <a:xfrm>
          <a:off x="15240000" y="28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24062</xdr:rowOff>
    </xdr:from>
    <xdr:ext cx="762000" cy="259045"/>
    <xdr:sp macro="" textlink="">
      <xdr:nvSpPr>
        <xdr:cNvPr id="473" name="テキスト ボックス 472"/>
        <xdr:cNvSpPr txBox="1"/>
      </xdr:nvSpPr>
      <xdr:spPr>
        <a:xfrm>
          <a:off x="14909800" y="293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105114</xdr:rowOff>
    </xdr:from>
    <xdr:to>
      <xdr:col>21</xdr:col>
      <xdr:colOff>50800</xdr:colOff>
      <xdr:row>17</xdr:row>
      <xdr:rowOff>35264</xdr:rowOff>
    </xdr:to>
    <xdr:sp macro="" textlink="">
      <xdr:nvSpPr>
        <xdr:cNvPr id="474" name="円/楕円 473"/>
        <xdr:cNvSpPr/>
      </xdr:nvSpPr>
      <xdr:spPr>
        <a:xfrm>
          <a:off x="14351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20041</xdr:rowOff>
    </xdr:from>
    <xdr:ext cx="762000" cy="259045"/>
    <xdr:sp macro="" textlink="">
      <xdr:nvSpPr>
        <xdr:cNvPr id="475" name="テキスト ボックス 474"/>
        <xdr:cNvSpPr txBox="1"/>
      </xdr:nvSpPr>
      <xdr:spPr>
        <a:xfrm>
          <a:off x="14020800" y="293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65574</xdr:rowOff>
    </xdr:from>
    <xdr:to>
      <xdr:col>19</xdr:col>
      <xdr:colOff>533400</xdr:colOff>
      <xdr:row>17</xdr:row>
      <xdr:rowOff>167174</xdr:rowOff>
    </xdr:to>
    <xdr:sp macro="" textlink="">
      <xdr:nvSpPr>
        <xdr:cNvPr id="476" name="円/楕円 475"/>
        <xdr:cNvSpPr/>
      </xdr:nvSpPr>
      <xdr:spPr>
        <a:xfrm>
          <a:off x="13462000" y="2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151951</xdr:rowOff>
    </xdr:from>
    <xdr:ext cx="762000" cy="259045"/>
    <xdr:sp macro="" textlink="">
      <xdr:nvSpPr>
        <xdr:cNvPr id="477" name="テキスト ボックス 476"/>
        <xdr:cNvSpPr txBox="1"/>
      </xdr:nvSpPr>
      <xdr:spPr>
        <a:xfrm>
          <a:off x="13131800" y="306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64,020
63,343
133.09
31,105,337
30,683,450
406,662
17,317,156
31,849,619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年度の人件費に係る経常収支比率は、前年度から</a:t>
          </a:r>
          <a:r>
            <a:rPr lang="en-US" altLang="ja-JP" sz="1100" b="0" i="0" baseline="0">
              <a:solidFill>
                <a:schemeClr val="dk1"/>
              </a:solidFill>
              <a:effectLst/>
              <a:latin typeface="+mn-ea"/>
              <a:ea typeface="+mn-ea"/>
              <a:cs typeface="+mn-cs"/>
            </a:rPr>
            <a:t>1.0</a:t>
          </a:r>
          <a:r>
            <a:rPr lang="ja-JP" altLang="ja-JP" sz="1100" b="0" i="0" baseline="0">
              <a:solidFill>
                <a:schemeClr val="dk1"/>
              </a:solidFill>
              <a:effectLst/>
              <a:latin typeface="+mn-ea"/>
              <a:ea typeface="+mn-ea"/>
              <a:cs typeface="+mn-cs"/>
            </a:rPr>
            <a:t>ポイント低下し、</a:t>
          </a:r>
          <a:r>
            <a:rPr lang="en-US" altLang="ja-JP" sz="1100" b="0" i="0" baseline="0">
              <a:solidFill>
                <a:schemeClr val="dk1"/>
              </a:solidFill>
              <a:effectLst/>
              <a:latin typeface="+mn-ea"/>
              <a:ea typeface="+mn-ea"/>
              <a:cs typeface="+mn-cs"/>
            </a:rPr>
            <a:t>19.4</a:t>
          </a:r>
          <a:r>
            <a:rPr lang="ja-JP" altLang="ja-JP" sz="1100" b="0" i="0" baseline="0">
              <a:solidFill>
                <a:schemeClr val="dk1"/>
              </a:solidFill>
              <a:effectLst/>
              <a:latin typeface="+mn-ea"/>
              <a:ea typeface="+mn-ea"/>
              <a:cs typeface="+mn-cs"/>
            </a:rPr>
            <a:t>％となった。類似団体との比較において、平均を</a:t>
          </a:r>
          <a:r>
            <a:rPr lang="en-US" altLang="ja-JP" sz="1100" b="0" i="0" baseline="0">
              <a:solidFill>
                <a:schemeClr val="dk1"/>
              </a:solidFill>
              <a:effectLst/>
              <a:latin typeface="+mn-ea"/>
              <a:ea typeface="+mn-ea"/>
              <a:cs typeface="+mn-cs"/>
            </a:rPr>
            <a:t>3.6</a:t>
          </a:r>
          <a:r>
            <a:rPr lang="ja-JP" altLang="ja-JP" sz="1100" b="0" i="0" baseline="0">
              <a:solidFill>
                <a:schemeClr val="dk1"/>
              </a:solidFill>
              <a:effectLst/>
              <a:latin typeface="+mn-ea"/>
              <a:ea typeface="+mn-ea"/>
              <a:cs typeface="+mn-cs"/>
            </a:rPr>
            <a:t>ポイント下回った。</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前年度との比較では、人件費決算額の減に加えて、特定財源の増により、経常経費充当一般財源等は、</a:t>
          </a:r>
          <a:r>
            <a:rPr lang="en-US" altLang="ja-JP" sz="1100" b="0" i="0" baseline="0">
              <a:solidFill>
                <a:schemeClr val="dk1"/>
              </a:solidFill>
              <a:effectLst/>
              <a:latin typeface="+mn-ea"/>
              <a:ea typeface="+mn-ea"/>
              <a:cs typeface="+mn-cs"/>
            </a:rPr>
            <a:t>73</a:t>
          </a:r>
          <a:r>
            <a:rPr lang="ja-JP" altLang="ja-JP" sz="1100" b="0" i="0" baseline="0">
              <a:solidFill>
                <a:schemeClr val="dk1"/>
              </a:solidFill>
              <a:effectLst/>
              <a:latin typeface="+mn-ea"/>
              <a:ea typeface="+mn-ea"/>
              <a:cs typeface="+mn-cs"/>
            </a:rPr>
            <a:t>百万円の減となった。</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現状では、公立保育園やごみ処理施設等が直営で行われており、今後は、施設の統廃合を進めるとともに、事務事業の見直し等の取組により、引き続き人件費の抑制に努める。</a:t>
          </a:r>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62230</xdr:rowOff>
    </xdr:to>
    <xdr:cxnSp macro="">
      <xdr:nvCxnSpPr>
        <xdr:cNvPr id="66" name="直線コネクタ 65"/>
        <xdr:cNvCxnSpPr/>
      </xdr:nvCxnSpPr>
      <xdr:spPr>
        <a:xfrm flipV="1">
          <a:off x="3987800" y="5986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62230</xdr:rowOff>
    </xdr:from>
    <xdr:to>
      <xdr:col>5</xdr:col>
      <xdr:colOff>549275</xdr:colOff>
      <xdr:row>35</xdr:row>
      <xdr:rowOff>62230</xdr:rowOff>
    </xdr:to>
    <xdr:cxnSp macro="">
      <xdr:nvCxnSpPr>
        <xdr:cNvPr id="69" name="直線コネクタ 68"/>
        <xdr:cNvCxnSpPr/>
      </xdr:nvCxnSpPr>
      <xdr:spPr>
        <a:xfrm>
          <a:off x="3098800" y="606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35</xdr:row>
      <xdr:rowOff>62230</xdr:rowOff>
    </xdr:to>
    <xdr:cxnSp macro="">
      <xdr:nvCxnSpPr>
        <xdr:cNvPr id="72" name="直線コネクタ 71"/>
        <xdr:cNvCxnSpPr/>
      </xdr:nvCxnSpPr>
      <xdr:spPr>
        <a:xfrm>
          <a:off x="2209800" y="606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35</xdr:row>
      <xdr:rowOff>123190</xdr:rowOff>
    </xdr:to>
    <xdr:cxnSp macro="">
      <xdr:nvCxnSpPr>
        <xdr:cNvPr id="75" name="直線コネクタ 74"/>
        <xdr:cNvCxnSpPr/>
      </xdr:nvCxnSpPr>
      <xdr:spPr>
        <a:xfrm flipV="1">
          <a:off x="1320800" y="606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106680</xdr:rowOff>
    </xdr:from>
    <xdr:to>
      <xdr:col>7</xdr:col>
      <xdr:colOff>66675</xdr:colOff>
      <xdr:row>35</xdr:row>
      <xdr:rowOff>36830</xdr:rowOff>
    </xdr:to>
    <xdr:sp macro="" textlink="">
      <xdr:nvSpPr>
        <xdr:cNvPr id="85" name="円/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7" name="円/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xdr:rowOff>
    </xdr:from>
    <xdr:to>
      <xdr:col>4</xdr:col>
      <xdr:colOff>396875</xdr:colOff>
      <xdr:row>35</xdr:row>
      <xdr:rowOff>113030</xdr:rowOff>
    </xdr:to>
    <xdr:sp macro="" textlink="">
      <xdr:nvSpPr>
        <xdr:cNvPr id="89" name="円/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1" name="円/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72390</xdr:rowOff>
    </xdr:from>
    <xdr:to>
      <xdr:col>1</xdr:col>
      <xdr:colOff>676275</xdr:colOff>
      <xdr:row>36</xdr:row>
      <xdr:rowOff>2540</xdr:rowOff>
    </xdr:to>
    <xdr:sp macro="" textlink="">
      <xdr:nvSpPr>
        <xdr:cNvPr id="93" name="円/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年度の物件費に係る経常収支比率は、前年度から</a:t>
          </a:r>
          <a:r>
            <a:rPr lang="en-US" altLang="ja-JP" sz="1100" b="0" i="0" baseline="0">
              <a:solidFill>
                <a:schemeClr val="dk1"/>
              </a:solidFill>
              <a:effectLst/>
              <a:latin typeface="+mn-ea"/>
              <a:ea typeface="+mn-ea"/>
              <a:cs typeface="+mn-cs"/>
            </a:rPr>
            <a:t>0.6</a:t>
          </a:r>
          <a:r>
            <a:rPr lang="ja-JP" altLang="ja-JP" sz="1100" b="0" i="0" baseline="0">
              <a:solidFill>
                <a:schemeClr val="dk1"/>
              </a:solidFill>
              <a:effectLst/>
              <a:latin typeface="+mn-ea"/>
              <a:ea typeface="+mn-ea"/>
              <a:cs typeface="+mn-cs"/>
            </a:rPr>
            <a:t>ポイント低下し、</a:t>
          </a:r>
          <a:r>
            <a:rPr lang="en-US" altLang="ja-JP" sz="1100" b="0" i="0" baseline="0">
              <a:solidFill>
                <a:schemeClr val="dk1"/>
              </a:solidFill>
              <a:effectLst/>
              <a:latin typeface="+mn-ea"/>
              <a:ea typeface="+mn-ea"/>
              <a:cs typeface="+mn-cs"/>
            </a:rPr>
            <a:t>12.4</a:t>
          </a:r>
          <a:r>
            <a:rPr lang="ja-JP" altLang="ja-JP" sz="1100" b="0" i="0" baseline="0">
              <a:solidFill>
                <a:schemeClr val="dk1"/>
              </a:solidFill>
              <a:effectLst/>
              <a:latin typeface="+mn-ea"/>
              <a:ea typeface="+mn-ea"/>
              <a:cs typeface="+mn-cs"/>
            </a:rPr>
            <a:t>％となった。類似団体との比較において、平均を</a:t>
          </a:r>
          <a:r>
            <a:rPr lang="en-US" altLang="ja-JP" sz="1100" b="0" i="0" baseline="0">
              <a:solidFill>
                <a:schemeClr val="dk1"/>
              </a:solidFill>
              <a:effectLst/>
              <a:latin typeface="+mn-ea"/>
              <a:ea typeface="+mn-ea"/>
              <a:cs typeface="+mn-cs"/>
            </a:rPr>
            <a:t>3.5</a:t>
          </a:r>
          <a:r>
            <a:rPr lang="ja-JP" altLang="ja-JP" sz="1100" b="0" i="0" baseline="0">
              <a:solidFill>
                <a:schemeClr val="dk1"/>
              </a:solidFill>
              <a:effectLst/>
              <a:latin typeface="+mn-ea"/>
              <a:ea typeface="+mn-ea"/>
              <a:cs typeface="+mn-cs"/>
            </a:rPr>
            <a:t>ポイント下回った。</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コスト削減等による経費の抑制効果は現れているものの、施設の統廃合等に伴う老朽施設の解体や、公共施設の維持管理に多額の経費がかかっているため、公共施設の再編が喫緊の課題となっている。</a:t>
          </a:r>
          <a:endParaRPr lang="ja-JP" altLang="ja-JP" sz="11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16</xdr:row>
      <xdr:rowOff>88900</xdr:rowOff>
    </xdr:to>
    <xdr:cxnSp macro="">
      <xdr:nvCxnSpPr>
        <xdr:cNvPr id="127" name="直線コネクタ 126"/>
        <xdr:cNvCxnSpPr/>
      </xdr:nvCxnSpPr>
      <xdr:spPr>
        <a:xfrm flipV="1">
          <a:off x="15671800" y="2786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88900</xdr:rowOff>
    </xdr:to>
    <xdr:cxnSp macro="">
      <xdr:nvCxnSpPr>
        <xdr:cNvPr id="130" name="直線コネクタ 129"/>
        <xdr:cNvCxnSpPr/>
      </xdr:nvCxnSpPr>
      <xdr:spPr>
        <a:xfrm>
          <a:off x="14782800" y="2801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58420</xdr:rowOff>
    </xdr:to>
    <xdr:cxnSp macro="">
      <xdr:nvCxnSpPr>
        <xdr:cNvPr id="133" name="直線コネクタ 132"/>
        <xdr:cNvCxnSpPr/>
      </xdr:nvCxnSpPr>
      <xdr:spPr>
        <a:xfrm>
          <a:off x="13893800" y="2725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35" name="テキスト ボックス 134"/>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27940</xdr:rowOff>
    </xdr:to>
    <xdr:cxnSp macro="">
      <xdr:nvCxnSpPr>
        <xdr:cNvPr id="136" name="直線コネクタ 135"/>
        <xdr:cNvCxnSpPr/>
      </xdr:nvCxnSpPr>
      <xdr:spPr>
        <a:xfrm flipV="1">
          <a:off x="13004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6" name="円/楕円 145"/>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7"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8" name="円/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50" name="円/楕円 149"/>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51" name="テキスト ボックス 150"/>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2" name="円/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3" name="テキスト ボックス 152"/>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4" name="円/楕円 153"/>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55" name="テキスト ボックス 154"/>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年度の扶助費に係る経常収支比率は、前年度から</a:t>
          </a:r>
          <a:r>
            <a:rPr lang="en-US" altLang="ja-JP" sz="1100" b="0" i="0" baseline="0">
              <a:solidFill>
                <a:schemeClr val="dk1"/>
              </a:solidFill>
              <a:effectLst/>
              <a:latin typeface="+mn-ea"/>
              <a:ea typeface="+mn-ea"/>
              <a:cs typeface="+mn-cs"/>
            </a:rPr>
            <a:t>0.9</a:t>
          </a:r>
          <a:r>
            <a:rPr lang="ja-JP" altLang="ja-JP" sz="1100" b="0" i="0" baseline="0">
              <a:solidFill>
                <a:schemeClr val="dk1"/>
              </a:solidFill>
              <a:effectLst/>
              <a:latin typeface="+mn-ea"/>
              <a:ea typeface="+mn-ea"/>
              <a:cs typeface="+mn-cs"/>
            </a:rPr>
            <a:t>ポイント低下し、</a:t>
          </a:r>
          <a:r>
            <a:rPr lang="en-US" altLang="ja-JP" sz="1100" b="0" i="0" baseline="0">
              <a:solidFill>
                <a:schemeClr val="dk1"/>
              </a:solidFill>
              <a:effectLst/>
              <a:latin typeface="+mn-ea"/>
              <a:ea typeface="+mn-ea"/>
              <a:cs typeface="+mn-cs"/>
            </a:rPr>
            <a:t>10.0</a:t>
          </a:r>
          <a:r>
            <a:rPr lang="ja-JP" altLang="ja-JP" sz="1100" b="0" i="0" baseline="0">
              <a:solidFill>
                <a:schemeClr val="dk1"/>
              </a:solidFill>
              <a:effectLst/>
              <a:latin typeface="+mn-ea"/>
              <a:ea typeface="+mn-ea"/>
              <a:cs typeface="+mn-cs"/>
            </a:rPr>
            <a:t>％となった。類似団体との比較において、平均を</a:t>
          </a:r>
          <a:r>
            <a:rPr lang="en-US" altLang="ja-JP" sz="1100" b="0" i="0" baseline="0">
              <a:solidFill>
                <a:schemeClr val="dk1"/>
              </a:solidFill>
              <a:effectLst/>
              <a:latin typeface="+mn-ea"/>
              <a:ea typeface="+mn-ea"/>
              <a:cs typeface="+mn-cs"/>
            </a:rPr>
            <a:t>0.4</a:t>
          </a:r>
          <a:r>
            <a:rPr lang="ja-JP" altLang="ja-JP" sz="1100" b="0" i="0" baseline="0">
              <a:solidFill>
                <a:schemeClr val="dk1"/>
              </a:solidFill>
              <a:effectLst/>
              <a:latin typeface="+mn-ea"/>
              <a:ea typeface="+mn-ea"/>
              <a:cs typeface="+mn-cs"/>
            </a:rPr>
            <a:t>ポイント下回った。</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前年度との比較では、扶助費決算額が増加したものの、特定財源の増により、経常経費充当一般財源等は</a:t>
          </a:r>
          <a:r>
            <a:rPr lang="en-US" altLang="ja-JP" sz="1100" b="0" i="0" baseline="0">
              <a:solidFill>
                <a:schemeClr val="dk1"/>
              </a:solidFill>
              <a:effectLst/>
              <a:latin typeface="+mn-ea"/>
              <a:ea typeface="+mn-ea"/>
              <a:cs typeface="+mn-cs"/>
            </a:rPr>
            <a:t>99</a:t>
          </a:r>
          <a:r>
            <a:rPr lang="ja-JP" altLang="ja-JP" sz="1100" b="0" i="0" baseline="0">
              <a:solidFill>
                <a:schemeClr val="dk1"/>
              </a:solidFill>
              <a:effectLst/>
              <a:latin typeface="+mn-ea"/>
              <a:ea typeface="+mn-ea"/>
              <a:cs typeface="+mn-cs"/>
            </a:rPr>
            <a:t>百万円の減となった。</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社会保障制度の充実に伴い扶助費は増加傾向にあるため、特に就労支援や医療費適正化による生活保護費の抑制や単独事業の見直し等により経費の削減に努める。</a:t>
          </a:r>
          <a:endParaRPr lang="ja-JP" altLang="ja-JP" sz="11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129722</xdr:rowOff>
    </xdr:to>
    <xdr:cxnSp macro="">
      <xdr:nvCxnSpPr>
        <xdr:cNvPr id="190" name="直線コネクタ 189"/>
        <xdr:cNvCxnSpPr/>
      </xdr:nvCxnSpPr>
      <xdr:spPr>
        <a:xfrm flipV="1">
          <a:off x="3987800" y="94615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55</xdr:row>
      <xdr:rowOff>129722</xdr:rowOff>
    </xdr:to>
    <xdr:cxnSp macro="">
      <xdr:nvCxnSpPr>
        <xdr:cNvPr id="193" name="直線コネクタ 192"/>
        <xdr:cNvCxnSpPr/>
      </xdr:nvCxnSpPr>
      <xdr:spPr>
        <a:xfrm>
          <a:off x="3098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55</xdr:row>
      <xdr:rowOff>162378</xdr:rowOff>
    </xdr:to>
    <xdr:cxnSp macro="">
      <xdr:nvCxnSpPr>
        <xdr:cNvPr id="196" name="直線コネクタ 195"/>
        <xdr:cNvCxnSpPr/>
      </xdr:nvCxnSpPr>
      <xdr:spPr>
        <a:xfrm flipV="1">
          <a:off x="2209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198" name="テキスト ボックス 197"/>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162378</xdr:rowOff>
    </xdr:to>
    <xdr:cxnSp macro="">
      <xdr:nvCxnSpPr>
        <xdr:cNvPr id="199" name="直線コネクタ 198"/>
        <xdr:cNvCxnSpPr/>
      </xdr:nvCxnSpPr>
      <xdr:spPr>
        <a:xfrm>
          <a:off x="1320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01" name="テキスト ボックス 200"/>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3" name="テキスト ボックス 202"/>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9" name="円/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78922</xdr:rowOff>
    </xdr:from>
    <xdr:to>
      <xdr:col>5</xdr:col>
      <xdr:colOff>600075</xdr:colOff>
      <xdr:row>56</xdr:row>
      <xdr:rowOff>9072</xdr:rowOff>
    </xdr:to>
    <xdr:sp macro="" textlink="">
      <xdr:nvSpPr>
        <xdr:cNvPr id="211" name="円/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165299</xdr:rowOff>
    </xdr:from>
    <xdr:ext cx="736600" cy="259045"/>
    <xdr:sp macro="" textlink="">
      <xdr:nvSpPr>
        <xdr:cNvPr id="212" name="テキスト ボックス 211"/>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4" name="テキスト ボックス 213"/>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111578</xdr:rowOff>
    </xdr:from>
    <xdr:to>
      <xdr:col>3</xdr:col>
      <xdr:colOff>193675</xdr:colOff>
      <xdr:row>56</xdr:row>
      <xdr:rowOff>41728</xdr:rowOff>
    </xdr:to>
    <xdr:sp macro="" textlink="">
      <xdr:nvSpPr>
        <xdr:cNvPr id="215" name="円/楕円 214"/>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26505</xdr:rowOff>
    </xdr:from>
    <xdr:ext cx="762000" cy="259045"/>
    <xdr:sp macro="" textlink="">
      <xdr:nvSpPr>
        <xdr:cNvPr id="216" name="テキスト ボックス 215"/>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ea"/>
              <a:ea typeface="+mn-ea"/>
              <a:cs typeface="+mn-cs"/>
            </a:rPr>
            <a:t>平成</a:t>
          </a:r>
          <a:r>
            <a:rPr lang="en-US" altLang="ja-JP" sz="1050" b="0" i="0" baseline="0">
              <a:solidFill>
                <a:schemeClr val="dk1"/>
              </a:solidFill>
              <a:effectLst/>
              <a:latin typeface="+mn-ea"/>
              <a:ea typeface="+mn-ea"/>
              <a:cs typeface="+mn-cs"/>
            </a:rPr>
            <a:t>28</a:t>
          </a:r>
          <a:r>
            <a:rPr lang="ja-JP" altLang="ja-JP" sz="1050" b="0" i="0" baseline="0">
              <a:solidFill>
                <a:schemeClr val="dk1"/>
              </a:solidFill>
              <a:effectLst/>
              <a:latin typeface="+mn-ea"/>
              <a:ea typeface="+mn-ea"/>
              <a:cs typeface="+mn-cs"/>
            </a:rPr>
            <a:t>年度のその他（維持補修費、投資及び出資・貸付金、繰出金）に係る経常収支比率は、前年度から</a:t>
          </a:r>
          <a:r>
            <a:rPr lang="en-US" altLang="ja-JP" sz="1050" b="0" i="0" baseline="0">
              <a:solidFill>
                <a:schemeClr val="dk1"/>
              </a:solidFill>
              <a:effectLst/>
              <a:latin typeface="+mn-ea"/>
              <a:ea typeface="+mn-ea"/>
              <a:cs typeface="+mn-cs"/>
            </a:rPr>
            <a:t>0.4</a:t>
          </a:r>
          <a:r>
            <a:rPr lang="ja-JP" altLang="ja-JP" sz="1050" b="0" i="0" baseline="0">
              <a:solidFill>
                <a:schemeClr val="dk1"/>
              </a:solidFill>
              <a:effectLst/>
              <a:latin typeface="+mn-ea"/>
              <a:ea typeface="+mn-ea"/>
              <a:cs typeface="+mn-cs"/>
            </a:rPr>
            <a:t>ポイント低下し、</a:t>
          </a:r>
          <a:r>
            <a:rPr lang="en-US" altLang="ja-JP" sz="1050" b="0" i="0" baseline="0">
              <a:solidFill>
                <a:schemeClr val="dk1"/>
              </a:solidFill>
              <a:effectLst/>
              <a:latin typeface="+mn-ea"/>
              <a:ea typeface="+mn-ea"/>
              <a:cs typeface="+mn-cs"/>
            </a:rPr>
            <a:t>18.1</a:t>
          </a:r>
          <a:r>
            <a:rPr lang="ja-JP" altLang="ja-JP" sz="1050" b="0" i="0" baseline="0">
              <a:solidFill>
                <a:schemeClr val="dk1"/>
              </a:solidFill>
              <a:effectLst/>
              <a:latin typeface="+mn-ea"/>
              <a:ea typeface="+mn-ea"/>
              <a:cs typeface="+mn-cs"/>
            </a:rPr>
            <a:t>％となった。類似団体との比較において、平均を</a:t>
          </a:r>
          <a:r>
            <a:rPr lang="en-US" altLang="ja-JP" sz="1050" b="0" i="0" baseline="0">
              <a:solidFill>
                <a:schemeClr val="dk1"/>
              </a:solidFill>
              <a:effectLst/>
              <a:latin typeface="+mn-ea"/>
              <a:ea typeface="+mn-ea"/>
              <a:cs typeface="+mn-cs"/>
            </a:rPr>
            <a:t>3.6</a:t>
          </a:r>
          <a:r>
            <a:rPr lang="ja-JP" altLang="ja-JP" sz="1050" b="0" i="0" baseline="0">
              <a:solidFill>
                <a:schemeClr val="dk1"/>
              </a:solidFill>
              <a:effectLst/>
              <a:latin typeface="+mn-ea"/>
              <a:ea typeface="+mn-ea"/>
              <a:cs typeface="+mn-cs"/>
            </a:rPr>
            <a:t>ポイント上回った。</a:t>
          </a:r>
          <a:endParaRPr lang="ja-JP" altLang="ja-JP" sz="1050">
            <a:effectLst/>
            <a:latin typeface="+mn-ea"/>
            <a:ea typeface="+mn-ea"/>
          </a:endParaRPr>
        </a:p>
        <a:p>
          <a:pPr rtl="0" eaLnBrk="1" fontAlgn="auto" latinLnBrk="0" hangingPunct="1"/>
          <a:r>
            <a:rPr lang="ja-JP" altLang="ja-JP" sz="1050" b="0" i="0" baseline="0">
              <a:solidFill>
                <a:schemeClr val="dk1"/>
              </a:solidFill>
              <a:effectLst/>
              <a:latin typeface="+mn-ea"/>
              <a:ea typeface="+mn-ea"/>
              <a:cs typeface="+mn-cs"/>
            </a:rPr>
            <a:t>　前年度との比較では、繰出金における経常的経費充当一般財源等が</a:t>
          </a:r>
          <a:r>
            <a:rPr lang="en-US" altLang="ja-JP" sz="1050" b="0" i="0" baseline="0">
              <a:solidFill>
                <a:schemeClr val="dk1"/>
              </a:solidFill>
              <a:effectLst/>
              <a:latin typeface="+mn-ea"/>
              <a:ea typeface="+mn-ea"/>
              <a:cs typeface="+mn-cs"/>
            </a:rPr>
            <a:t>54</a:t>
          </a:r>
          <a:r>
            <a:rPr lang="ja-JP" altLang="ja-JP" sz="1050" b="0" i="0" baseline="0">
              <a:solidFill>
                <a:schemeClr val="dk1"/>
              </a:solidFill>
              <a:effectLst/>
              <a:latin typeface="+mn-ea"/>
              <a:ea typeface="+mn-ea"/>
              <a:cs typeface="+mn-cs"/>
            </a:rPr>
            <a:t>百万円の増となったものの、普通交付税の増などにより歳入における経常一般財源等が</a:t>
          </a:r>
          <a:r>
            <a:rPr lang="en-US" altLang="ja-JP" sz="1050" b="0" i="0" baseline="0">
              <a:solidFill>
                <a:schemeClr val="dk1"/>
              </a:solidFill>
              <a:effectLst/>
              <a:latin typeface="+mn-ea"/>
              <a:ea typeface="+mn-ea"/>
              <a:cs typeface="+mn-cs"/>
            </a:rPr>
            <a:t>472</a:t>
          </a:r>
          <a:r>
            <a:rPr lang="ja-JP" altLang="ja-JP" sz="1050" b="0" i="0" baseline="0">
              <a:solidFill>
                <a:schemeClr val="dk1"/>
              </a:solidFill>
              <a:effectLst/>
              <a:latin typeface="+mn-ea"/>
              <a:ea typeface="+mn-ea"/>
              <a:cs typeface="+mn-cs"/>
            </a:rPr>
            <a:t>百万円の増となったことにより、結果的にポイントが低下することとなった。</a:t>
          </a:r>
          <a:endParaRPr lang="ja-JP" altLang="ja-JP" sz="1050">
            <a:effectLst/>
            <a:latin typeface="+mn-ea"/>
            <a:ea typeface="+mn-ea"/>
          </a:endParaRPr>
        </a:p>
        <a:p>
          <a:pPr rtl="0" eaLnBrk="1" fontAlgn="auto" latinLnBrk="0" hangingPunct="1"/>
          <a:r>
            <a:rPr lang="ja-JP" altLang="ja-JP" sz="1050" b="0" i="0" baseline="0">
              <a:solidFill>
                <a:schemeClr val="dk1"/>
              </a:solidFill>
              <a:effectLst/>
              <a:latin typeface="+mn-ea"/>
              <a:ea typeface="+mn-ea"/>
              <a:cs typeface="+mn-cs"/>
            </a:rPr>
            <a:t>　他団体との比較では、住民の医療費負担や下水道の建設費用が高い水準にあることなどにより</a:t>
          </a:r>
          <a:r>
            <a:rPr lang="ja-JP" altLang="en-US" sz="1050" b="0" i="0" baseline="0">
              <a:solidFill>
                <a:schemeClr val="dk1"/>
              </a:solidFill>
              <a:effectLst/>
              <a:latin typeface="+mn-ea"/>
              <a:ea typeface="+mn-ea"/>
              <a:cs typeface="+mn-cs"/>
            </a:rPr>
            <a:t>、国民健康保険特別会計や下水道事業特別会計等</a:t>
          </a:r>
          <a:r>
            <a:rPr lang="ja-JP" altLang="ja-JP" sz="1050" b="0" i="0" baseline="0">
              <a:solidFill>
                <a:schemeClr val="dk1"/>
              </a:solidFill>
              <a:effectLst/>
              <a:latin typeface="+mn-ea"/>
              <a:ea typeface="+mn-ea"/>
              <a:cs typeface="+mn-cs"/>
            </a:rPr>
            <a:t>に対する繰出金が多額になっていることが、ポイントを引上げている主な要因である。</a:t>
          </a:r>
          <a:endParaRPr lang="ja-JP" altLang="ja-JP" sz="105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56243</xdr:rowOff>
    </xdr:from>
    <xdr:to>
      <xdr:col>24</xdr:col>
      <xdr:colOff>31750</xdr:colOff>
      <xdr:row>60</xdr:row>
      <xdr:rowOff>99785</xdr:rowOff>
    </xdr:to>
    <xdr:cxnSp macro="">
      <xdr:nvCxnSpPr>
        <xdr:cNvPr id="253" name="直線コネクタ 252"/>
        <xdr:cNvCxnSpPr/>
      </xdr:nvCxnSpPr>
      <xdr:spPr>
        <a:xfrm flipV="1">
          <a:off x="15671800" y="103432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78015</xdr:rowOff>
    </xdr:from>
    <xdr:to>
      <xdr:col>22</xdr:col>
      <xdr:colOff>565150</xdr:colOff>
      <xdr:row>60</xdr:row>
      <xdr:rowOff>99785</xdr:rowOff>
    </xdr:to>
    <xdr:cxnSp macro="">
      <xdr:nvCxnSpPr>
        <xdr:cNvPr id="256" name="直線コネクタ 255"/>
        <xdr:cNvCxnSpPr/>
      </xdr:nvCxnSpPr>
      <xdr:spPr>
        <a:xfrm>
          <a:off x="14782800" y="1036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34472</xdr:rowOff>
    </xdr:from>
    <xdr:to>
      <xdr:col>21</xdr:col>
      <xdr:colOff>361950</xdr:colOff>
      <xdr:row>60</xdr:row>
      <xdr:rowOff>78015</xdr:rowOff>
    </xdr:to>
    <xdr:cxnSp macro="">
      <xdr:nvCxnSpPr>
        <xdr:cNvPr id="259" name="直線コネクタ 258"/>
        <xdr:cNvCxnSpPr/>
      </xdr:nvCxnSpPr>
      <xdr:spPr>
        <a:xfrm>
          <a:off x="13893800" y="10321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10885</xdr:rowOff>
    </xdr:from>
    <xdr:to>
      <xdr:col>21</xdr:col>
      <xdr:colOff>412750</xdr:colOff>
      <xdr:row>58</xdr:row>
      <xdr:rowOff>112485</xdr:rowOff>
    </xdr:to>
    <xdr:sp macro="" textlink="">
      <xdr:nvSpPr>
        <xdr:cNvPr id="260" name="フローチャート :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122662</xdr:rowOff>
    </xdr:from>
    <xdr:ext cx="762000" cy="259045"/>
    <xdr:sp macro="" textlink="">
      <xdr:nvSpPr>
        <xdr:cNvPr id="261" name="テキスト ボックス 260"/>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151493</xdr:rowOff>
    </xdr:from>
    <xdr:to>
      <xdr:col>20</xdr:col>
      <xdr:colOff>158750</xdr:colOff>
      <xdr:row>60</xdr:row>
      <xdr:rowOff>34472</xdr:rowOff>
    </xdr:to>
    <xdr:cxnSp macro="">
      <xdr:nvCxnSpPr>
        <xdr:cNvPr id="262" name="直線コネクタ 261"/>
        <xdr:cNvCxnSpPr/>
      </xdr:nvCxnSpPr>
      <xdr:spPr>
        <a:xfrm>
          <a:off x="13004800" y="10267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149678</xdr:rowOff>
    </xdr:from>
    <xdr:to>
      <xdr:col>20</xdr:col>
      <xdr:colOff>209550</xdr:colOff>
      <xdr:row>58</xdr:row>
      <xdr:rowOff>79828</xdr:rowOff>
    </xdr:to>
    <xdr:sp macro="" textlink="">
      <xdr:nvSpPr>
        <xdr:cNvPr id="263" name="フローチャート :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65" name="フローチャート : 判断 264"/>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100892</xdr:rowOff>
    </xdr:from>
    <xdr:ext cx="762000" cy="259045"/>
    <xdr:sp macro="" textlink="">
      <xdr:nvSpPr>
        <xdr:cNvPr id="266" name="テキスト ボックス 265"/>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5443</xdr:rowOff>
    </xdr:from>
    <xdr:to>
      <xdr:col>24</xdr:col>
      <xdr:colOff>82550</xdr:colOff>
      <xdr:row>60</xdr:row>
      <xdr:rowOff>107043</xdr:rowOff>
    </xdr:to>
    <xdr:sp macro="" textlink="">
      <xdr:nvSpPr>
        <xdr:cNvPr id="272" name="円/楕円 271"/>
        <xdr:cNvSpPr/>
      </xdr:nvSpPr>
      <xdr:spPr>
        <a:xfrm>
          <a:off x="164592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148970</xdr:rowOff>
    </xdr:from>
    <xdr:ext cx="762000" cy="259045"/>
    <xdr:sp macro="" textlink="">
      <xdr:nvSpPr>
        <xdr:cNvPr id="273" name="その他該当値テキスト"/>
        <xdr:cNvSpPr txBox="1"/>
      </xdr:nvSpPr>
      <xdr:spPr>
        <a:xfrm>
          <a:off x="16598900" y="1026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48985</xdr:rowOff>
    </xdr:from>
    <xdr:to>
      <xdr:col>22</xdr:col>
      <xdr:colOff>615950</xdr:colOff>
      <xdr:row>60</xdr:row>
      <xdr:rowOff>150585</xdr:rowOff>
    </xdr:to>
    <xdr:sp macro="" textlink="">
      <xdr:nvSpPr>
        <xdr:cNvPr id="274" name="円/楕円 273"/>
        <xdr:cNvSpPr/>
      </xdr:nvSpPr>
      <xdr:spPr>
        <a:xfrm>
          <a:off x="15621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135362</xdr:rowOff>
    </xdr:from>
    <xdr:ext cx="736600" cy="259045"/>
    <xdr:sp macro="" textlink="">
      <xdr:nvSpPr>
        <xdr:cNvPr id="275" name="テキスト ボックス 274"/>
        <xdr:cNvSpPr txBox="1"/>
      </xdr:nvSpPr>
      <xdr:spPr>
        <a:xfrm>
          <a:off x="15290800" y="1042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27215</xdr:rowOff>
    </xdr:from>
    <xdr:to>
      <xdr:col>21</xdr:col>
      <xdr:colOff>412750</xdr:colOff>
      <xdr:row>60</xdr:row>
      <xdr:rowOff>128815</xdr:rowOff>
    </xdr:to>
    <xdr:sp macro="" textlink="">
      <xdr:nvSpPr>
        <xdr:cNvPr id="276" name="円/楕円 275"/>
        <xdr:cNvSpPr/>
      </xdr:nvSpPr>
      <xdr:spPr>
        <a:xfrm>
          <a:off x="14732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113592</xdr:rowOff>
    </xdr:from>
    <xdr:ext cx="762000" cy="259045"/>
    <xdr:sp macro="" textlink="">
      <xdr:nvSpPr>
        <xdr:cNvPr id="277" name="テキスト ボックス 276"/>
        <xdr:cNvSpPr txBox="1"/>
      </xdr:nvSpPr>
      <xdr:spPr>
        <a:xfrm>
          <a:off x="14401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155122</xdr:rowOff>
    </xdr:from>
    <xdr:to>
      <xdr:col>20</xdr:col>
      <xdr:colOff>209550</xdr:colOff>
      <xdr:row>60</xdr:row>
      <xdr:rowOff>85272</xdr:rowOff>
    </xdr:to>
    <xdr:sp macro="" textlink="">
      <xdr:nvSpPr>
        <xdr:cNvPr id="278" name="円/楕円 277"/>
        <xdr:cNvSpPr/>
      </xdr:nvSpPr>
      <xdr:spPr>
        <a:xfrm>
          <a:off x="13843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70049</xdr:rowOff>
    </xdr:from>
    <xdr:ext cx="762000" cy="259045"/>
    <xdr:sp macro="" textlink="">
      <xdr:nvSpPr>
        <xdr:cNvPr id="279" name="テキスト ボックス 278"/>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100693</xdr:rowOff>
    </xdr:from>
    <xdr:to>
      <xdr:col>19</xdr:col>
      <xdr:colOff>6350</xdr:colOff>
      <xdr:row>60</xdr:row>
      <xdr:rowOff>30843</xdr:rowOff>
    </xdr:to>
    <xdr:sp macro="" textlink="">
      <xdr:nvSpPr>
        <xdr:cNvPr id="280" name="円/楕円 279"/>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15620</xdr:rowOff>
    </xdr:from>
    <xdr:ext cx="762000" cy="259045"/>
    <xdr:sp macro="" textlink="">
      <xdr:nvSpPr>
        <xdr:cNvPr id="281" name="テキスト ボックス 280"/>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ea"/>
              <a:ea typeface="+mn-ea"/>
              <a:cs typeface="+mn-cs"/>
            </a:rPr>
            <a:t>平成</a:t>
          </a:r>
          <a:r>
            <a:rPr lang="en-US" altLang="ja-JP" sz="1050" b="0" i="0" baseline="0">
              <a:solidFill>
                <a:schemeClr val="dk1"/>
              </a:solidFill>
              <a:effectLst/>
              <a:latin typeface="+mn-ea"/>
              <a:ea typeface="+mn-ea"/>
              <a:cs typeface="+mn-cs"/>
            </a:rPr>
            <a:t>28</a:t>
          </a:r>
          <a:r>
            <a:rPr lang="ja-JP" altLang="ja-JP" sz="1050" b="0" i="0" baseline="0">
              <a:solidFill>
                <a:schemeClr val="dk1"/>
              </a:solidFill>
              <a:effectLst/>
              <a:latin typeface="+mn-ea"/>
              <a:ea typeface="+mn-ea"/>
              <a:cs typeface="+mn-cs"/>
            </a:rPr>
            <a:t>年度の補助費等に係る経常収支比率は、前年度から</a:t>
          </a:r>
          <a:r>
            <a:rPr lang="en-US" altLang="ja-JP" sz="1050" b="0" i="0" baseline="0">
              <a:solidFill>
                <a:schemeClr val="dk1"/>
              </a:solidFill>
              <a:effectLst/>
              <a:latin typeface="+mn-ea"/>
              <a:ea typeface="+mn-ea"/>
              <a:cs typeface="+mn-cs"/>
            </a:rPr>
            <a:t>3.3</a:t>
          </a:r>
          <a:r>
            <a:rPr lang="ja-JP" altLang="ja-JP" sz="1050" b="0" i="0" baseline="0">
              <a:solidFill>
                <a:schemeClr val="dk1"/>
              </a:solidFill>
              <a:effectLst/>
              <a:latin typeface="+mn-ea"/>
              <a:ea typeface="+mn-ea"/>
              <a:cs typeface="+mn-cs"/>
            </a:rPr>
            <a:t>ポイント増加し、</a:t>
          </a:r>
          <a:r>
            <a:rPr lang="en-US" altLang="ja-JP" sz="1050" b="0" i="0" baseline="0">
              <a:solidFill>
                <a:schemeClr val="dk1"/>
              </a:solidFill>
              <a:effectLst/>
              <a:latin typeface="+mn-ea"/>
              <a:ea typeface="+mn-ea"/>
              <a:cs typeface="+mn-cs"/>
            </a:rPr>
            <a:t>14.1</a:t>
          </a:r>
          <a:r>
            <a:rPr lang="ja-JP" altLang="ja-JP" sz="1050" b="0" i="0" baseline="0">
              <a:solidFill>
                <a:schemeClr val="dk1"/>
              </a:solidFill>
              <a:effectLst/>
              <a:latin typeface="+mn-ea"/>
              <a:ea typeface="+mn-ea"/>
              <a:cs typeface="+mn-cs"/>
            </a:rPr>
            <a:t>％となった。類似団体との比較において、平均を</a:t>
          </a:r>
          <a:r>
            <a:rPr lang="en-US" altLang="ja-JP" sz="1050" b="0" i="0" baseline="0">
              <a:solidFill>
                <a:schemeClr val="dk1"/>
              </a:solidFill>
              <a:effectLst/>
              <a:latin typeface="+mn-ea"/>
              <a:ea typeface="+mn-ea"/>
              <a:cs typeface="+mn-cs"/>
            </a:rPr>
            <a:t>2.9</a:t>
          </a:r>
          <a:r>
            <a:rPr lang="ja-JP" altLang="ja-JP" sz="1050" b="0" i="0" baseline="0">
              <a:solidFill>
                <a:schemeClr val="dk1"/>
              </a:solidFill>
              <a:effectLst/>
              <a:latin typeface="+mn-ea"/>
              <a:ea typeface="+mn-ea"/>
              <a:cs typeface="+mn-cs"/>
            </a:rPr>
            <a:t>ポイント上回った。</a:t>
          </a:r>
          <a:endParaRPr lang="ja-JP" altLang="ja-JP" sz="1050">
            <a:effectLst/>
            <a:latin typeface="+mn-ea"/>
            <a:ea typeface="+mn-ea"/>
          </a:endParaRPr>
        </a:p>
        <a:p>
          <a:pPr rtl="0" eaLnBrk="1" fontAlgn="auto" latinLnBrk="0" hangingPunct="1"/>
          <a:r>
            <a:rPr lang="ja-JP" altLang="ja-JP" sz="1050" b="0" i="0" baseline="0">
              <a:solidFill>
                <a:schemeClr val="dk1"/>
              </a:solidFill>
              <a:effectLst/>
              <a:latin typeface="+mn-ea"/>
              <a:ea typeface="+mn-ea"/>
              <a:cs typeface="+mn-cs"/>
            </a:rPr>
            <a:t>　前年度との比較では、病院事業</a:t>
          </a:r>
          <a:r>
            <a:rPr lang="ja-JP" altLang="en-US" sz="1050" b="0" i="0" baseline="0">
              <a:solidFill>
                <a:schemeClr val="dk1"/>
              </a:solidFill>
              <a:effectLst/>
              <a:latin typeface="+mn-ea"/>
              <a:ea typeface="+mn-ea"/>
              <a:cs typeface="+mn-cs"/>
            </a:rPr>
            <a:t>会計</a:t>
          </a:r>
          <a:r>
            <a:rPr lang="ja-JP" altLang="ja-JP" sz="1050" b="0" i="0" baseline="0">
              <a:solidFill>
                <a:schemeClr val="dk1"/>
              </a:solidFill>
              <a:effectLst/>
              <a:latin typeface="+mn-ea"/>
              <a:ea typeface="+mn-ea"/>
              <a:cs typeface="+mn-cs"/>
            </a:rPr>
            <a:t>に対する繰出金が</a:t>
          </a:r>
          <a:r>
            <a:rPr lang="en-US" altLang="ja-JP" sz="1050" b="0" i="0" baseline="0">
              <a:solidFill>
                <a:schemeClr val="dk1"/>
              </a:solidFill>
              <a:effectLst/>
              <a:latin typeface="+mn-ea"/>
              <a:ea typeface="+mn-ea"/>
              <a:cs typeface="+mn-cs"/>
            </a:rPr>
            <a:t>175</a:t>
          </a:r>
          <a:r>
            <a:rPr lang="ja-JP" altLang="ja-JP" sz="1050" b="0" i="0" baseline="0">
              <a:solidFill>
                <a:schemeClr val="dk1"/>
              </a:solidFill>
              <a:effectLst/>
              <a:latin typeface="+mn-ea"/>
              <a:ea typeface="+mn-ea"/>
              <a:cs typeface="+mn-cs"/>
            </a:rPr>
            <a:t>百万円の減となったものの、山口東京理科大学の公立化に伴う運営費交付金が</a:t>
          </a:r>
          <a:r>
            <a:rPr lang="en-US" altLang="ja-JP" sz="1050" b="0" i="0" baseline="0">
              <a:solidFill>
                <a:schemeClr val="dk1"/>
              </a:solidFill>
              <a:effectLst/>
              <a:latin typeface="+mn-ea"/>
              <a:ea typeface="+mn-ea"/>
              <a:cs typeface="+mn-cs"/>
            </a:rPr>
            <a:t>771</a:t>
          </a:r>
          <a:r>
            <a:rPr lang="ja-JP" altLang="ja-JP" sz="1050" b="0" i="0" baseline="0">
              <a:solidFill>
                <a:schemeClr val="dk1"/>
              </a:solidFill>
              <a:effectLst/>
              <a:latin typeface="+mn-ea"/>
              <a:ea typeface="+mn-ea"/>
              <a:cs typeface="+mn-cs"/>
            </a:rPr>
            <a:t>百万の皆増となったことなどにより、補助費等決算額は</a:t>
          </a:r>
          <a:r>
            <a:rPr lang="en-US" altLang="ja-JP" sz="1050" b="0" i="0" baseline="0">
              <a:solidFill>
                <a:schemeClr val="dk1"/>
              </a:solidFill>
              <a:effectLst/>
              <a:latin typeface="+mn-ea"/>
              <a:ea typeface="+mn-ea"/>
              <a:cs typeface="+mn-cs"/>
            </a:rPr>
            <a:t>766</a:t>
          </a:r>
          <a:r>
            <a:rPr lang="ja-JP" altLang="ja-JP" sz="1050" b="0" i="0" baseline="0">
              <a:solidFill>
                <a:schemeClr val="dk1"/>
              </a:solidFill>
              <a:effectLst/>
              <a:latin typeface="+mn-ea"/>
              <a:ea typeface="+mn-ea"/>
              <a:cs typeface="+mn-cs"/>
            </a:rPr>
            <a:t>百万円の大幅な増となり、経常経費充当一般財源等は、</a:t>
          </a:r>
          <a:r>
            <a:rPr lang="en-US" altLang="ja-JP" sz="1050" b="0" i="0" baseline="0">
              <a:solidFill>
                <a:schemeClr val="dk1"/>
              </a:solidFill>
              <a:effectLst/>
              <a:latin typeface="+mn-ea"/>
              <a:ea typeface="+mn-ea"/>
              <a:cs typeface="+mn-cs"/>
            </a:rPr>
            <a:t>621</a:t>
          </a:r>
          <a:r>
            <a:rPr lang="ja-JP" altLang="ja-JP" sz="1050" b="0" i="0" baseline="0">
              <a:solidFill>
                <a:schemeClr val="dk1"/>
              </a:solidFill>
              <a:effectLst/>
              <a:latin typeface="+mn-ea"/>
              <a:ea typeface="+mn-ea"/>
              <a:cs typeface="+mn-cs"/>
            </a:rPr>
            <a:t>百万円の増となった。</a:t>
          </a:r>
          <a:endParaRPr lang="ja-JP" altLang="ja-JP" sz="1050">
            <a:effectLst/>
            <a:latin typeface="+mn-ea"/>
            <a:ea typeface="+mn-ea"/>
          </a:endParaRPr>
        </a:p>
        <a:p>
          <a:pPr rtl="0" eaLnBrk="1" fontAlgn="auto" latinLnBrk="0" hangingPunct="1"/>
          <a:r>
            <a:rPr lang="ja-JP" altLang="ja-JP" sz="1050" b="0" i="0" baseline="0">
              <a:solidFill>
                <a:schemeClr val="dk1"/>
              </a:solidFill>
              <a:effectLst/>
              <a:latin typeface="+mn-ea"/>
              <a:ea typeface="+mn-ea"/>
              <a:cs typeface="+mn-cs"/>
            </a:rPr>
            <a:t>　今後も、</a:t>
          </a:r>
          <a:r>
            <a:rPr lang="ja-JP" altLang="en-US" sz="1050" b="0" i="0" baseline="0">
              <a:solidFill>
                <a:schemeClr val="dk1"/>
              </a:solidFill>
              <a:effectLst/>
              <a:latin typeface="+mn-ea"/>
              <a:ea typeface="+mn-ea"/>
              <a:cs typeface="+mn-cs"/>
            </a:rPr>
            <a:t>毎年、多額の運営費交付金の支出がある中で、</a:t>
          </a:r>
          <a:r>
            <a:rPr lang="ja-JP" altLang="ja-JP" sz="1050" b="0" i="0" baseline="0">
              <a:solidFill>
                <a:schemeClr val="dk1"/>
              </a:solidFill>
              <a:effectLst/>
              <a:latin typeface="+mn-ea"/>
              <a:ea typeface="+mn-ea"/>
              <a:cs typeface="+mn-cs"/>
            </a:rPr>
            <a:t>普通会計内外の動向を把握することで、</a:t>
          </a:r>
          <a:r>
            <a:rPr lang="ja-JP" altLang="en-US" sz="1050" b="0" i="0" baseline="0">
              <a:solidFill>
                <a:schemeClr val="dk1"/>
              </a:solidFill>
              <a:effectLst/>
              <a:latin typeface="+mn-ea"/>
              <a:ea typeface="+mn-ea"/>
              <a:cs typeface="+mn-cs"/>
            </a:rPr>
            <a:t>適正な水準の維持</a:t>
          </a:r>
          <a:r>
            <a:rPr lang="ja-JP" altLang="ja-JP" sz="1050" b="0" i="0" baseline="0">
              <a:solidFill>
                <a:schemeClr val="dk1"/>
              </a:solidFill>
              <a:effectLst/>
              <a:latin typeface="+mn-ea"/>
              <a:ea typeface="+mn-ea"/>
              <a:cs typeface="+mn-cs"/>
            </a:rPr>
            <a:t>に努める。</a:t>
          </a:r>
          <a:endParaRPr lang="ja-JP" altLang="ja-JP" sz="105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38</xdr:row>
      <xdr:rowOff>132715</xdr:rowOff>
    </xdr:to>
    <xdr:cxnSp macro="">
      <xdr:nvCxnSpPr>
        <xdr:cNvPr id="309" name="直線コネクタ 308"/>
        <xdr:cNvCxnSpPr/>
      </xdr:nvCxnSpPr>
      <xdr:spPr>
        <a:xfrm>
          <a:off x="15671800" y="6459220"/>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127000</xdr:rowOff>
    </xdr:to>
    <xdr:cxnSp macro="">
      <xdr:nvCxnSpPr>
        <xdr:cNvPr id="312" name="直線コネクタ 311"/>
        <xdr:cNvCxnSpPr/>
      </xdr:nvCxnSpPr>
      <xdr:spPr>
        <a:xfrm flipV="1">
          <a:off x="14782800" y="6459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127000</xdr:rowOff>
    </xdr:to>
    <xdr:cxnSp macro="">
      <xdr:nvCxnSpPr>
        <xdr:cNvPr id="315" name="直線コネクタ 314"/>
        <xdr:cNvCxnSpPr/>
      </xdr:nvCxnSpPr>
      <xdr:spPr>
        <a:xfrm>
          <a:off x="13893800" y="6459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31132</xdr:rowOff>
    </xdr:from>
    <xdr:ext cx="762000" cy="259045"/>
    <xdr:sp macro="" textlink="">
      <xdr:nvSpPr>
        <xdr:cNvPr id="317" name="テキスト ボックス 316"/>
        <xdr:cNvSpPr txBox="1"/>
      </xdr:nvSpPr>
      <xdr:spPr>
        <a:xfrm>
          <a:off x="14401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127000</xdr:rowOff>
    </xdr:to>
    <xdr:cxnSp macro="">
      <xdr:nvCxnSpPr>
        <xdr:cNvPr id="318" name="直線コネクタ 317"/>
        <xdr:cNvCxnSpPr/>
      </xdr:nvCxnSpPr>
      <xdr:spPr>
        <a:xfrm flipV="1">
          <a:off x="13004800" y="6459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36847</xdr:rowOff>
    </xdr:from>
    <xdr:ext cx="762000" cy="259045"/>
    <xdr:sp macro="" textlink="">
      <xdr:nvSpPr>
        <xdr:cNvPr id="320" name="テキスト ボックス 319"/>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31132</xdr:rowOff>
    </xdr:from>
    <xdr:ext cx="762000" cy="259045"/>
    <xdr:sp macro="" textlink="">
      <xdr:nvSpPr>
        <xdr:cNvPr id="322" name="テキスト ボックス 321"/>
        <xdr:cNvSpPr txBox="1"/>
      </xdr:nvSpPr>
      <xdr:spPr>
        <a:xfrm>
          <a:off x="12623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81915</xdr:rowOff>
    </xdr:from>
    <xdr:to>
      <xdr:col>24</xdr:col>
      <xdr:colOff>82550</xdr:colOff>
      <xdr:row>39</xdr:row>
      <xdr:rowOff>12065</xdr:rowOff>
    </xdr:to>
    <xdr:sp macro="" textlink="">
      <xdr:nvSpPr>
        <xdr:cNvPr id="328" name="円/楕円 327"/>
        <xdr:cNvSpPr/>
      </xdr:nvSpPr>
      <xdr:spPr>
        <a:xfrm>
          <a:off x="164592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53992</xdr:rowOff>
    </xdr:from>
    <xdr:ext cx="762000" cy="259045"/>
    <xdr:sp macro="" textlink="">
      <xdr:nvSpPr>
        <xdr:cNvPr id="329" name="補助費等該当値テキスト"/>
        <xdr:cNvSpPr txBox="1"/>
      </xdr:nvSpPr>
      <xdr:spPr>
        <a:xfrm>
          <a:off x="165989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30" name="円/楕円 329"/>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5097</xdr:rowOff>
    </xdr:from>
    <xdr:ext cx="736600" cy="259045"/>
    <xdr:sp macro="" textlink="">
      <xdr:nvSpPr>
        <xdr:cNvPr id="331" name="テキスト ボックス 330"/>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76200</xdr:rowOff>
    </xdr:from>
    <xdr:to>
      <xdr:col>21</xdr:col>
      <xdr:colOff>412750</xdr:colOff>
      <xdr:row>38</xdr:row>
      <xdr:rowOff>6350</xdr:rowOff>
    </xdr:to>
    <xdr:sp macro="" textlink="">
      <xdr:nvSpPr>
        <xdr:cNvPr id="332" name="円/楕円 331"/>
        <xdr:cNvSpPr/>
      </xdr:nvSpPr>
      <xdr:spPr>
        <a:xfrm>
          <a:off x="14732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16527</xdr:rowOff>
    </xdr:from>
    <xdr:ext cx="762000" cy="259045"/>
    <xdr:sp macro="" textlink="">
      <xdr:nvSpPr>
        <xdr:cNvPr id="333" name="テキスト ボックス 332"/>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34" name="円/楕円 333"/>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5097</xdr:rowOff>
    </xdr:from>
    <xdr:ext cx="762000" cy="259045"/>
    <xdr:sp macro="" textlink="">
      <xdr:nvSpPr>
        <xdr:cNvPr id="335" name="テキスト ボックス 334"/>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76200</xdr:rowOff>
    </xdr:from>
    <xdr:to>
      <xdr:col>19</xdr:col>
      <xdr:colOff>6350</xdr:colOff>
      <xdr:row>38</xdr:row>
      <xdr:rowOff>6350</xdr:rowOff>
    </xdr:to>
    <xdr:sp macro="" textlink="">
      <xdr:nvSpPr>
        <xdr:cNvPr id="336" name="円/楕円 335"/>
        <xdr:cNvSpPr/>
      </xdr:nvSpPr>
      <xdr:spPr>
        <a:xfrm>
          <a:off x="12954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16527</xdr:rowOff>
    </xdr:from>
    <xdr:ext cx="762000" cy="259045"/>
    <xdr:sp macro="" textlink="">
      <xdr:nvSpPr>
        <xdr:cNvPr id="337" name="テキスト ボックス 336"/>
        <xdr:cNvSpPr txBox="1"/>
      </xdr:nvSpPr>
      <xdr:spPr>
        <a:xfrm>
          <a:off x="12623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年度の公債費に係る経常収支比率は、前年度から</a:t>
          </a:r>
          <a:r>
            <a:rPr lang="en-US" altLang="ja-JP" sz="1100" b="0" i="0" baseline="0">
              <a:solidFill>
                <a:schemeClr val="dk1"/>
              </a:solidFill>
              <a:effectLst/>
              <a:latin typeface="+mn-ea"/>
              <a:ea typeface="+mn-ea"/>
              <a:cs typeface="+mn-cs"/>
            </a:rPr>
            <a:t>1.2</a:t>
          </a:r>
          <a:r>
            <a:rPr lang="ja-JP" altLang="ja-JP" sz="1100" b="0" i="0" baseline="0">
              <a:solidFill>
                <a:schemeClr val="dk1"/>
              </a:solidFill>
              <a:effectLst/>
              <a:latin typeface="+mn-ea"/>
              <a:ea typeface="+mn-ea"/>
              <a:cs typeface="+mn-cs"/>
            </a:rPr>
            <a:t>ポイント低下し、</a:t>
          </a:r>
          <a:r>
            <a:rPr lang="en-US" altLang="ja-JP" sz="1100" b="0" i="0" baseline="0">
              <a:solidFill>
                <a:schemeClr val="dk1"/>
              </a:solidFill>
              <a:effectLst/>
              <a:latin typeface="+mn-ea"/>
              <a:ea typeface="+mn-ea"/>
              <a:cs typeface="+mn-cs"/>
            </a:rPr>
            <a:t>17.3</a:t>
          </a:r>
          <a:r>
            <a:rPr lang="ja-JP" altLang="ja-JP" sz="1100" b="0" i="0" baseline="0">
              <a:solidFill>
                <a:schemeClr val="dk1"/>
              </a:solidFill>
              <a:effectLst/>
              <a:latin typeface="+mn-ea"/>
              <a:ea typeface="+mn-ea"/>
              <a:cs typeface="+mn-cs"/>
            </a:rPr>
            <a:t>％となった。類似団体との比較において、平均を</a:t>
          </a:r>
          <a:r>
            <a:rPr lang="en-US" altLang="ja-JP" sz="1100" b="0" i="0" baseline="0">
              <a:solidFill>
                <a:schemeClr val="dk1"/>
              </a:solidFill>
              <a:effectLst/>
              <a:latin typeface="+mn-ea"/>
              <a:ea typeface="+mn-ea"/>
              <a:cs typeface="+mn-cs"/>
            </a:rPr>
            <a:t>1.1</a:t>
          </a:r>
          <a:r>
            <a:rPr lang="ja-JP" altLang="ja-JP" sz="1100" b="0" i="0" baseline="0">
              <a:solidFill>
                <a:schemeClr val="dk1"/>
              </a:solidFill>
              <a:effectLst/>
              <a:latin typeface="+mn-ea"/>
              <a:ea typeface="+mn-ea"/>
              <a:cs typeface="+mn-cs"/>
            </a:rPr>
            <a:t>ポイント上回った。</a:t>
          </a:r>
          <a:endParaRPr lang="ja-JP" altLang="ja-JP" sz="1100">
            <a:effectLst/>
            <a:latin typeface="+mn-ea"/>
            <a:ea typeface="+mn-ea"/>
          </a:endParaRPr>
        </a:p>
        <a:p>
          <a:pPr rtl="0" eaLnBrk="1" fontAlgn="auto" latinLnBrk="0" hangingPunct="1"/>
          <a:r>
            <a:rPr kumimoji="1" lang="ja-JP" altLang="ja-JP" sz="110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普通建設事業債等の償還額の減により、公債費の減少傾向は続いており、前年度との比較では、経常経費充当一般財源等は</a:t>
          </a:r>
          <a:r>
            <a:rPr lang="en-US" altLang="ja-JP" sz="1100" b="0" i="0" baseline="0">
              <a:solidFill>
                <a:schemeClr val="dk1"/>
              </a:solidFill>
              <a:effectLst/>
              <a:latin typeface="+mn-ea"/>
              <a:ea typeface="+mn-ea"/>
              <a:cs typeface="+mn-cs"/>
            </a:rPr>
            <a:t>116</a:t>
          </a:r>
          <a:r>
            <a:rPr lang="ja-JP" altLang="ja-JP" sz="1100" b="0" i="0" baseline="0">
              <a:solidFill>
                <a:schemeClr val="dk1"/>
              </a:solidFill>
              <a:effectLst/>
              <a:latin typeface="+mn-ea"/>
              <a:ea typeface="+mn-ea"/>
              <a:cs typeface="+mn-cs"/>
            </a:rPr>
            <a:t>百万円の減となった。</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今後も、合併特例債等を活用した大型建設事業が予定されているが、プライマリーバランスを意識し、堅実な事業の実施に努める。</a:t>
          </a:r>
          <a:endParaRPr lang="ja-JP" altLang="ja-JP" sz="11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58420</xdr:rowOff>
    </xdr:to>
    <xdr:cxnSp macro="">
      <xdr:nvCxnSpPr>
        <xdr:cNvPr id="367" name="直線コネクタ 366"/>
        <xdr:cNvCxnSpPr/>
      </xdr:nvCxnSpPr>
      <xdr:spPr>
        <a:xfrm flipV="1">
          <a:off x="3987800" y="133766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117856</xdr:rowOff>
    </xdr:to>
    <xdr:cxnSp macro="">
      <xdr:nvCxnSpPr>
        <xdr:cNvPr id="370" name="直線コネクタ 369"/>
        <xdr:cNvCxnSpPr/>
      </xdr:nvCxnSpPr>
      <xdr:spPr>
        <a:xfrm flipV="1">
          <a:off x="3098800" y="13431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79</xdr:row>
      <xdr:rowOff>33274</xdr:rowOff>
    </xdr:to>
    <xdr:cxnSp macro="">
      <xdr:nvCxnSpPr>
        <xdr:cNvPr id="373" name="直線コネクタ 372"/>
        <xdr:cNvCxnSpPr/>
      </xdr:nvCxnSpPr>
      <xdr:spPr>
        <a:xfrm flipV="1">
          <a:off x="2209800" y="134909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33274</xdr:rowOff>
    </xdr:from>
    <xdr:to>
      <xdr:col>3</xdr:col>
      <xdr:colOff>142875</xdr:colOff>
      <xdr:row>79</xdr:row>
      <xdr:rowOff>56135</xdr:rowOff>
    </xdr:to>
    <xdr:cxnSp macro="">
      <xdr:nvCxnSpPr>
        <xdr:cNvPr id="376" name="直線コネクタ 375"/>
        <xdr:cNvCxnSpPr/>
      </xdr:nvCxnSpPr>
      <xdr:spPr>
        <a:xfrm flipV="1">
          <a:off x="1320800" y="135778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78" name="テキスト ボックス 37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86" name="円/楕円 385"/>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96283</xdr:rowOff>
    </xdr:from>
    <xdr:ext cx="762000" cy="259045"/>
    <xdr:sp macro="" textlink="">
      <xdr:nvSpPr>
        <xdr:cNvPr id="387"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88" name="円/楕円 387"/>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89" name="テキスト ボックス 388"/>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90" name="円/楕円 389"/>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91" name="テキスト ボックス 390"/>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153924</xdr:rowOff>
    </xdr:from>
    <xdr:to>
      <xdr:col>3</xdr:col>
      <xdr:colOff>193675</xdr:colOff>
      <xdr:row>79</xdr:row>
      <xdr:rowOff>84074</xdr:rowOff>
    </xdr:to>
    <xdr:sp macro="" textlink="">
      <xdr:nvSpPr>
        <xdr:cNvPr id="392" name="円/楕円 391"/>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68851</xdr:rowOff>
    </xdr:from>
    <xdr:ext cx="762000" cy="259045"/>
    <xdr:sp macro="" textlink="">
      <xdr:nvSpPr>
        <xdr:cNvPr id="393" name="テキスト ボックス 392"/>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394" name="円/楕円 393"/>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395" name="テキスト ボックス 394"/>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a:t>
          </a:r>
          <a:r>
            <a:rPr kumimoji="1" lang="ja-JP" altLang="ja-JP" sz="1050">
              <a:solidFill>
                <a:schemeClr val="dk1"/>
              </a:solidFill>
              <a:effectLst/>
              <a:latin typeface="+mn-ea"/>
              <a:ea typeface="+mn-ea"/>
              <a:cs typeface="+mn-cs"/>
            </a:rPr>
            <a:t>平成</a:t>
          </a:r>
          <a:r>
            <a:rPr kumimoji="1" lang="en-US" altLang="ja-JP" sz="1050">
              <a:solidFill>
                <a:schemeClr val="dk1"/>
              </a:solidFill>
              <a:effectLst/>
              <a:latin typeface="+mn-ea"/>
              <a:ea typeface="+mn-ea"/>
              <a:cs typeface="+mn-cs"/>
            </a:rPr>
            <a:t>28</a:t>
          </a:r>
          <a:r>
            <a:rPr kumimoji="1" lang="ja-JP" altLang="ja-JP" sz="1050">
              <a:solidFill>
                <a:schemeClr val="dk1"/>
              </a:solidFill>
              <a:effectLst/>
              <a:latin typeface="+mn-ea"/>
              <a:ea typeface="+mn-ea"/>
              <a:cs typeface="+mn-cs"/>
            </a:rPr>
            <a:t>年度の公債費以外の経常収支比率は、前年度から</a:t>
          </a:r>
          <a:r>
            <a:rPr kumimoji="1" lang="en-US" altLang="ja-JP" sz="1050">
              <a:solidFill>
                <a:schemeClr val="dk1"/>
              </a:solidFill>
              <a:effectLst/>
              <a:latin typeface="+mn-ea"/>
              <a:ea typeface="+mn-ea"/>
              <a:cs typeface="+mn-cs"/>
            </a:rPr>
            <a:t>0.4</a:t>
          </a:r>
          <a:r>
            <a:rPr kumimoji="1" lang="ja-JP" altLang="ja-JP" sz="1050">
              <a:solidFill>
                <a:schemeClr val="dk1"/>
              </a:solidFill>
              <a:effectLst/>
              <a:latin typeface="+mn-ea"/>
              <a:ea typeface="+mn-ea"/>
              <a:cs typeface="+mn-cs"/>
            </a:rPr>
            <a:t>ポイント増加し、</a:t>
          </a:r>
          <a:r>
            <a:rPr kumimoji="1" lang="en-US" altLang="ja-JP" sz="1050">
              <a:solidFill>
                <a:schemeClr val="dk1"/>
              </a:solidFill>
              <a:effectLst/>
              <a:latin typeface="+mn-ea"/>
              <a:ea typeface="+mn-ea"/>
              <a:cs typeface="+mn-cs"/>
            </a:rPr>
            <a:t>74.0</a:t>
          </a:r>
          <a:r>
            <a:rPr kumimoji="1" lang="ja-JP" altLang="ja-JP" sz="1050">
              <a:solidFill>
                <a:schemeClr val="dk1"/>
              </a:solidFill>
              <a:effectLst/>
              <a:latin typeface="+mn-ea"/>
              <a:ea typeface="+mn-ea"/>
              <a:cs typeface="+mn-cs"/>
            </a:rPr>
            <a:t>％となった。</a:t>
          </a:r>
          <a:endParaRPr lang="ja-JP" altLang="ja-JP" sz="1050">
            <a:effectLst/>
            <a:latin typeface="+mn-ea"/>
            <a:ea typeface="+mn-ea"/>
          </a:endParaRPr>
        </a:p>
        <a:p>
          <a:r>
            <a:rPr kumimoji="1" lang="ja-JP" altLang="ja-JP" sz="1050">
              <a:solidFill>
                <a:schemeClr val="dk1"/>
              </a:solidFill>
              <a:effectLst/>
              <a:latin typeface="+mn-ea"/>
              <a:ea typeface="+mn-ea"/>
              <a:cs typeface="+mn-cs"/>
            </a:rPr>
            <a:t>　山口東京理科大学の公立化に伴う普通交付税の増などにより、歳入における経常一般財源等は増となったものの、補助費等や繰出金に係る経常経費充当一般財源等の額が大きく、比率は、前年度を上回る結果となった。</a:t>
          </a:r>
          <a:endParaRPr lang="ja-JP" altLang="ja-JP" sz="1050">
            <a:effectLst/>
            <a:latin typeface="+mn-ea"/>
            <a:ea typeface="+mn-ea"/>
          </a:endParaRPr>
        </a:p>
        <a:p>
          <a:r>
            <a:rPr kumimoji="1" lang="ja-JP" altLang="ja-JP" sz="1050">
              <a:solidFill>
                <a:schemeClr val="dk1"/>
              </a:solidFill>
              <a:effectLst/>
              <a:latin typeface="+mn-ea"/>
              <a:ea typeface="+mn-ea"/>
              <a:cs typeface="+mn-cs"/>
            </a:rPr>
            <a:t>　今後も、高齢化の更なる進展などにより、扶助費や繰出金は、高い水準で推移する見込みであることから、公共施設の再編や事務事業の見直しなどにより、行財政運営の効率化を図り、経常的経費の削減に努める。</a:t>
          </a:r>
          <a:endParaRPr lang="ja-JP" altLang="ja-JP" sz="105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168911</xdr:rowOff>
    </xdr:from>
    <xdr:to>
      <xdr:col>24</xdr:col>
      <xdr:colOff>31750</xdr:colOff>
      <xdr:row>76</xdr:row>
      <xdr:rowOff>12700</xdr:rowOff>
    </xdr:to>
    <xdr:cxnSp macro="">
      <xdr:nvCxnSpPr>
        <xdr:cNvPr id="428" name="直線コネクタ 427"/>
        <xdr:cNvCxnSpPr/>
      </xdr:nvCxnSpPr>
      <xdr:spPr>
        <a:xfrm>
          <a:off x="15671800" y="130276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149861</xdr:rowOff>
    </xdr:from>
    <xdr:to>
      <xdr:col>22</xdr:col>
      <xdr:colOff>565150</xdr:colOff>
      <xdr:row>75</xdr:row>
      <xdr:rowOff>168911</xdr:rowOff>
    </xdr:to>
    <xdr:cxnSp macro="">
      <xdr:nvCxnSpPr>
        <xdr:cNvPr id="431" name="直線コネクタ 430"/>
        <xdr:cNvCxnSpPr/>
      </xdr:nvCxnSpPr>
      <xdr:spPr>
        <a:xfrm>
          <a:off x="14782800" y="130086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104140</xdr:rowOff>
    </xdr:from>
    <xdr:to>
      <xdr:col>21</xdr:col>
      <xdr:colOff>361950</xdr:colOff>
      <xdr:row>75</xdr:row>
      <xdr:rowOff>149861</xdr:rowOff>
    </xdr:to>
    <xdr:cxnSp macro="">
      <xdr:nvCxnSpPr>
        <xdr:cNvPr id="434" name="直線コネクタ 433"/>
        <xdr:cNvCxnSpPr/>
      </xdr:nvCxnSpPr>
      <xdr:spPr>
        <a:xfrm>
          <a:off x="13893800" y="1296289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6" name="テキスト ボックス 435"/>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104140</xdr:rowOff>
    </xdr:from>
    <xdr:to>
      <xdr:col>20</xdr:col>
      <xdr:colOff>158750</xdr:colOff>
      <xdr:row>75</xdr:row>
      <xdr:rowOff>130810</xdr:rowOff>
    </xdr:to>
    <xdr:cxnSp macro="">
      <xdr:nvCxnSpPr>
        <xdr:cNvPr id="437" name="直線コネクタ 436"/>
        <xdr:cNvCxnSpPr/>
      </xdr:nvCxnSpPr>
      <xdr:spPr>
        <a:xfrm flipV="1">
          <a:off x="13004800" y="12962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9" name="テキスト ボックス 438"/>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7" name="円/楕円 446"/>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8"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118110</xdr:rowOff>
    </xdr:from>
    <xdr:to>
      <xdr:col>22</xdr:col>
      <xdr:colOff>615950</xdr:colOff>
      <xdr:row>76</xdr:row>
      <xdr:rowOff>48261</xdr:rowOff>
    </xdr:to>
    <xdr:sp macro="" textlink="">
      <xdr:nvSpPr>
        <xdr:cNvPr id="449" name="円/楕円 448"/>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33038</xdr:rowOff>
    </xdr:from>
    <xdr:ext cx="736600" cy="259045"/>
    <xdr:sp macro="" textlink="">
      <xdr:nvSpPr>
        <xdr:cNvPr id="450" name="テキスト ボックス 449"/>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51" name="円/楕円 450"/>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13988</xdr:rowOff>
    </xdr:from>
    <xdr:ext cx="762000" cy="259045"/>
    <xdr:sp macro="" textlink="">
      <xdr:nvSpPr>
        <xdr:cNvPr id="452" name="テキスト ボックス 451"/>
        <xdr:cNvSpPr txBox="1"/>
      </xdr:nvSpPr>
      <xdr:spPr>
        <a:xfrm>
          <a:off x="14401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53340</xdr:rowOff>
    </xdr:from>
    <xdr:to>
      <xdr:col>20</xdr:col>
      <xdr:colOff>209550</xdr:colOff>
      <xdr:row>75</xdr:row>
      <xdr:rowOff>154939</xdr:rowOff>
    </xdr:to>
    <xdr:sp macro="" textlink="">
      <xdr:nvSpPr>
        <xdr:cNvPr id="453" name="円/楕円 452"/>
        <xdr:cNvSpPr/>
      </xdr:nvSpPr>
      <xdr:spPr>
        <a:xfrm>
          <a:off x="13843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139716</xdr:rowOff>
    </xdr:from>
    <xdr:ext cx="762000" cy="259045"/>
    <xdr:sp macro="" textlink="">
      <xdr:nvSpPr>
        <xdr:cNvPr id="454" name="テキスト ボックス 453"/>
        <xdr:cNvSpPr txBox="1"/>
      </xdr:nvSpPr>
      <xdr:spPr>
        <a:xfrm>
          <a:off x="13512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80010</xdr:rowOff>
    </xdr:from>
    <xdr:to>
      <xdr:col>19</xdr:col>
      <xdr:colOff>6350</xdr:colOff>
      <xdr:row>76</xdr:row>
      <xdr:rowOff>10161</xdr:rowOff>
    </xdr:to>
    <xdr:sp macro="" textlink="">
      <xdr:nvSpPr>
        <xdr:cNvPr id="455" name="円/楕円 454"/>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166388</xdr:rowOff>
    </xdr:from>
    <xdr:ext cx="762000" cy="259045"/>
    <xdr:sp macro="" textlink="">
      <xdr:nvSpPr>
        <xdr:cNvPr id="456" name="テキスト ボックス 455"/>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山口県山陽小野田市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56324</xdr:rowOff>
    </xdr:from>
    <xdr:to>
      <xdr:col>4</xdr:col>
      <xdr:colOff>1117600</xdr:colOff>
      <xdr:row>16</xdr:row>
      <xdr:rowOff>72898</xdr:rowOff>
    </xdr:to>
    <xdr:cxnSp macro="">
      <xdr:nvCxnSpPr>
        <xdr:cNvPr id="50" name="直線コネクタ 49"/>
        <xdr:cNvCxnSpPr/>
      </xdr:nvCxnSpPr>
      <xdr:spPr bwMode="auto">
        <a:xfrm flipV="1">
          <a:off x="5003800" y="2847149"/>
          <a:ext cx="647700" cy="1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69107</xdr:rowOff>
    </xdr:from>
    <xdr:to>
      <xdr:col>4</xdr:col>
      <xdr:colOff>469900</xdr:colOff>
      <xdr:row>16</xdr:row>
      <xdr:rowOff>72898</xdr:rowOff>
    </xdr:to>
    <xdr:cxnSp macro="">
      <xdr:nvCxnSpPr>
        <xdr:cNvPr id="53" name="直線コネクタ 52"/>
        <xdr:cNvCxnSpPr/>
      </xdr:nvCxnSpPr>
      <xdr:spPr bwMode="auto">
        <a:xfrm>
          <a:off x="4305300" y="2859932"/>
          <a:ext cx="698500" cy="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69107</xdr:rowOff>
    </xdr:from>
    <xdr:to>
      <xdr:col>3</xdr:col>
      <xdr:colOff>904875</xdr:colOff>
      <xdr:row>16</xdr:row>
      <xdr:rowOff>116389</xdr:rowOff>
    </xdr:to>
    <xdr:cxnSp macro="">
      <xdr:nvCxnSpPr>
        <xdr:cNvPr id="56" name="直線コネクタ 55"/>
        <xdr:cNvCxnSpPr/>
      </xdr:nvCxnSpPr>
      <xdr:spPr bwMode="auto">
        <a:xfrm flipV="1">
          <a:off x="3606800" y="2859932"/>
          <a:ext cx="698500" cy="4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30103</xdr:rowOff>
    </xdr:from>
    <xdr:ext cx="762000" cy="259045"/>
    <xdr:sp macro="" textlink="">
      <xdr:nvSpPr>
        <xdr:cNvPr id="58" name="テキスト ボックス 57"/>
        <xdr:cNvSpPr txBox="1"/>
      </xdr:nvSpPr>
      <xdr:spPr>
        <a:xfrm>
          <a:off x="39243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108102</xdr:rowOff>
    </xdr:from>
    <xdr:to>
      <xdr:col>3</xdr:col>
      <xdr:colOff>206375</xdr:colOff>
      <xdr:row>16</xdr:row>
      <xdr:rowOff>116389</xdr:rowOff>
    </xdr:to>
    <xdr:cxnSp macro="">
      <xdr:nvCxnSpPr>
        <xdr:cNvPr id="59" name="直線コネクタ 58"/>
        <xdr:cNvCxnSpPr/>
      </xdr:nvCxnSpPr>
      <xdr:spPr bwMode="auto">
        <a:xfrm>
          <a:off x="2908300" y="2898927"/>
          <a:ext cx="698500" cy="8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59574</xdr:rowOff>
    </xdr:from>
    <xdr:ext cx="762000" cy="259045"/>
    <xdr:sp macro="" textlink="">
      <xdr:nvSpPr>
        <xdr:cNvPr id="61" name="テキスト ボックス 60"/>
        <xdr:cNvSpPr txBox="1"/>
      </xdr:nvSpPr>
      <xdr:spPr>
        <a:xfrm>
          <a:off x="32258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29894</xdr:rowOff>
    </xdr:from>
    <xdr:ext cx="762000" cy="259045"/>
    <xdr:sp macro="" textlink="">
      <xdr:nvSpPr>
        <xdr:cNvPr id="63" name="テキスト ボックス 62"/>
        <xdr:cNvSpPr txBox="1"/>
      </xdr:nvSpPr>
      <xdr:spPr>
        <a:xfrm>
          <a:off x="25273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5524</xdr:rowOff>
    </xdr:from>
    <xdr:to>
      <xdr:col>5</xdr:col>
      <xdr:colOff>34925</xdr:colOff>
      <xdr:row>16</xdr:row>
      <xdr:rowOff>107124</xdr:rowOff>
    </xdr:to>
    <xdr:sp macro="" textlink="">
      <xdr:nvSpPr>
        <xdr:cNvPr id="69" name="円/楕円 68"/>
        <xdr:cNvSpPr/>
      </xdr:nvSpPr>
      <xdr:spPr bwMode="auto">
        <a:xfrm>
          <a:off x="5600700" y="2796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22051</xdr:rowOff>
    </xdr:from>
    <xdr:ext cx="762000" cy="259045"/>
    <xdr:sp macro="" textlink="">
      <xdr:nvSpPr>
        <xdr:cNvPr id="70" name="人口1人当たり決算額の推移該当値テキスト130"/>
        <xdr:cNvSpPr txBox="1"/>
      </xdr:nvSpPr>
      <xdr:spPr>
        <a:xfrm>
          <a:off x="5740400" y="264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77,210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22098</xdr:rowOff>
    </xdr:from>
    <xdr:to>
      <xdr:col>4</xdr:col>
      <xdr:colOff>520700</xdr:colOff>
      <xdr:row>16</xdr:row>
      <xdr:rowOff>123698</xdr:rowOff>
    </xdr:to>
    <xdr:sp macro="" textlink="">
      <xdr:nvSpPr>
        <xdr:cNvPr id="71" name="円/楕円 70"/>
        <xdr:cNvSpPr/>
      </xdr:nvSpPr>
      <xdr:spPr bwMode="auto">
        <a:xfrm>
          <a:off x="4953000" y="281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133875</xdr:rowOff>
    </xdr:from>
    <xdr:ext cx="736600" cy="259045"/>
    <xdr:sp macro="" textlink="">
      <xdr:nvSpPr>
        <xdr:cNvPr id="72" name="テキスト ボックス 71"/>
        <xdr:cNvSpPr txBox="1"/>
      </xdr:nvSpPr>
      <xdr:spPr>
        <a:xfrm>
          <a:off x="4622800" y="258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18307</xdr:rowOff>
    </xdr:from>
    <xdr:to>
      <xdr:col>3</xdr:col>
      <xdr:colOff>955675</xdr:colOff>
      <xdr:row>16</xdr:row>
      <xdr:rowOff>119907</xdr:rowOff>
    </xdr:to>
    <xdr:sp macro="" textlink="">
      <xdr:nvSpPr>
        <xdr:cNvPr id="73" name="円/楕円 72"/>
        <xdr:cNvSpPr/>
      </xdr:nvSpPr>
      <xdr:spPr bwMode="auto">
        <a:xfrm>
          <a:off x="4254500" y="280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130084</xdr:rowOff>
    </xdr:from>
    <xdr:ext cx="762000" cy="259045"/>
    <xdr:sp macro="" textlink="">
      <xdr:nvSpPr>
        <xdr:cNvPr id="74" name="テキスト ボックス 73"/>
        <xdr:cNvSpPr txBox="1"/>
      </xdr:nvSpPr>
      <xdr:spPr>
        <a:xfrm>
          <a:off x="3924300" y="25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76,539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65589</xdr:rowOff>
    </xdr:from>
    <xdr:to>
      <xdr:col>3</xdr:col>
      <xdr:colOff>257175</xdr:colOff>
      <xdr:row>16</xdr:row>
      <xdr:rowOff>167189</xdr:rowOff>
    </xdr:to>
    <xdr:sp macro="" textlink="">
      <xdr:nvSpPr>
        <xdr:cNvPr id="75" name="円/楕円 74"/>
        <xdr:cNvSpPr/>
      </xdr:nvSpPr>
      <xdr:spPr bwMode="auto">
        <a:xfrm>
          <a:off x="3556000" y="285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5916</xdr:rowOff>
    </xdr:from>
    <xdr:ext cx="762000" cy="259045"/>
    <xdr:sp macro="" textlink="">
      <xdr:nvSpPr>
        <xdr:cNvPr id="76" name="テキスト ボックス 75"/>
        <xdr:cNvSpPr txBox="1"/>
      </xdr:nvSpPr>
      <xdr:spPr>
        <a:xfrm>
          <a:off x="3225800" y="26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74,057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57302</xdr:rowOff>
    </xdr:from>
    <xdr:to>
      <xdr:col>2</xdr:col>
      <xdr:colOff>692150</xdr:colOff>
      <xdr:row>16</xdr:row>
      <xdr:rowOff>158902</xdr:rowOff>
    </xdr:to>
    <xdr:sp macro="" textlink="">
      <xdr:nvSpPr>
        <xdr:cNvPr id="77" name="円/楕円 76"/>
        <xdr:cNvSpPr/>
      </xdr:nvSpPr>
      <xdr:spPr bwMode="auto">
        <a:xfrm>
          <a:off x="2857500" y="2848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169079</xdr:rowOff>
    </xdr:from>
    <xdr:ext cx="762000" cy="259045"/>
    <xdr:sp macro="" textlink="">
      <xdr:nvSpPr>
        <xdr:cNvPr id="78" name="テキスト ボックス 77"/>
        <xdr:cNvSpPr txBox="1"/>
      </xdr:nvSpPr>
      <xdr:spPr>
        <a:xfrm>
          <a:off x="2527300" y="261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280717</xdr:rowOff>
    </xdr:from>
    <xdr:to>
      <xdr:col>4</xdr:col>
      <xdr:colOff>1117600</xdr:colOff>
      <xdr:row>34</xdr:row>
      <xdr:rowOff>341982</xdr:rowOff>
    </xdr:to>
    <xdr:cxnSp macro="">
      <xdr:nvCxnSpPr>
        <xdr:cNvPr id="113" name="直線コネクタ 112"/>
        <xdr:cNvCxnSpPr/>
      </xdr:nvCxnSpPr>
      <xdr:spPr bwMode="auto">
        <a:xfrm>
          <a:off x="5003800" y="6548167"/>
          <a:ext cx="647700" cy="6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280717</xdr:rowOff>
    </xdr:from>
    <xdr:to>
      <xdr:col>4</xdr:col>
      <xdr:colOff>469900</xdr:colOff>
      <xdr:row>34</xdr:row>
      <xdr:rowOff>285289</xdr:rowOff>
    </xdr:to>
    <xdr:cxnSp macro="">
      <xdr:nvCxnSpPr>
        <xdr:cNvPr id="116" name="直線コネクタ 115"/>
        <xdr:cNvCxnSpPr/>
      </xdr:nvCxnSpPr>
      <xdr:spPr bwMode="auto">
        <a:xfrm flipV="1">
          <a:off x="4305300" y="6548167"/>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105250</xdr:rowOff>
    </xdr:from>
    <xdr:to>
      <xdr:col>3</xdr:col>
      <xdr:colOff>904875</xdr:colOff>
      <xdr:row>34</xdr:row>
      <xdr:rowOff>285289</xdr:rowOff>
    </xdr:to>
    <xdr:cxnSp macro="">
      <xdr:nvCxnSpPr>
        <xdr:cNvPr id="119" name="直線コネクタ 118"/>
        <xdr:cNvCxnSpPr/>
      </xdr:nvCxnSpPr>
      <xdr:spPr bwMode="auto">
        <a:xfrm>
          <a:off x="3606800" y="6372700"/>
          <a:ext cx="698500" cy="18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173844</xdr:rowOff>
    </xdr:from>
    <xdr:ext cx="762000" cy="259045"/>
    <xdr:sp macro="" textlink="">
      <xdr:nvSpPr>
        <xdr:cNvPr id="121" name="テキスト ボックス 120"/>
        <xdr:cNvSpPr txBox="1"/>
      </xdr:nvSpPr>
      <xdr:spPr>
        <a:xfrm>
          <a:off x="3924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41863</xdr:rowOff>
    </xdr:from>
    <xdr:to>
      <xdr:col>3</xdr:col>
      <xdr:colOff>206375</xdr:colOff>
      <xdr:row>34</xdr:row>
      <xdr:rowOff>105250</xdr:rowOff>
    </xdr:to>
    <xdr:cxnSp macro="">
      <xdr:nvCxnSpPr>
        <xdr:cNvPr id="122" name="直線コネクタ 121"/>
        <xdr:cNvCxnSpPr/>
      </xdr:nvCxnSpPr>
      <xdr:spPr bwMode="auto">
        <a:xfrm>
          <a:off x="2908300" y="6309313"/>
          <a:ext cx="698500" cy="63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106994</xdr:rowOff>
    </xdr:from>
    <xdr:ext cx="762000" cy="259045"/>
    <xdr:sp macro="" textlink="">
      <xdr:nvSpPr>
        <xdr:cNvPr id="124" name="テキスト ボックス 123"/>
        <xdr:cNvSpPr txBox="1"/>
      </xdr:nvSpPr>
      <xdr:spPr>
        <a:xfrm>
          <a:off x="32258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51249</xdr:rowOff>
    </xdr:from>
    <xdr:ext cx="762000" cy="259045"/>
    <xdr:sp macro="" textlink="">
      <xdr:nvSpPr>
        <xdr:cNvPr id="126" name="テキスト ボックス 125"/>
        <xdr:cNvSpPr txBox="1"/>
      </xdr:nvSpPr>
      <xdr:spPr>
        <a:xfrm>
          <a:off x="2527300" y="66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291182</xdr:rowOff>
    </xdr:from>
    <xdr:to>
      <xdr:col>5</xdr:col>
      <xdr:colOff>34925</xdr:colOff>
      <xdr:row>35</xdr:row>
      <xdr:rowOff>49882</xdr:rowOff>
    </xdr:to>
    <xdr:sp macro="" textlink="">
      <xdr:nvSpPr>
        <xdr:cNvPr id="132" name="円/楕円 131"/>
        <xdr:cNvSpPr/>
      </xdr:nvSpPr>
      <xdr:spPr bwMode="auto">
        <a:xfrm>
          <a:off x="5600700" y="655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136259</xdr:rowOff>
    </xdr:from>
    <xdr:ext cx="762000" cy="259045"/>
    <xdr:sp macro="" textlink="">
      <xdr:nvSpPr>
        <xdr:cNvPr id="133" name="人口1人当たり決算額の推移該当値テキスト445"/>
        <xdr:cNvSpPr txBox="1"/>
      </xdr:nvSpPr>
      <xdr:spPr>
        <a:xfrm>
          <a:off x="5740400" y="640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20,667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229917</xdr:rowOff>
    </xdr:from>
    <xdr:to>
      <xdr:col>4</xdr:col>
      <xdr:colOff>520700</xdr:colOff>
      <xdr:row>34</xdr:row>
      <xdr:rowOff>331518</xdr:rowOff>
    </xdr:to>
    <xdr:sp macro="" textlink="">
      <xdr:nvSpPr>
        <xdr:cNvPr id="134" name="円/楕円 133"/>
        <xdr:cNvSpPr/>
      </xdr:nvSpPr>
      <xdr:spPr bwMode="auto">
        <a:xfrm>
          <a:off x="4953000" y="649736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341694</xdr:rowOff>
    </xdr:from>
    <xdr:ext cx="736600" cy="259045"/>
    <xdr:sp macro="" textlink="">
      <xdr:nvSpPr>
        <xdr:cNvPr id="135" name="テキスト ボックス 134"/>
        <xdr:cNvSpPr txBox="1"/>
      </xdr:nvSpPr>
      <xdr:spPr>
        <a:xfrm>
          <a:off x="4622800" y="6266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22,543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234489</xdr:rowOff>
    </xdr:from>
    <xdr:to>
      <xdr:col>3</xdr:col>
      <xdr:colOff>955675</xdr:colOff>
      <xdr:row>34</xdr:row>
      <xdr:rowOff>336090</xdr:rowOff>
    </xdr:to>
    <xdr:sp macro="" textlink="">
      <xdr:nvSpPr>
        <xdr:cNvPr id="136" name="円/楕円 135"/>
        <xdr:cNvSpPr/>
      </xdr:nvSpPr>
      <xdr:spPr bwMode="auto">
        <a:xfrm>
          <a:off x="4254500" y="650193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3366</xdr:rowOff>
    </xdr:from>
    <xdr:ext cx="762000" cy="259045"/>
    <xdr:sp macro="" textlink="">
      <xdr:nvSpPr>
        <xdr:cNvPr id="137" name="テキスト ボックス 136"/>
        <xdr:cNvSpPr txBox="1"/>
      </xdr:nvSpPr>
      <xdr:spPr>
        <a:xfrm>
          <a:off x="3924300" y="627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54450</xdr:rowOff>
    </xdr:from>
    <xdr:to>
      <xdr:col>3</xdr:col>
      <xdr:colOff>257175</xdr:colOff>
      <xdr:row>34</xdr:row>
      <xdr:rowOff>156050</xdr:rowOff>
    </xdr:to>
    <xdr:sp macro="" textlink="">
      <xdr:nvSpPr>
        <xdr:cNvPr id="138" name="円/楕円 137"/>
        <xdr:cNvSpPr/>
      </xdr:nvSpPr>
      <xdr:spPr bwMode="auto">
        <a:xfrm>
          <a:off x="3556000" y="632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166227</xdr:rowOff>
    </xdr:from>
    <xdr:ext cx="762000" cy="259045"/>
    <xdr:sp macro="" textlink="">
      <xdr:nvSpPr>
        <xdr:cNvPr id="139" name="テキスト ボックス 138"/>
        <xdr:cNvSpPr txBox="1"/>
      </xdr:nvSpPr>
      <xdr:spPr>
        <a:xfrm>
          <a:off x="3225800" y="60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27,916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333963</xdr:rowOff>
    </xdr:from>
    <xdr:to>
      <xdr:col>2</xdr:col>
      <xdr:colOff>692150</xdr:colOff>
      <xdr:row>34</xdr:row>
      <xdr:rowOff>92663</xdr:rowOff>
    </xdr:to>
    <xdr:sp macro="" textlink="">
      <xdr:nvSpPr>
        <xdr:cNvPr id="140" name="円/楕円 139"/>
        <xdr:cNvSpPr/>
      </xdr:nvSpPr>
      <xdr:spPr bwMode="auto">
        <a:xfrm>
          <a:off x="2857500" y="625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102840</xdr:rowOff>
    </xdr:from>
    <xdr:ext cx="762000" cy="259045"/>
    <xdr:sp macro="" textlink="">
      <xdr:nvSpPr>
        <xdr:cNvPr id="141" name="テキスト ボックス 140"/>
        <xdr:cNvSpPr txBox="1"/>
      </xdr:nvSpPr>
      <xdr:spPr>
        <a:xfrm>
          <a:off x="2527300" y="602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64,020
63,343
133.09
31,105,337
30,683,450
406,662
17,317,156
31,849,619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53198</xdr:rowOff>
    </xdr:from>
    <xdr:to>
      <xdr:col>6</xdr:col>
      <xdr:colOff>511175</xdr:colOff>
      <xdr:row>36</xdr:row>
      <xdr:rowOff>64308</xdr:rowOff>
    </xdr:to>
    <xdr:cxnSp macro="">
      <xdr:nvCxnSpPr>
        <xdr:cNvPr id="59" name="直線コネクタ 58"/>
        <xdr:cNvCxnSpPr/>
      </xdr:nvCxnSpPr>
      <xdr:spPr>
        <a:xfrm>
          <a:off x="3797300" y="6225398"/>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35710</xdr:rowOff>
    </xdr:from>
    <xdr:to>
      <xdr:col>5</xdr:col>
      <xdr:colOff>358775</xdr:colOff>
      <xdr:row>36</xdr:row>
      <xdr:rowOff>53198</xdr:rowOff>
    </xdr:to>
    <xdr:cxnSp macro="">
      <xdr:nvCxnSpPr>
        <xdr:cNvPr id="62" name="直線コネクタ 61"/>
        <xdr:cNvCxnSpPr/>
      </xdr:nvCxnSpPr>
      <xdr:spPr>
        <a:xfrm>
          <a:off x="2908300" y="6207910"/>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35710</xdr:rowOff>
    </xdr:from>
    <xdr:to>
      <xdr:col>4</xdr:col>
      <xdr:colOff>155575</xdr:colOff>
      <xdr:row>36</xdr:row>
      <xdr:rowOff>37722</xdr:rowOff>
    </xdr:to>
    <xdr:cxnSp macro="">
      <xdr:nvCxnSpPr>
        <xdr:cNvPr id="65" name="直線コネクタ 64"/>
        <xdr:cNvCxnSpPr/>
      </xdr:nvCxnSpPr>
      <xdr:spPr>
        <a:xfrm flipV="1">
          <a:off x="2019300" y="620791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87698</xdr:rowOff>
    </xdr:from>
    <xdr:ext cx="534377" cy="259045"/>
    <xdr:sp macro="" textlink="">
      <xdr:nvSpPr>
        <xdr:cNvPr id="67" name="テキスト ボックス 66"/>
        <xdr:cNvSpPr txBox="1"/>
      </xdr:nvSpPr>
      <xdr:spPr>
        <a:xfrm>
          <a:off x="2641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5923</xdr:rowOff>
    </xdr:from>
    <xdr:to>
      <xdr:col>2</xdr:col>
      <xdr:colOff>638175</xdr:colOff>
      <xdr:row>36</xdr:row>
      <xdr:rowOff>37722</xdr:rowOff>
    </xdr:to>
    <xdr:cxnSp macro="">
      <xdr:nvCxnSpPr>
        <xdr:cNvPr id="68" name="直線コネクタ 67"/>
        <xdr:cNvCxnSpPr/>
      </xdr:nvCxnSpPr>
      <xdr:spPr>
        <a:xfrm>
          <a:off x="1130300" y="6178123"/>
          <a:ext cx="889000" cy="3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102397</xdr:rowOff>
    </xdr:from>
    <xdr:ext cx="534377" cy="259045"/>
    <xdr:sp macro="" textlink="">
      <xdr:nvSpPr>
        <xdr:cNvPr id="70" name="テキスト ボックス 69"/>
        <xdr:cNvSpPr txBox="1"/>
      </xdr:nvSpPr>
      <xdr:spPr>
        <a:xfrm>
          <a:off x="1752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31165</xdr:rowOff>
    </xdr:from>
    <xdr:ext cx="534377" cy="259045"/>
    <xdr:sp macro="" textlink="">
      <xdr:nvSpPr>
        <xdr:cNvPr id="72" name="テキスト ボックス 71"/>
        <xdr:cNvSpPr txBox="1"/>
      </xdr:nvSpPr>
      <xdr:spPr>
        <a:xfrm>
          <a:off x="863111" y="58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13508</xdr:rowOff>
    </xdr:from>
    <xdr:to>
      <xdr:col>6</xdr:col>
      <xdr:colOff>561975</xdr:colOff>
      <xdr:row>36</xdr:row>
      <xdr:rowOff>115108</xdr:rowOff>
    </xdr:to>
    <xdr:sp macro="" textlink="">
      <xdr:nvSpPr>
        <xdr:cNvPr id="78" name="円/楕円 77"/>
        <xdr:cNvSpPr/>
      </xdr:nvSpPr>
      <xdr:spPr>
        <a:xfrm>
          <a:off x="4584700" y="61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163385</xdr:rowOff>
    </xdr:from>
    <xdr:ext cx="534377" cy="259045"/>
    <xdr:sp macro="" textlink="">
      <xdr:nvSpPr>
        <xdr:cNvPr id="79" name="人件費該当値テキスト"/>
        <xdr:cNvSpPr txBox="1"/>
      </xdr:nvSpPr>
      <xdr:spPr>
        <a:xfrm>
          <a:off x="4686300" y="616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58,298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2398</xdr:rowOff>
    </xdr:from>
    <xdr:to>
      <xdr:col>5</xdr:col>
      <xdr:colOff>409575</xdr:colOff>
      <xdr:row>36</xdr:row>
      <xdr:rowOff>103998</xdr:rowOff>
    </xdr:to>
    <xdr:sp macro="" textlink="">
      <xdr:nvSpPr>
        <xdr:cNvPr id="80" name="円/楕円 79"/>
        <xdr:cNvSpPr/>
      </xdr:nvSpPr>
      <xdr:spPr>
        <a:xfrm>
          <a:off x="3746500" y="61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95125</xdr:rowOff>
    </xdr:from>
    <xdr:ext cx="534377" cy="259045"/>
    <xdr:sp macro="" textlink="">
      <xdr:nvSpPr>
        <xdr:cNvPr id="81" name="テキスト ボックス 80"/>
        <xdr:cNvSpPr txBox="1"/>
      </xdr:nvSpPr>
      <xdr:spPr>
        <a:xfrm>
          <a:off x="3530111" y="626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156360</xdr:rowOff>
    </xdr:from>
    <xdr:to>
      <xdr:col>4</xdr:col>
      <xdr:colOff>206375</xdr:colOff>
      <xdr:row>36</xdr:row>
      <xdr:rowOff>86510</xdr:rowOff>
    </xdr:to>
    <xdr:sp macro="" textlink="">
      <xdr:nvSpPr>
        <xdr:cNvPr id="82" name="円/楕円 81"/>
        <xdr:cNvSpPr/>
      </xdr:nvSpPr>
      <xdr:spPr>
        <a:xfrm>
          <a:off x="2857500" y="61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77637</xdr:rowOff>
    </xdr:from>
    <xdr:ext cx="534377" cy="259045"/>
    <xdr:sp macro="" textlink="">
      <xdr:nvSpPr>
        <xdr:cNvPr id="83" name="テキスト ボックス 82"/>
        <xdr:cNvSpPr txBox="1"/>
      </xdr:nvSpPr>
      <xdr:spPr>
        <a:xfrm>
          <a:off x="2641111" y="624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158372</xdr:rowOff>
    </xdr:from>
    <xdr:to>
      <xdr:col>3</xdr:col>
      <xdr:colOff>3175</xdr:colOff>
      <xdr:row>36</xdr:row>
      <xdr:rowOff>88522</xdr:rowOff>
    </xdr:to>
    <xdr:sp macro="" textlink="">
      <xdr:nvSpPr>
        <xdr:cNvPr id="84" name="円/楕円 83"/>
        <xdr:cNvSpPr/>
      </xdr:nvSpPr>
      <xdr:spPr>
        <a:xfrm>
          <a:off x="1968500" y="61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79649</xdr:rowOff>
    </xdr:from>
    <xdr:ext cx="534377" cy="259045"/>
    <xdr:sp macro="" textlink="">
      <xdr:nvSpPr>
        <xdr:cNvPr id="85" name="テキスト ボックス 84"/>
        <xdr:cNvSpPr txBox="1"/>
      </xdr:nvSpPr>
      <xdr:spPr>
        <a:xfrm>
          <a:off x="1752111" y="625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126573</xdr:rowOff>
    </xdr:from>
    <xdr:to>
      <xdr:col>1</xdr:col>
      <xdr:colOff>485775</xdr:colOff>
      <xdr:row>36</xdr:row>
      <xdr:rowOff>56723</xdr:rowOff>
    </xdr:to>
    <xdr:sp macro="" textlink="">
      <xdr:nvSpPr>
        <xdr:cNvPr id="86" name="円/楕円 85"/>
        <xdr:cNvSpPr/>
      </xdr:nvSpPr>
      <xdr:spPr>
        <a:xfrm>
          <a:off x="1079500" y="61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47850</xdr:rowOff>
    </xdr:from>
    <xdr:ext cx="534377" cy="259045"/>
    <xdr:sp macro="" textlink="">
      <xdr:nvSpPr>
        <xdr:cNvPr id="87" name="テキスト ボックス 86"/>
        <xdr:cNvSpPr txBox="1"/>
      </xdr:nvSpPr>
      <xdr:spPr>
        <a:xfrm>
          <a:off x="863111" y="62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19969</xdr:rowOff>
    </xdr:from>
    <xdr:to>
      <xdr:col>6</xdr:col>
      <xdr:colOff>511175</xdr:colOff>
      <xdr:row>59</xdr:row>
      <xdr:rowOff>23519</xdr:rowOff>
    </xdr:to>
    <xdr:cxnSp macro="">
      <xdr:nvCxnSpPr>
        <xdr:cNvPr id="118" name="直線コネクタ 117"/>
        <xdr:cNvCxnSpPr/>
      </xdr:nvCxnSpPr>
      <xdr:spPr>
        <a:xfrm flipV="1">
          <a:off x="3797300" y="10135519"/>
          <a:ext cx="8382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23519</xdr:rowOff>
    </xdr:from>
    <xdr:to>
      <xdr:col>5</xdr:col>
      <xdr:colOff>358775</xdr:colOff>
      <xdr:row>59</xdr:row>
      <xdr:rowOff>27221</xdr:rowOff>
    </xdr:to>
    <xdr:cxnSp macro="">
      <xdr:nvCxnSpPr>
        <xdr:cNvPr id="121" name="直線コネクタ 120"/>
        <xdr:cNvCxnSpPr/>
      </xdr:nvCxnSpPr>
      <xdr:spPr>
        <a:xfrm flipV="1">
          <a:off x="2908300" y="10139069"/>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27221</xdr:rowOff>
    </xdr:from>
    <xdr:to>
      <xdr:col>4</xdr:col>
      <xdr:colOff>155575</xdr:colOff>
      <xdr:row>59</xdr:row>
      <xdr:rowOff>31535</xdr:rowOff>
    </xdr:to>
    <xdr:cxnSp macro="">
      <xdr:nvCxnSpPr>
        <xdr:cNvPr id="124" name="直線コネクタ 123"/>
        <xdr:cNvCxnSpPr/>
      </xdr:nvCxnSpPr>
      <xdr:spPr>
        <a:xfrm flipV="1">
          <a:off x="2019300" y="10142771"/>
          <a:ext cx="8890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82257</xdr:rowOff>
    </xdr:from>
    <xdr:ext cx="534377" cy="259045"/>
    <xdr:sp macro="" textlink="">
      <xdr:nvSpPr>
        <xdr:cNvPr id="126" name="テキスト ボックス 125"/>
        <xdr:cNvSpPr txBox="1"/>
      </xdr:nvSpPr>
      <xdr:spPr>
        <a:xfrm>
          <a:off x="2641111" y="98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30720</xdr:rowOff>
    </xdr:from>
    <xdr:to>
      <xdr:col>2</xdr:col>
      <xdr:colOff>638175</xdr:colOff>
      <xdr:row>59</xdr:row>
      <xdr:rowOff>31535</xdr:rowOff>
    </xdr:to>
    <xdr:cxnSp macro="">
      <xdr:nvCxnSpPr>
        <xdr:cNvPr id="127" name="直線コネクタ 126"/>
        <xdr:cNvCxnSpPr/>
      </xdr:nvCxnSpPr>
      <xdr:spPr>
        <a:xfrm>
          <a:off x="1130300" y="10146270"/>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85296</xdr:rowOff>
    </xdr:from>
    <xdr:ext cx="534377" cy="259045"/>
    <xdr:sp macro="" textlink="">
      <xdr:nvSpPr>
        <xdr:cNvPr id="129" name="テキスト ボックス 128"/>
        <xdr:cNvSpPr txBox="1"/>
      </xdr:nvSpPr>
      <xdr:spPr>
        <a:xfrm>
          <a:off x="1752111" y="98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87515</xdr:rowOff>
    </xdr:from>
    <xdr:ext cx="534377" cy="259045"/>
    <xdr:sp macro="" textlink="">
      <xdr:nvSpPr>
        <xdr:cNvPr id="131" name="テキスト ボックス 130"/>
        <xdr:cNvSpPr txBox="1"/>
      </xdr:nvSpPr>
      <xdr:spPr>
        <a:xfrm>
          <a:off x="863111" y="98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140619</xdr:rowOff>
    </xdr:from>
    <xdr:to>
      <xdr:col>6</xdr:col>
      <xdr:colOff>561975</xdr:colOff>
      <xdr:row>59</xdr:row>
      <xdr:rowOff>70769</xdr:rowOff>
    </xdr:to>
    <xdr:sp macro="" textlink="">
      <xdr:nvSpPr>
        <xdr:cNvPr id="137" name="円/楕円 136"/>
        <xdr:cNvSpPr/>
      </xdr:nvSpPr>
      <xdr:spPr>
        <a:xfrm>
          <a:off x="4584700" y="1008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48,326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144169</xdr:rowOff>
    </xdr:from>
    <xdr:to>
      <xdr:col>5</xdr:col>
      <xdr:colOff>409575</xdr:colOff>
      <xdr:row>59</xdr:row>
      <xdr:rowOff>74319</xdr:rowOff>
    </xdr:to>
    <xdr:sp macro="" textlink="">
      <xdr:nvSpPr>
        <xdr:cNvPr id="139" name="円/楕円 138"/>
        <xdr:cNvSpPr/>
      </xdr:nvSpPr>
      <xdr:spPr>
        <a:xfrm>
          <a:off x="3746500" y="1008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65446</xdr:rowOff>
    </xdr:from>
    <xdr:ext cx="534377" cy="259045"/>
    <xdr:sp macro="" textlink="">
      <xdr:nvSpPr>
        <xdr:cNvPr id="140" name="テキスト ボックス 139"/>
        <xdr:cNvSpPr txBox="1"/>
      </xdr:nvSpPr>
      <xdr:spPr>
        <a:xfrm>
          <a:off x="3530111" y="1018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147871</xdr:rowOff>
    </xdr:from>
    <xdr:to>
      <xdr:col>4</xdr:col>
      <xdr:colOff>206375</xdr:colOff>
      <xdr:row>59</xdr:row>
      <xdr:rowOff>78021</xdr:rowOff>
    </xdr:to>
    <xdr:sp macro="" textlink="">
      <xdr:nvSpPr>
        <xdr:cNvPr id="141" name="円/楕円 140"/>
        <xdr:cNvSpPr/>
      </xdr:nvSpPr>
      <xdr:spPr>
        <a:xfrm>
          <a:off x="2857500" y="1009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69148</xdr:rowOff>
    </xdr:from>
    <xdr:ext cx="534377" cy="259045"/>
    <xdr:sp macro="" textlink="">
      <xdr:nvSpPr>
        <xdr:cNvPr id="142" name="テキスト ボックス 141"/>
        <xdr:cNvSpPr txBox="1"/>
      </xdr:nvSpPr>
      <xdr:spPr>
        <a:xfrm>
          <a:off x="2641111" y="101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152185</xdr:rowOff>
    </xdr:from>
    <xdr:to>
      <xdr:col>3</xdr:col>
      <xdr:colOff>3175</xdr:colOff>
      <xdr:row>59</xdr:row>
      <xdr:rowOff>82335</xdr:rowOff>
    </xdr:to>
    <xdr:sp macro="" textlink="">
      <xdr:nvSpPr>
        <xdr:cNvPr id="143" name="円/楕円 142"/>
        <xdr:cNvSpPr/>
      </xdr:nvSpPr>
      <xdr:spPr>
        <a:xfrm>
          <a:off x="1968500" y="1009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73462</xdr:rowOff>
    </xdr:from>
    <xdr:ext cx="534377" cy="259045"/>
    <xdr:sp macro="" textlink="">
      <xdr:nvSpPr>
        <xdr:cNvPr id="144" name="テキスト ボックス 143"/>
        <xdr:cNvSpPr txBox="1"/>
      </xdr:nvSpPr>
      <xdr:spPr>
        <a:xfrm>
          <a:off x="1752111" y="101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151370</xdr:rowOff>
    </xdr:from>
    <xdr:to>
      <xdr:col>1</xdr:col>
      <xdr:colOff>485775</xdr:colOff>
      <xdr:row>59</xdr:row>
      <xdr:rowOff>81520</xdr:rowOff>
    </xdr:to>
    <xdr:sp macro="" textlink="">
      <xdr:nvSpPr>
        <xdr:cNvPr id="145" name="円/楕円 144"/>
        <xdr:cNvSpPr/>
      </xdr:nvSpPr>
      <xdr:spPr>
        <a:xfrm>
          <a:off x="1079500" y="100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72647</xdr:rowOff>
    </xdr:from>
    <xdr:ext cx="534377" cy="259045"/>
    <xdr:sp macro="" textlink="">
      <xdr:nvSpPr>
        <xdr:cNvPr id="146" name="テキスト ボックス 145"/>
        <xdr:cNvSpPr txBox="1"/>
      </xdr:nvSpPr>
      <xdr:spPr>
        <a:xfrm>
          <a:off x="863111" y="1018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47062</xdr:rowOff>
    </xdr:from>
    <xdr:to>
      <xdr:col>6</xdr:col>
      <xdr:colOff>511175</xdr:colOff>
      <xdr:row>78</xdr:row>
      <xdr:rowOff>52941</xdr:rowOff>
    </xdr:to>
    <xdr:cxnSp macro="">
      <xdr:nvCxnSpPr>
        <xdr:cNvPr id="177" name="直線コネクタ 176"/>
        <xdr:cNvCxnSpPr/>
      </xdr:nvCxnSpPr>
      <xdr:spPr>
        <a:xfrm>
          <a:off x="3797300" y="13420162"/>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40205</xdr:rowOff>
    </xdr:from>
    <xdr:to>
      <xdr:col>5</xdr:col>
      <xdr:colOff>358775</xdr:colOff>
      <xdr:row>78</xdr:row>
      <xdr:rowOff>47062</xdr:rowOff>
    </xdr:to>
    <xdr:cxnSp macro="">
      <xdr:nvCxnSpPr>
        <xdr:cNvPr id="180" name="直線コネクタ 179"/>
        <xdr:cNvCxnSpPr/>
      </xdr:nvCxnSpPr>
      <xdr:spPr>
        <a:xfrm>
          <a:off x="2908300" y="1341330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38680</xdr:rowOff>
    </xdr:from>
    <xdr:to>
      <xdr:col>4</xdr:col>
      <xdr:colOff>155575</xdr:colOff>
      <xdr:row>78</xdr:row>
      <xdr:rowOff>40205</xdr:rowOff>
    </xdr:to>
    <xdr:cxnSp macro="">
      <xdr:nvCxnSpPr>
        <xdr:cNvPr id="183" name="直線コネクタ 182"/>
        <xdr:cNvCxnSpPr/>
      </xdr:nvCxnSpPr>
      <xdr:spPr>
        <a:xfrm>
          <a:off x="2019300" y="13411780"/>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115152</xdr:rowOff>
    </xdr:from>
    <xdr:ext cx="469744" cy="259045"/>
    <xdr:sp macro="" textlink="">
      <xdr:nvSpPr>
        <xdr:cNvPr id="185" name="テキスト ボックス 184"/>
        <xdr:cNvSpPr txBox="1"/>
      </xdr:nvSpPr>
      <xdr:spPr>
        <a:xfrm>
          <a:off x="2673427" y="1297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38680</xdr:rowOff>
    </xdr:from>
    <xdr:to>
      <xdr:col>2</xdr:col>
      <xdr:colOff>638175</xdr:colOff>
      <xdr:row>78</xdr:row>
      <xdr:rowOff>39007</xdr:rowOff>
    </xdr:to>
    <xdr:cxnSp macro="">
      <xdr:nvCxnSpPr>
        <xdr:cNvPr id="186" name="直線コネクタ 185"/>
        <xdr:cNvCxnSpPr/>
      </xdr:nvCxnSpPr>
      <xdr:spPr>
        <a:xfrm flipV="1">
          <a:off x="1130300" y="1341178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103068</xdr:rowOff>
    </xdr:from>
    <xdr:ext cx="469744" cy="259045"/>
    <xdr:sp macro="" textlink="">
      <xdr:nvSpPr>
        <xdr:cNvPr id="188" name="テキスト ボックス 187"/>
        <xdr:cNvSpPr txBox="1"/>
      </xdr:nvSpPr>
      <xdr:spPr>
        <a:xfrm>
          <a:off x="1784427" y="1296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56695</xdr:rowOff>
    </xdr:from>
    <xdr:ext cx="469744" cy="259045"/>
    <xdr:sp macro="" textlink="">
      <xdr:nvSpPr>
        <xdr:cNvPr id="190" name="テキスト ボックス 189"/>
        <xdr:cNvSpPr txBox="1"/>
      </xdr:nvSpPr>
      <xdr:spPr>
        <a:xfrm>
          <a:off x="895427" y="1291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2141</xdr:rowOff>
    </xdr:from>
    <xdr:to>
      <xdr:col>6</xdr:col>
      <xdr:colOff>561975</xdr:colOff>
      <xdr:row>78</xdr:row>
      <xdr:rowOff>103741</xdr:rowOff>
    </xdr:to>
    <xdr:sp macro="" textlink="">
      <xdr:nvSpPr>
        <xdr:cNvPr id="196" name="円/楕円 195"/>
        <xdr:cNvSpPr/>
      </xdr:nvSpPr>
      <xdr:spPr>
        <a:xfrm>
          <a:off x="4584700" y="133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152018</xdr:rowOff>
    </xdr:from>
    <xdr:ext cx="469744" cy="259045"/>
    <xdr:sp macro="" textlink="">
      <xdr:nvSpPr>
        <xdr:cNvPr id="197" name="維持補修費該当値テキスト"/>
        <xdr:cNvSpPr txBox="1"/>
      </xdr:nvSpPr>
      <xdr:spPr>
        <a:xfrm>
          <a:off x="4686300" y="1335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167712</xdr:rowOff>
    </xdr:from>
    <xdr:to>
      <xdr:col>5</xdr:col>
      <xdr:colOff>409575</xdr:colOff>
      <xdr:row>78</xdr:row>
      <xdr:rowOff>97862</xdr:rowOff>
    </xdr:to>
    <xdr:sp macro="" textlink="">
      <xdr:nvSpPr>
        <xdr:cNvPr id="198" name="円/楕円 197"/>
        <xdr:cNvSpPr/>
      </xdr:nvSpPr>
      <xdr:spPr>
        <a:xfrm>
          <a:off x="3746500" y="133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88989</xdr:rowOff>
    </xdr:from>
    <xdr:ext cx="469744" cy="259045"/>
    <xdr:sp macro="" textlink="">
      <xdr:nvSpPr>
        <xdr:cNvPr id="199" name="テキスト ボックス 198"/>
        <xdr:cNvSpPr txBox="1"/>
      </xdr:nvSpPr>
      <xdr:spPr>
        <a:xfrm>
          <a:off x="3562427" y="1346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160855</xdr:rowOff>
    </xdr:from>
    <xdr:to>
      <xdr:col>4</xdr:col>
      <xdr:colOff>206375</xdr:colOff>
      <xdr:row>78</xdr:row>
      <xdr:rowOff>91005</xdr:rowOff>
    </xdr:to>
    <xdr:sp macro="" textlink="">
      <xdr:nvSpPr>
        <xdr:cNvPr id="200" name="円/楕円 199"/>
        <xdr:cNvSpPr/>
      </xdr:nvSpPr>
      <xdr:spPr>
        <a:xfrm>
          <a:off x="2857500" y="133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82132</xdr:rowOff>
    </xdr:from>
    <xdr:ext cx="469744" cy="259045"/>
    <xdr:sp macro="" textlink="">
      <xdr:nvSpPr>
        <xdr:cNvPr id="201" name="テキスト ボックス 200"/>
        <xdr:cNvSpPr txBox="1"/>
      </xdr:nvSpPr>
      <xdr:spPr>
        <a:xfrm>
          <a:off x="2673427" y="1345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159330</xdr:rowOff>
    </xdr:from>
    <xdr:to>
      <xdr:col>3</xdr:col>
      <xdr:colOff>3175</xdr:colOff>
      <xdr:row>78</xdr:row>
      <xdr:rowOff>89480</xdr:rowOff>
    </xdr:to>
    <xdr:sp macro="" textlink="">
      <xdr:nvSpPr>
        <xdr:cNvPr id="202" name="円/楕円 201"/>
        <xdr:cNvSpPr/>
      </xdr:nvSpPr>
      <xdr:spPr>
        <a:xfrm>
          <a:off x="1968500" y="133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80607</xdr:rowOff>
    </xdr:from>
    <xdr:ext cx="469744" cy="259045"/>
    <xdr:sp macro="" textlink="">
      <xdr:nvSpPr>
        <xdr:cNvPr id="203" name="テキスト ボックス 202"/>
        <xdr:cNvSpPr txBox="1"/>
      </xdr:nvSpPr>
      <xdr:spPr>
        <a:xfrm>
          <a:off x="1784427" y="1345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159657</xdr:rowOff>
    </xdr:from>
    <xdr:to>
      <xdr:col>1</xdr:col>
      <xdr:colOff>485775</xdr:colOff>
      <xdr:row>78</xdr:row>
      <xdr:rowOff>89807</xdr:rowOff>
    </xdr:to>
    <xdr:sp macro="" textlink="">
      <xdr:nvSpPr>
        <xdr:cNvPr id="204" name="円/楕円 203"/>
        <xdr:cNvSpPr/>
      </xdr:nvSpPr>
      <xdr:spPr>
        <a:xfrm>
          <a:off x="1079500" y="133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80934</xdr:rowOff>
    </xdr:from>
    <xdr:ext cx="469744" cy="259045"/>
    <xdr:sp macro="" textlink="">
      <xdr:nvSpPr>
        <xdr:cNvPr id="205" name="テキスト ボックス 204"/>
        <xdr:cNvSpPr txBox="1"/>
      </xdr:nvSpPr>
      <xdr:spPr>
        <a:xfrm>
          <a:off x="895427" y="1345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62077</xdr:rowOff>
    </xdr:from>
    <xdr:to>
      <xdr:col>6</xdr:col>
      <xdr:colOff>511175</xdr:colOff>
      <xdr:row>94</xdr:row>
      <xdr:rowOff>92711</xdr:rowOff>
    </xdr:to>
    <xdr:cxnSp macro="">
      <xdr:nvCxnSpPr>
        <xdr:cNvPr id="235" name="直線コネクタ 234"/>
        <xdr:cNvCxnSpPr/>
      </xdr:nvCxnSpPr>
      <xdr:spPr>
        <a:xfrm flipV="1">
          <a:off x="3797300" y="16178377"/>
          <a:ext cx="838200" cy="3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88621</xdr:rowOff>
    </xdr:from>
    <xdr:to>
      <xdr:col>5</xdr:col>
      <xdr:colOff>358775</xdr:colOff>
      <xdr:row>94</xdr:row>
      <xdr:rowOff>92711</xdr:rowOff>
    </xdr:to>
    <xdr:cxnSp macro="">
      <xdr:nvCxnSpPr>
        <xdr:cNvPr id="238" name="直線コネクタ 237"/>
        <xdr:cNvCxnSpPr/>
      </xdr:nvCxnSpPr>
      <xdr:spPr>
        <a:xfrm>
          <a:off x="2908300" y="16204921"/>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88621</xdr:rowOff>
    </xdr:from>
    <xdr:to>
      <xdr:col>4</xdr:col>
      <xdr:colOff>155575</xdr:colOff>
      <xdr:row>94</xdr:row>
      <xdr:rowOff>150901</xdr:rowOff>
    </xdr:to>
    <xdr:cxnSp macro="">
      <xdr:nvCxnSpPr>
        <xdr:cNvPr id="241" name="直線コネクタ 240"/>
        <xdr:cNvCxnSpPr/>
      </xdr:nvCxnSpPr>
      <xdr:spPr>
        <a:xfrm flipV="1">
          <a:off x="2019300" y="16204921"/>
          <a:ext cx="889000" cy="6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66515</xdr:rowOff>
    </xdr:from>
    <xdr:ext cx="534377" cy="259045"/>
    <xdr:sp macro="" textlink="">
      <xdr:nvSpPr>
        <xdr:cNvPr id="243" name="テキスト ボックス 242"/>
        <xdr:cNvSpPr txBox="1"/>
      </xdr:nvSpPr>
      <xdr:spPr>
        <a:xfrm>
          <a:off x="2641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150901</xdr:rowOff>
    </xdr:from>
    <xdr:to>
      <xdr:col>2</xdr:col>
      <xdr:colOff>638175</xdr:colOff>
      <xdr:row>94</xdr:row>
      <xdr:rowOff>159665</xdr:rowOff>
    </xdr:to>
    <xdr:cxnSp macro="">
      <xdr:nvCxnSpPr>
        <xdr:cNvPr id="244" name="直線コネクタ 243"/>
        <xdr:cNvCxnSpPr/>
      </xdr:nvCxnSpPr>
      <xdr:spPr>
        <a:xfrm flipV="1">
          <a:off x="1130300" y="16267201"/>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136352</xdr:rowOff>
    </xdr:from>
    <xdr:ext cx="534377" cy="259045"/>
    <xdr:sp macro="" textlink="">
      <xdr:nvSpPr>
        <xdr:cNvPr id="246" name="テキスト ボックス 245"/>
        <xdr:cNvSpPr txBox="1"/>
      </xdr:nvSpPr>
      <xdr:spPr>
        <a:xfrm>
          <a:off x="1752111" y="165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145483</xdr:rowOff>
    </xdr:from>
    <xdr:ext cx="534377" cy="259045"/>
    <xdr:sp macro="" textlink="">
      <xdr:nvSpPr>
        <xdr:cNvPr id="248" name="テキスト ボックス 247"/>
        <xdr:cNvSpPr txBox="1"/>
      </xdr:nvSpPr>
      <xdr:spPr>
        <a:xfrm>
          <a:off x="863111" y="166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11277</xdr:rowOff>
    </xdr:from>
    <xdr:to>
      <xdr:col>6</xdr:col>
      <xdr:colOff>561975</xdr:colOff>
      <xdr:row>94</xdr:row>
      <xdr:rowOff>112877</xdr:rowOff>
    </xdr:to>
    <xdr:sp macro="" textlink="">
      <xdr:nvSpPr>
        <xdr:cNvPr id="254" name="円/楕円 253"/>
        <xdr:cNvSpPr/>
      </xdr:nvSpPr>
      <xdr:spPr>
        <a:xfrm>
          <a:off x="4584700" y="161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34154</xdr:rowOff>
    </xdr:from>
    <xdr:ext cx="534377" cy="259045"/>
    <xdr:sp macro="" textlink="">
      <xdr:nvSpPr>
        <xdr:cNvPr id="255" name="扶助費該当値テキスト"/>
        <xdr:cNvSpPr txBox="1"/>
      </xdr:nvSpPr>
      <xdr:spPr>
        <a:xfrm>
          <a:off x="4686300" y="159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96,112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41911</xdr:rowOff>
    </xdr:from>
    <xdr:to>
      <xdr:col>5</xdr:col>
      <xdr:colOff>409575</xdr:colOff>
      <xdr:row>94</xdr:row>
      <xdr:rowOff>143511</xdr:rowOff>
    </xdr:to>
    <xdr:sp macro="" textlink="">
      <xdr:nvSpPr>
        <xdr:cNvPr id="256" name="円/楕円 255"/>
        <xdr:cNvSpPr/>
      </xdr:nvSpPr>
      <xdr:spPr>
        <a:xfrm>
          <a:off x="3746500" y="161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160038</xdr:rowOff>
    </xdr:from>
    <xdr:ext cx="534377" cy="259045"/>
    <xdr:sp macro="" textlink="">
      <xdr:nvSpPr>
        <xdr:cNvPr id="257" name="テキスト ボックス 256"/>
        <xdr:cNvSpPr txBox="1"/>
      </xdr:nvSpPr>
      <xdr:spPr>
        <a:xfrm>
          <a:off x="3530111" y="159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93,700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37821</xdr:rowOff>
    </xdr:from>
    <xdr:to>
      <xdr:col>4</xdr:col>
      <xdr:colOff>206375</xdr:colOff>
      <xdr:row>94</xdr:row>
      <xdr:rowOff>139421</xdr:rowOff>
    </xdr:to>
    <xdr:sp macro="" textlink="">
      <xdr:nvSpPr>
        <xdr:cNvPr id="258" name="円/楕円 257"/>
        <xdr:cNvSpPr/>
      </xdr:nvSpPr>
      <xdr:spPr>
        <a:xfrm>
          <a:off x="2857500" y="161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155948</xdr:rowOff>
    </xdr:from>
    <xdr:ext cx="534377" cy="259045"/>
    <xdr:sp macro="" textlink="">
      <xdr:nvSpPr>
        <xdr:cNvPr id="259" name="テキスト ボックス 258"/>
        <xdr:cNvSpPr txBox="1"/>
      </xdr:nvSpPr>
      <xdr:spPr>
        <a:xfrm>
          <a:off x="2641111" y="159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94,022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100101</xdr:rowOff>
    </xdr:from>
    <xdr:to>
      <xdr:col>3</xdr:col>
      <xdr:colOff>3175</xdr:colOff>
      <xdr:row>95</xdr:row>
      <xdr:rowOff>30251</xdr:rowOff>
    </xdr:to>
    <xdr:sp macro="" textlink="">
      <xdr:nvSpPr>
        <xdr:cNvPr id="260" name="円/楕円 259"/>
        <xdr:cNvSpPr/>
      </xdr:nvSpPr>
      <xdr:spPr>
        <a:xfrm>
          <a:off x="1968500" y="162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46778</xdr:rowOff>
    </xdr:from>
    <xdr:ext cx="534377" cy="259045"/>
    <xdr:sp macro="" textlink="">
      <xdr:nvSpPr>
        <xdr:cNvPr id="261" name="テキスト ボックス 260"/>
        <xdr:cNvSpPr txBox="1"/>
      </xdr:nvSpPr>
      <xdr:spPr>
        <a:xfrm>
          <a:off x="1752111" y="159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108865</xdr:rowOff>
    </xdr:from>
    <xdr:to>
      <xdr:col>1</xdr:col>
      <xdr:colOff>485775</xdr:colOff>
      <xdr:row>95</xdr:row>
      <xdr:rowOff>39015</xdr:rowOff>
    </xdr:to>
    <xdr:sp macro="" textlink="">
      <xdr:nvSpPr>
        <xdr:cNvPr id="262" name="円/楕円 261"/>
        <xdr:cNvSpPr/>
      </xdr:nvSpPr>
      <xdr:spPr>
        <a:xfrm>
          <a:off x="1079500" y="162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55542</xdr:rowOff>
    </xdr:from>
    <xdr:ext cx="534377" cy="259045"/>
    <xdr:sp macro="" textlink="">
      <xdr:nvSpPr>
        <xdr:cNvPr id="263" name="テキスト ボックス 262"/>
        <xdr:cNvSpPr txBox="1"/>
      </xdr:nvSpPr>
      <xdr:spPr>
        <a:xfrm>
          <a:off x="863111" y="160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45161</xdr:rowOff>
    </xdr:from>
    <xdr:to>
      <xdr:col>15</xdr:col>
      <xdr:colOff>180975</xdr:colOff>
      <xdr:row>36</xdr:row>
      <xdr:rowOff>28473</xdr:rowOff>
    </xdr:to>
    <xdr:cxnSp macro="">
      <xdr:nvCxnSpPr>
        <xdr:cNvPr id="292" name="直線コネクタ 291"/>
        <xdr:cNvCxnSpPr/>
      </xdr:nvCxnSpPr>
      <xdr:spPr>
        <a:xfrm flipV="1">
          <a:off x="9639300" y="6045911"/>
          <a:ext cx="8382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28473</xdr:rowOff>
    </xdr:from>
    <xdr:to>
      <xdr:col>14</xdr:col>
      <xdr:colOff>28575</xdr:colOff>
      <xdr:row>36</xdr:row>
      <xdr:rowOff>96266</xdr:rowOff>
    </xdr:to>
    <xdr:cxnSp macro="">
      <xdr:nvCxnSpPr>
        <xdr:cNvPr id="295" name="直線コネクタ 294"/>
        <xdr:cNvCxnSpPr/>
      </xdr:nvCxnSpPr>
      <xdr:spPr>
        <a:xfrm flipV="1">
          <a:off x="8750300" y="6200673"/>
          <a:ext cx="8890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52070</xdr:rowOff>
    </xdr:from>
    <xdr:to>
      <xdr:col>12</xdr:col>
      <xdr:colOff>511175</xdr:colOff>
      <xdr:row>36</xdr:row>
      <xdr:rowOff>96266</xdr:rowOff>
    </xdr:to>
    <xdr:cxnSp macro="">
      <xdr:nvCxnSpPr>
        <xdr:cNvPr id="298" name="直線コネクタ 297"/>
        <xdr:cNvCxnSpPr/>
      </xdr:nvCxnSpPr>
      <xdr:spPr>
        <a:xfrm>
          <a:off x="7861300" y="6224270"/>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76522</xdr:rowOff>
    </xdr:from>
    <xdr:ext cx="534377" cy="259045"/>
    <xdr:sp macro="" textlink="">
      <xdr:nvSpPr>
        <xdr:cNvPr id="300" name="テキスト ボックス 299"/>
        <xdr:cNvSpPr txBox="1"/>
      </xdr:nvSpPr>
      <xdr:spPr>
        <a:xfrm>
          <a:off x="8483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52070</xdr:rowOff>
    </xdr:from>
    <xdr:to>
      <xdr:col>11</xdr:col>
      <xdr:colOff>307975</xdr:colOff>
      <xdr:row>36</xdr:row>
      <xdr:rowOff>100393</xdr:rowOff>
    </xdr:to>
    <xdr:cxnSp macro="">
      <xdr:nvCxnSpPr>
        <xdr:cNvPr id="301" name="直線コネクタ 300"/>
        <xdr:cNvCxnSpPr/>
      </xdr:nvCxnSpPr>
      <xdr:spPr>
        <a:xfrm flipV="1">
          <a:off x="6972300" y="6224270"/>
          <a:ext cx="889000" cy="4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150106</xdr:rowOff>
    </xdr:from>
    <xdr:ext cx="534377" cy="259045"/>
    <xdr:sp macro="" textlink="">
      <xdr:nvSpPr>
        <xdr:cNvPr id="303" name="テキスト ボックス 302"/>
        <xdr:cNvSpPr txBox="1"/>
      </xdr:nvSpPr>
      <xdr:spPr>
        <a:xfrm>
          <a:off x="7594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105554</xdr:rowOff>
    </xdr:from>
    <xdr:ext cx="534377" cy="259045"/>
    <xdr:sp macro="" textlink="">
      <xdr:nvSpPr>
        <xdr:cNvPr id="305" name="テキスト ボックス 304"/>
        <xdr:cNvSpPr txBox="1"/>
      </xdr:nvSpPr>
      <xdr:spPr>
        <a:xfrm>
          <a:off x="6705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165811</xdr:rowOff>
    </xdr:from>
    <xdr:to>
      <xdr:col>15</xdr:col>
      <xdr:colOff>231775</xdr:colOff>
      <xdr:row>35</xdr:row>
      <xdr:rowOff>95961</xdr:rowOff>
    </xdr:to>
    <xdr:sp macro="" textlink="">
      <xdr:nvSpPr>
        <xdr:cNvPr id="311" name="円/楕円 310"/>
        <xdr:cNvSpPr/>
      </xdr:nvSpPr>
      <xdr:spPr>
        <a:xfrm>
          <a:off x="10426700" y="59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17238</xdr:rowOff>
    </xdr:from>
    <xdr:ext cx="534377" cy="259045"/>
    <xdr:sp macro="" textlink="">
      <xdr:nvSpPr>
        <xdr:cNvPr id="312" name="補助費等該当値テキスト"/>
        <xdr:cNvSpPr txBox="1"/>
      </xdr:nvSpPr>
      <xdr:spPr>
        <a:xfrm>
          <a:off x="10528300" y="58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53,944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149123</xdr:rowOff>
    </xdr:from>
    <xdr:to>
      <xdr:col>14</xdr:col>
      <xdr:colOff>79375</xdr:colOff>
      <xdr:row>36</xdr:row>
      <xdr:rowOff>79273</xdr:rowOff>
    </xdr:to>
    <xdr:sp macro="" textlink="">
      <xdr:nvSpPr>
        <xdr:cNvPr id="313" name="円/楕円 312"/>
        <xdr:cNvSpPr/>
      </xdr:nvSpPr>
      <xdr:spPr>
        <a:xfrm>
          <a:off x="9588500" y="61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70400</xdr:rowOff>
    </xdr:from>
    <xdr:ext cx="534377" cy="259045"/>
    <xdr:sp macro="" textlink="">
      <xdr:nvSpPr>
        <xdr:cNvPr id="314" name="テキスト ボックス 313"/>
        <xdr:cNvSpPr txBox="1"/>
      </xdr:nvSpPr>
      <xdr:spPr>
        <a:xfrm>
          <a:off x="9372111" y="624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45466</xdr:rowOff>
    </xdr:from>
    <xdr:to>
      <xdr:col>12</xdr:col>
      <xdr:colOff>561975</xdr:colOff>
      <xdr:row>36</xdr:row>
      <xdr:rowOff>147066</xdr:rowOff>
    </xdr:to>
    <xdr:sp macro="" textlink="">
      <xdr:nvSpPr>
        <xdr:cNvPr id="315" name="円/楕円 314"/>
        <xdr:cNvSpPr/>
      </xdr:nvSpPr>
      <xdr:spPr>
        <a:xfrm>
          <a:off x="8699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138193</xdr:rowOff>
    </xdr:from>
    <xdr:ext cx="534377" cy="259045"/>
    <xdr:sp macro="" textlink="">
      <xdr:nvSpPr>
        <xdr:cNvPr id="316" name="テキスト ボックス 315"/>
        <xdr:cNvSpPr txBox="1"/>
      </xdr:nvSpPr>
      <xdr:spPr>
        <a:xfrm>
          <a:off x="8483111" y="63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1270</xdr:rowOff>
    </xdr:from>
    <xdr:to>
      <xdr:col>11</xdr:col>
      <xdr:colOff>358775</xdr:colOff>
      <xdr:row>36</xdr:row>
      <xdr:rowOff>102870</xdr:rowOff>
    </xdr:to>
    <xdr:sp macro="" textlink="">
      <xdr:nvSpPr>
        <xdr:cNvPr id="317" name="円/楕円 316"/>
        <xdr:cNvSpPr/>
      </xdr:nvSpPr>
      <xdr:spPr>
        <a:xfrm>
          <a:off x="7810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93997</xdr:rowOff>
    </xdr:from>
    <xdr:ext cx="534377" cy="259045"/>
    <xdr:sp macro="" textlink="">
      <xdr:nvSpPr>
        <xdr:cNvPr id="318" name="テキスト ボックス 317"/>
        <xdr:cNvSpPr txBox="1"/>
      </xdr:nvSpPr>
      <xdr:spPr>
        <a:xfrm>
          <a:off x="7594111" y="626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49593</xdr:rowOff>
    </xdr:from>
    <xdr:to>
      <xdr:col>10</xdr:col>
      <xdr:colOff>155575</xdr:colOff>
      <xdr:row>36</xdr:row>
      <xdr:rowOff>151193</xdr:rowOff>
    </xdr:to>
    <xdr:sp macro="" textlink="">
      <xdr:nvSpPr>
        <xdr:cNvPr id="319" name="円/楕円 318"/>
        <xdr:cNvSpPr/>
      </xdr:nvSpPr>
      <xdr:spPr>
        <a:xfrm>
          <a:off x="6921500" y="62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142320</xdr:rowOff>
    </xdr:from>
    <xdr:ext cx="534377" cy="259045"/>
    <xdr:sp macro="" textlink="">
      <xdr:nvSpPr>
        <xdr:cNvPr id="320" name="テキスト ボックス 319"/>
        <xdr:cNvSpPr txBox="1"/>
      </xdr:nvSpPr>
      <xdr:spPr>
        <a:xfrm>
          <a:off x="6705111" y="63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8071</xdr:rowOff>
    </xdr:from>
    <xdr:to>
      <xdr:col>15</xdr:col>
      <xdr:colOff>180975</xdr:colOff>
      <xdr:row>59</xdr:row>
      <xdr:rowOff>69628</xdr:rowOff>
    </xdr:to>
    <xdr:cxnSp macro="">
      <xdr:nvCxnSpPr>
        <xdr:cNvPr id="351" name="直線コネクタ 350"/>
        <xdr:cNvCxnSpPr/>
      </xdr:nvCxnSpPr>
      <xdr:spPr>
        <a:xfrm flipV="1">
          <a:off x="9639300" y="10123621"/>
          <a:ext cx="838200" cy="6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16362</xdr:rowOff>
    </xdr:from>
    <xdr:to>
      <xdr:col>14</xdr:col>
      <xdr:colOff>28575</xdr:colOff>
      <xdr:row>59</xdr:row>
      <xdr:rowOff>69628</xdr:rowOff>
    </xdr:to>
    <xdr:cxnSp macro="">
      <xdr:nvCxnSpPr>
        <xdr:cNvPr id="354" name="直線コネクタ 353"/>
        <xdr:cNvCxnSpPr/>
      </xdr:nvCxnSpPr>
      <xdr:spPr>
        <a:xfrm>
          <a:off x="8750300" y="10131912"/>
          <a:ext cx="889000" cy="5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16362</xdr:rowOff>
    </xdr:from>
    <xdr:to>
      <xdr:col>12</xdr:col>
      <xdr:colOff>511175</xdr:colOff>
      <xdr:row>59</xdr:row>
      <xdr:rowOff>51840</xdr:rowOff>
    </xdr:to>
    <xdr:cxnSp macro="">
      <xdr:nvCxnSpPr>
        <xdr:cNvPr id="357" name="直線コネクタ 356"/>
        <xdr:cNvCxnSpPr/>
      </xdr:nvCxnSpPr>
      <xdr:spPr>
        <a:xfrm flipV="1">
          <a:off x="7861300" y="10131912"/>
          <a:ext cx="889000" cy="3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77729</xdr:rowOff>
    </xdr:from>
    <xdr:ext cx="534377" cy="259045"/>
    <xdr:sp macro="" textlink="">
      <xdr:nvSpPr>
        <xdr:cNvPr id="359" name="テキスト ボックス 358"/>
        <xdr:cNvSpPr txBox="1"/>
      </xdr:nvSpPr>
      <xdr:spPr>
        <a:xfrm>
          <a:off x="8483111" y="101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51840</xdr:rowOff>
    </xdr:from>
    <xdr:to>
      <xdr:col>11</xdr:col>
      <xdr:colOff>307975</xdr:colOff>
      <xdr:row>59</xdr:row>
      <xdr:rowOff>61416</xdr:rowOff>
    </xdr:to>
    <xdr:cxnSp macro="">
      <xdr:nvCxnSpPr>
        <xdr:cNvPr id="360" name="直線コネクタ 359"/>
        <xdr:cNvCxnSpPr/>
      </xdr:nvCxnSpPr>
      <xdr:spPr>
        <a:xfrm flipV="1">
          <a:off x="6972300" y="10167390"/>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104968</xdr:rowOff>
    </xdr:from>
    <xdr:ext cx="534377" cy="259045"/>
    <xdr:sp macro="" textlink="">
      <xdr:nvSpPr>
        <xdr:cNvPr id="362" name="テキスト ボックス 361"/>
        <xdr:cNvSpPr txBox="1"/>
      </xdr:nvSpPr>
      <xdr:spPr>
        <a:xfrm>
          <a:off x="7594111" y="98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116391</xdr:rowOff>
    </xdr:from>
    <xdr:ext cx="534377" cy="259045"/>
    <xdr:sp macro="" textlink="">
      <xdr:nvSpPr>
        <xdr:cNvPr id="364" name="テキスト ボックス 363"/>
        <xdr:cNvSpPr txBox="1"/>
      </xdr:nvSpPr>
      <xdr:spPr>
        <a:xfrm>
          <a:off x="6705111" y="98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128721</xdr:rowOff>
    </xdr:from>
    <xdr:to>
      <xdr:col>15</xdr:col>
      <xdr:colOff>231775</xdr:colOff>
      <xdr:row>59</xdr:row>
      <xdr:rowOff>58871</xdr:rowOff>
    </xdr:to>
    <xdr:sp macro="" textlink="">
      <xdr:nvSpPr>
        <xdr:cNvPr id="370" name="円/楕円 369"/>
        <xdr:cNvSpPr/>
      </xdr:nvSpPr>
      <xdr:spPr>
        <a:xfrm>
          <a:off x="10426700" y="100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88098</xdr:rowOff>
    </xdr:from>
    <xdr:ext cx="534377" cy="259045"/>
    <xdr:sp macro="" textlink="">
      <xdr:nvSpPr>
        <xdr:cNvPr id="371" name="普通建設事業費該当値テキスト"/>
        <xdr:cNvSpPr txBox="1"/>
      </xdr:nvSpPr>
      <xdr:spPr>
        <a:xfrm>
          <a:off x="10528300" y="986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83,419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18828</xdr:rowOff>
    </xdr:from>
    <xdr:to>
      <xdr:col>14</xdr:col>
      <xdr:colOff>79375</xdr:colOff>
      <xdr:row>59</xdr:row>
      <xdr:rowOff>120428</xdr:rowOff>
    </xdr:to>
    <xdr:sp macro="" textlink="">
      <xdr:nvSpPr>
        <xdr:cNvPr id="372" name="円/楕円 371"/>
        <xdr:cNvSpPr/>
      </xdr:nvSpPr>
      <xdr:spPr>
        <a:xfrm>
          <a:off x="9588500" y="101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111555</xdr:rowOff>
    </xdr:from>
    <xdr:ext cx="534377" cy="259045"/>
    <xdr:sp macro="" textlink="">
      <xdr:nvSpPr>
        <xdr:cNvPr id="373" name="テキスト ボックス 372"/>
        <xdr:cNvSpPr txBox="1"/>
      </xdr:nvSpPr>
      <xdr:spPr>
        <a:xfrm>
          <a:off x="9372111" y="102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137012</xdr:rowOff>
    </xdr:from>
    <xdr:to>
      <xdr:col>12</xdr:col>
      <xdr:colOff>561975</xdr:colOff>
      <xdr:row>59</xdr:row>
      <xdr:rowOff>67162</xdr:rowOff>
    </xdr:to>
    <xdr:sp macro="" textlink="">
      <xdr:nvSpPr>
        <xdr:cNvPr id="374" name="円/楕円 373"/>
        <xdr:cNvSpPr/>
      </xdr:nvSpPr>
      <xdr:spPr>
        <a:xfrm>
          <a:off x="8699500" y="100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83689</xdr:rowOff>
    </xdr:from>
    <xdr:ext cx="534377" cy="259045"/>
    <xdr:sp macro="" textlink="">
      <xdr:nvSpPr>
        <xdr:cNvPr id="375" name="テキスト ボックス 374"/>
        <xdr:cNvSpPr txBox="1"/>
      </xdr:nvSpPr>
      <xdr:spPr>
        <a:xfrm>
          <a:off x="8483111" y="985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1040</xdr:rowOff>
    </xdr:from>
    <xdr:to>
      <xdr:col>11</xdr:col>
      <xdr:colOff>358775</xdr:colOff>
      <xdr:row>59</xdr:row>
      <xdr:rowOff>102640</xdr:rowOff>
    </xdr:to>
    <xdr:sp macro="" textlink="">
      <xdr:nvSpPr>
        <xdr:cNvPr id="376" name="円/楕円 375"/>
        <xdr:cNvSpPr/>
      </xdr:nvSpPr>
      <xdr:spPr>
        <a:xfrm>
          <a:off x="7810500" y="101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93767</xdr:rowOff>
    </xdr:from>
    <xdr:ext cx="534377" cy="259045"/>
    <xdr:sp macro="" textlink="">
      <xdr:nvSpPr>
        <xdr:cNvPr id="377" name="テキスト ボックス 376"/>
        <xdr:cNvSpPr txBox="1"/>
      </xdr:nvSpPr>
      <xdr:spPr>
        <a:xfrm>
          <a:off x="7594111" y="1020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10616</xdr:rowOff>
    </xdr:from>
    <xdr:to>
      <xdr:col>10</xdr:col>
      <xdr:colOff>155575</xdr:colOff>
      <xdr:row>59</xdr:row>
      <xdr:rowOff>112216</xdr:rowOff>
    </xdr:to>
    <xdr:sp macro="" textlink="">
      <xdr:nvSpPr>
        <xdr:cNvPr id="378" name="円/楕円 377"/>
        <xdr:cNvSpPr/>
      </xdr:nvSpPr>
      <xdr:spPr>
        <a:xfrm>
          <a:off x="6921500" y="101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103343</xdr:rowOff>
    </xdr:from>
    <xdr:ext cx="534377" cy="259045"/>
    <xdr:sp macro="" textlink="">
      <xdr:nvSpPr>
        <xdr:cNvPr id="379" name="テキスト ボックス 378"/>
        <xdr:cNvSpPr txBox="1"/>
      </xdr:nvSpPr>
      <xdr:spPr>
        <a:xfrm>
          <a:off x="6705111" y="1021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145780</xdr:rowOff>
    </xdr:from>
    <xdr:to>
      <xdr:col>15</xdr:col>
      <xdr:colOff>180975</xdr:colOff>
      <xdr:row>79</xdr:row>
      <xdr:rowOff>27434</xdr:rowOff>
    </xdr:to>
    <xdr:cxnSp macro="">
      <xdr:nvCxnSpPr>
        <xdr:cNvPr id="408" name="直線コネクタ 407"/>
        <xdr:cNvCxnSpPr/>
      </xdr:nvCxnSpPr>
      <xdr:spPr>
        <a:xfrm flipV="1">
          <a:off x="9639300" y="13518880"/>
          <a:ext cx="838200" cy="5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132173</xdr:rowOff>
    </xdr:from>
    <xdr:to>
      <xdr:col>14</xdr:col>
      <xdr:colOff>28575</xdr:colOff>
      <xdr:row>79</xdr:row>
      <xdr:rowOff>27434</xdr:rowOff>
    </xdr:to>
    <xdr:cxnSp macro="">
      <xdr:nvCxnSpPr>
        <xdr:cNvPr id="411" name="直線コネクタ 410"/>
        <xdr:cNvCxnSpPr/>
      </xdr:nvCxnSpPr>
      <xdr:spPr>
        <a:xfrm>
          <a:off x="8750300" y="13505273"/>
          <a:ext cx="889000" cy="6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59997</xdr:rowOff>
    </xdr:from>
    <xdr:ext cx="534377" cy="259045"/>
    <xdr:sp macro="" textlink="">
      <xdr:nvSpPr>
        <xdr:cNvPr id="415" name="テキスト ボックス 414"/>
        <xdr:cNvSpPr txBox="1"/>
      </xdr:nvSpPr>
      <xdr:spPr>
        <a:xfrm>
          <a:off x="8483111" y="136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94980</xdr:rowOff>
    </xdr:from>
    <xdr:to>
      <xdr:col>15</xdr:col>
      <xdr:colOff>231775</xdr:colOff>
      <xdr:row>79</xdr:row>
      <xdr:rowOff>25130</xdr:rowOff>
    </xdr:to>
    <xdr:sp macro="" textlink="">
      <xdr:nvSpPr>
        <xdr:cNvPr id="421" name="円/楕円 420"/>
        <xdr:cNvSpPr/>
      </xdr:nvSpPr>
      <xdr:spPr>
        <a:xfrm>
          <a:off x="10426700" y="1346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54357</xdr:rowOff>
    </xdr:from>
    <xdr:ext cx="534377" cy="259045"/>
    <xdr:sp macro="" textlink="">
      <xdr:nvSpPr>
        <xdr:cNvPr id="422" name="普通建設事業費 （ うち新規整備　）該当値テキスト"/>
        <xdr:cNvSpPr txBox="1"/>
      </xdr:nvSpPr>
      <xdr:spPr>
        <a:xfrm>
          <a:off x="10528300" y="132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148084</xdr:rowOff>
    </xdr:from>
    <xdr:to>
      <xdr:col>14</xdr:col>
      <xdr:colOff>79375</xdr:colOff>
      <xdr:row>79</xdr:row>
      <xdr:rowOff>78234</xdr:rowOff>
    </xdr:to>
    <xdr:sp macro="" textlink="">
      <xdr:nvSpPr>
        <xdr:cNvPr id="423" name="円/楕円 422"/>
        <xdr:cNvSpPr/>
      </xdr:nvSpPr>
      <xdr:spPr>
        <a:xfrm>
          <a:off x="9588500" y="135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69361</xdr:rowOff>
    </xdr:from>
    <xdr:ext cx="534377" cy="259045"/>
    <xdr:sp macro="" textlink="">
      <xdr:nvSpPr>
        <xdr:cNvPr id="424" name="テキスト ボックス 423"/>
        <xdr:cNvSpPr txBox="1"/>
      </xdr:nvSpPr>
      <xdr:spPr>
        <a:xfrm>
          <a:off x="9372111" y="1361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81373</xdr:rowOff>
    </xdr:from>
    <xdr:to>
      <xdr:col>12</xdr:col>
      <xdr:colOff>561975</xdr:colOff>
      <xdr:row>79</xdr:row>
      <xdr:rowOff>11523</xdr:rowOff>
    </xdr:to>
    <xdr:sp macro="" textlink="">
      <xdr:nvSpPr>
        <xdr:cNvPr id="425" name="円/楕円 424"/>
        <xdr:cNvSpPr/>
      </xdr:nvSpPr>
      <xdr:spPr>
        <a:xfrm>
          <a:off x="8699500" y="1345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28050</xdr:rowOff>
    </xdr:from>
    <xdr:ext cx="534377" cy="259045"/>
    <xdr:sp macro="" textlink="">
      <xdr:nvSpPr>
        <xdr:cNvPr id="426" name="テキスト ボックス 425"/>
        <xdr:cNvSpPr txBox="1"/>
      </xdr:nvSpPr>
      <xdr:spPr>
        <a:xfrm>
          <a:off x="8483111" y="13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41644</xdr:rowOff>
    </xdr:from>
    <xdr:to>
      <xdr:col>15</xdr:col>
      <xdr:colOff>180975</xdr:colOff>
      <xdr:row>98</xdr:row>
      <xdr:rowOff>154000</xdr:rowOff>
    </xdr:to>
    <xdr:cxnSp macro="">
      <xdr:nvCxnSpPr>
        <xdr:cNvPr id="455" name="直線コネクタ 454"/>
        <xdr:cNvCxnSpPr/>
      </xdr:nvCxnSpPr>
      <xdr:spPr>
        <a:xfrm flipV="1">
          <a:off x="9639300" y="16843744"/>
          <a:ext cx="838200" cy="1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154000</xdr:rowOff>
    </xdr:from>
    <xdr:to>
      <xdr:col>14</xdr:col>
      <xdr:colOff>28575</xdr:colOff>
      <xdr:row>99</xdr:row>
      <xdr:rowOff>9144</xdr:rowOff>
    </xdr:to>
    <xdr:cxnSp macro="">
      <xdr:nvCxnSpPr>
        <xdr:cNvPr id="458" name="直線コネクタ 457"/>
        <xdr:cNvCxnSpPr/>
      </xdr:nvCxnSpPr>
      <xdr:spPr>
        <a:xfrm flipV="1">
          <a:off x="8750300" y="16956100"/>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88397</xdr:rowOff>
    </xdr:from>
    <xdr:ext cx="534377" cy="259045"/>
    <xdr:sp macro="" textlink="">
      <xdr:nvSpPr>
        <xdr:cNvPr id="462" name="テキスト ボックス 461"/>
        <xdr:cNvSpPr txBox="1"/>
      </xdr:nvSpPr>
      <xdr:spPr>
        <a:xfrm>
          <a:off x="8483111" y="163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162294</xdr:rowOff>
    </xdr:from>
    <xdr:to>
      <xdr:col>15</xdr:col>
      <xdr:colOff>231775</xdr:colOff>
      <xdr:row>98</xdr:row>
      <xdr:rowOff>92444</xdr:rowOff>
    </xdr:to>
    <xdr:sp macro="" textlink="">
      <xdr:nvSpPr>
        <xdr:cNvPr id="468" name="円/楕円 467"/>
        <xdr:cNvSpPr/>
      </xdr:nvSpPr>
      <xdr:spPr>
        <a:xfrm>
          <a:off x="10426700" y="167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77221</xdr:rowOff>
    </xdr:from>
    <xdr:ext cx="534377" cy="259045"/>
    <xdr:sp macro="" textlink="">
      <xdr:nvSpPr>
        <xdr:cNvPr id="469" name="普通建設事業費 （ うち更新整備　）該当値テキスト"/>
        <xdr:cNvSpPr txBox="1"/>
      </xdr:nvSpPr>
      <xdr:spPr>
        <a:xfrm>
          <a:off x="10528300" y="1670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103200</xdr:rowOff>
    </xdr:from>
    <xdr:to>
      <xdr:col>14</xdr:col>
      <xdr:colOff>79375</xdr:colOff>
      <xdr:row>99</xdr:row>
      <xdr:rowOff>33350</xdr:rowOff>
    </xdr:to>
    <xdr:sp macro="" textlink="">
      <xdr:nvSpPr>
        <xdr:cNvPr id="470" name="円/楕円 469"/>
        <xdr:cNvSpPr/>
      </xdr:nvSpPr>
      <xdr:spPr>
        <a:xfrm>
          <a:off x="9588500" y="169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24477</xdr:rowOff>
    </xdr:from>
    <xdr:ext cx="469744" cy="259045"/>
    <xdr:sp macro="" textlink="">
      <xdr:nvSpPr>
        <xdr:cNvPr id="471" name="テキスト ボックス 470"/>
        <xdr:cNvSpPr txBox="1"/>
      </xdr:nvSpPr>
      <xdr:spPr>
        <a:xfrm>
          <a:off x="9404427" y="169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129794</xdr:rowOff>
    </xdr:from>
    <xdr:to>
      <xdr:col>12</xdr:col>
      <xdr:colOff>561975</xdr:colOff>
      <xdr:row>99</xdr:row>
      <xdr:rowOff>59944</xdr:rowOff>
    </xdr:to>
    <xdr:sp macro="" textlink="">
      <xdr:nvSpPr>
        <xdr:cNvPr id="472" name="円/楕円 471"/>
        <xdr:cNvSpPr/>
      </xdr:nvSpPr>
      <xdr:spPr>
        <a:xfrm>
          <a:off x="8699500" y="169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51071</xdr:rowOff>
    </xdr:from>
    <xdr:ext cx="469744" cy="259045"/>
    <xdr:sp macro="" textlink="">
      <xdr:nvSpPr>
        <xdr:cNvPr id="473" name="テキスト ボックス 472"/>
        <xdr:cNvSpPr txBox="1"/>
      </xdr:nvSpPr>
      <xdr:spPr>
        <a:xfrm>
          <a:off x="8515427" y="1702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35509</xdr:rowOff>
    </xdr:from>
    <xdr:to>
      <xdr:col>23</xdr:col>
      <xdr:colOff>517525</xdr:colOff>
      <xdr:row>39</xdr:row>
      <xdr:rowOff>39281</xdr:rowOff>
    </xdr:to>
    <xdr:cxnSp macro="">
      <xdr:nvCxnSpPr>
        <xdr:cNvPr id="502" name="直線コネクタ 501"/>
        <xdr:cNvCxnSpPr/>
      </xdr:nvCxnSpPr>
      <xdr:spPr>
        <a:xfrm flipV="1">
          <a:off x="15481300" y="6722059"/>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39281</xdr:rowOff>
    </xdr:from>
    <xdr:to>
      <xdr:col>22</xdr:col>
      <xdr:colOff>365125</xdr:colOff>
      <xdr:row>39</xdr:row>
      <xdr:rowOff>44234</xdr:rowOff>
    </xdr:to>
    <xdr:cxnSp macro="">
      <xdr:nvCxnSpPr>
        <xdr:cNvPr id="505" name="直線コネクタ 504"/>
        <xdr:cNvCxnSpPr/>
      </xdr:nvCxnSpPr>
      <xdr:spPr>
        <a:xfrm flipV="1">
          <a:off x="14592300" y="672583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33363</xdr:rowOff>
    </xdr:from>
    <xdr:to>
      <xdr:col>21</xdr:col>
      <xdr:colOff>161925</xdr:colOff>
      <xdr:row>39</xdr:row>
      <xdr:rowOff>44234</xdr:rowOff>
    </xdr:to>
    <xdr:cxnSp macro="">
      <xdr:nvCxnSpPr>
        <xdr:cNvPr id="508" name="直線コネクタ 507"/>
        <xdr:cNvCxnSpPr/>
      </xdr:nvCxnSpPr>
      <xdr:spPr>
        <a:xfrm>
          <a:off x="13703300" y="6719913"/>
          <a:ext cx="8890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109123</xdr:rowOff>
    </xdr:from>
    <xdr:ext cx="378565" cy="259045"/>
    <xdr:sp macro="" textlink="">
      <xdr:nvSpPr>
        <xdr:cNvPr id="510" name="テキスト ボックス 509"/>
        <xdr:cNvSpPr txBox="1"/>
      </xdr:nvSpPr>
      <xdr:spPr>
        <a:xfrm>
          <a:off x="14403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27966</xdr:rowOff>
    </xdr:from>
    <xdr:to>
      <xdr:col>19</xdr:col>
      <xdr:colOff>644525</xdr:colOff>
      <xdr:row>39</xdr:row>
      <xdr:rowOff>33363</xdr:rowOff>
    </xdr:to>
    <xdr:cxnSp macro="">
      <xdr:nvCxnSpPr>
        <xdr:cNvPr id="511" name="直線コネクタ 510"/>
        <xdr:cNvCxnSpPr/>
      </xdr:nvCxnSpPr>
      <xdr:spPr>
        <a:xfrm>
          <a:off x="12814300" y="6714516"/>
          <a:ext cx="889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81652</xdr:rowOff>
    </xdr:from>
    <xdr:ext cx="378565" cy="259045"/>
    <xdr:sp macro="" textlink="">
      <xdr:nvSpPr>
        <xdr:cNvPr id="513" name="テキスト ボックス 512"/>
        <xdr:cNvSpPr txBox="1"/>
      </xdr:nvSpPr>
      <xdr:spPr>
        <a:xfrm>
          <a:off x="13514017" y="676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76547</xdr:rowOff>
    </xdr:from>
    <xdr:ext cx="378565" cy="259045"/>
    <xdr:sp macro="" textlink="">
      <xdr:nvSpPr>
        <xdr:cNvPr id="515" name="テキスト ボックス 514"/>
        <xdr:cNvSpPr txBox="1"/>
      </xdr:nvSpPr>
      <xdr:spPr>
        <a:xfrm>
          <a:off x="12625017" y="67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156159</xdr:rowOff>
    </xdr:from>
    <xdr:to>
      <xdr:col>23</xdr:col>
      <xdr:colOff>568325</xdr:colOff>
      <xdr:row>39</xdr:row>
      <xdr:rowOff>86309</xdr:rowOff>
    </xdr:to>
    <xdr:sp macro="" textlink="">
      <xdr:nvSpPr>
        <xdr:cNvPr id="521" name="円/楕円 520"/>
        <xdr:cNvSpPr/>
      </xdr:nvSpPr>
      <xdr:spPr>
        <a:xfrm>
          <a:off x="16268700" y="6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159931</xdr:rowOff>
    </xdr:from>
    <xdr:to>
      <xdr:col>22</xdr:col>
      <xdr:colOff>415925</xdr:colOff>
      <xdr:row>39</xdr:row>
      <xdr:rowOff>90081</xdr:rowOff>
    </xdr:to>
    <xdr:sp macro="" textlink="">
      <xdr:nvSpPr>
        <xdr:cNvPr id="523" name="円/楕円 522"/>
        <xdr:cNvSpPr/>
      </xdr:nvSpPr>
      <xdr:spPr>
        <a:xfrm>
          <a:off x="15430500" y="667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81208</xdr:rowOff>
    </xdr:from>
    <xdr:ext cx="378565" cy="259045"/>
    <xdr:sp macro="" textlink="">
      <xdr:nvSpPr>
        <xdr:cNvPr id="524" name="テキスト ボックス 523"/>
        <xdr:cNvSpPr txBox="1"/>
      </xdr:nvSpPr>
      <xdr:spPr>
        <a:xfrm>
          <a:off x="15292017" y="676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164884</xdr:rowOff>
    </xdr:from>
    <xdr:to>
      <xdr:col>21</xdr:col>
      <xdr:colOff>212725</xdr:colOff>
      <xdr:row>39</xdr:row>
      <xdr:rowOff>95034</xdr:rowOff>
    </xdr:to>
    <xdr:sp macro="" textlink="">
      <xdr:nvSpPr>
        <xdr:cNvPr id="525" name="円/楕円 524"/>
        <xdr:cNvSpPr/>
      </xdr:nvSpPr>
      <xdr:spPr>
        <a:xfrm>
          <a:off x="14541500" y="6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86161</xdr:rowOff>
    </xdr:from>
    <xdr:ext cx="313932" cy="259045"/>
    <xdr:sp macro="" textlink="">
      <xdr:nvSpPr>
        <xdr:cNvPr id="526" name="テキスト ボックス 525"/>
        <xdr:cNvSpPr txBox="1"/>
      </xdr:nvSpPr>
      <xdr:spPr>
        <a:xfrm>
          <a:off x="14435333" y="6772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154013</xdr:rowOff>
    </xdr:from>
    <xdr:to>
      <xdr:col>20</xdr:col>
      <xdr:colOff>9525</xdr:colOff>
      <xdr:row>39</xdr:row>
      <xdr:rowOff>84163</xdr:rowOff>
    </xdr:to>
    <xdr:sp macro="" textlink="">
      <xdr:nvSpPr>
        <xdr:cNvPr id="527" name="円/楕円 526"/>
        <xdr:cNvSpPr/>
      </xdr:nvSpPr>
      <xdr:spPr>
        <a:xfrm>
          <a:off x="13652500" y="66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100690</xdr:rowOff>
    </xdr:from>
    <xdr:ext cx="378565" cy="259045"/>
    <xdr:sp macro="" textlink="">
      <xdr:nvSpPr>
        <xdr:cNvPr id="528" name="テキスト ボックス 527"/>
        <xdr:cNvSpPr txBox="1"/>
      </xdr:nvSpPr>
      <xdr:spPr>
        <a:xfrm>
          <a:off x="13514017" y="644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148616</xdr:rowOff>
    </xdr:from>
    <xdr:to>
      <xdr:col>18</xdr:col>
      <xdr:colOff>492125</xdr:colOff>
      <xdr:row>39</xdr:row>
      <xdr:rowOff>78766</xdr:rowOff>
    </xdr:to>
    <xdr:sp macro="" textlink="">
      <xdr:nvSpPr>
        <xdr:cNvPr id="529" name="円/楕円 528"/>
        <xdr:cNvSpPr/>
      </xdr:nvSpPr>
      <xdr:spPr>
        <a:xfrm>
          <a:off x="12763500" y="66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95292</xdr:rowOff>
    </xdr:from>
    <xdr:ext cx="469744" cy="259045"/>
    <xdr:sp macro="" textlink="">
      <xdr:nvSpPr>
        <xdr:cNvPr id="530" name="テキスト ボックス 529"/>
        <xdr:cNvSpPr txBox="1"/>
      </xdr:nvSpPr>
      <xdr:spPr>
        <a:xfrm>
          <a:off x="12579427" y="64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133316</xdr:rowOff>
    </xdr:from>
    <xdr:to>
      <xdr:col>23</xdr:col>
      <xdr:colOff>517525</xdr:colOff>
      <xdr:row>74</xdr:row>
      <xdr:rowOff>160176</xdr:rowOff>
    </xdr:to>
    <xdr:cxnSp macro="">
      <xdr:nvCxnSpPr>
        <xdr:cNvPr id="610" name="直線コネクタ 609"/>
        <xdr:cNvCxnSpPr/>
      </xdr:nvCxnSpPr>
      <xdr:spPr>
        <a:xfrm>
          <a:off x="15481300" y="12820616"/>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90616</xdr:rowOff>
    </xdr:from>
    <xdr:to>
      <xdr:col>22</xdr:col>
      <xdr:colOff>365125</xdr:colOff>
      <xdr:row>74</xdr:row>
      <xdr:rowOff>133316</xdr:rowOff>
    </xdr:to>
    <xdr:cxnSp macro="">
      <xdr:nvCxnSpPr>
        <xdr:cNvPr id="613" name="直線コネクタ 612"/>
        <xdr:cNvCxnSpPr/>
      </xdr:nvCxnSpPr>
      <xdr:spPr>
        <a:xfrm>
          <a:off x="14592300" y="12777916"/>
          <a:ext cx="8890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18069</xdr:rowOff>
    </xdr:from>
    <xdr:to>
      <xdr:col>21</xdr:col>
      <xdr:colOff>161925</xdr:colOff>
      <xdr:row>74</xdr:row>
      <xdr:rowOff>90616</xdr:rowOff>
    </xdr:to>
    <xdr:cxnSp macro="">
      <xdr:nvCxnSpPr>
        <xdr:cNvPr id="616" name="直線コネクタ 615"/>
        <xdr:cNvCxnSpPr/>
      </xdr:nvCxnSpPr>
      <xdr:spPr>
        <a:xfrm>
          <a:off x="13703300" y="12705369"/>
          <a:ext cx="889000" cy="7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125652</xdr:rowOff>
    </xdr:from>
    <xdr:ext cx="534377" cy="259045"/>
    <xdr:sp macro="" textlink="">
      <xdr:nvSpPr>
        <xdr:cNvPr id="618" name="テキスト ボックス 617"/>
        <xdr:cNvSpPr txBox="1"/>
      </xdr:nvSpPr>
      <xdr:spPr>
        <a:xfrm>
          <a:off x="14325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14787</xdr:rowOff>
    </xdr:from>
    <xdr:to>
      <xdr:col>19</xdr:col>
      <xdr:colOff>644525</xdr:colOff>
      <xdr:row>74</xdr:row>
      <xdr:rowOff>18069</xdr:rowOff>
    </xdr:to>
    <xdr:cxnSp macro="">
      <xdr:nvCxnSpPr>
        <xdr:cNvPr id="619" name="直線コネクタ 618"/>
        <xdr:cNvCxnSpPr/>
      </xdr:nvCxnSpPr>
      <xdr:spPr>
        <a:xfrm>
          <a:off x="12814300" y="12702087"/>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124917</xdr:rowOff>
    </xdr:from>
    <xdr:ext cx="534377" cy="259045"/>
    <xdr:sp macro="" textlink="">
      <xdr:nvSpPr>
        <xdr:cNvPr id="621" name="テキスト ボックス 620"/>
        <xdr:cNvSpPr txBox="1"/>
      </xdr:nvSpPr>
      <xdr:spPr>
        <a:xfrm>
          <a:off x="13436111" y="12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103037</xdr:rowOff>
    </xdr:from>
    <xdr:ext cx="534377" cy="259045"/>
    <xdr:sp macro="" textlink="">
      <xdr:nvSpPr>
        <xdr:cNvPr id="623" name="テキスト ボックス 622"/>
        <xdr:cNvSpPr txBox="1"/>
      </xdr:nvSpPr>
      <xdr:spPr>
        <a:xfrm>
          <a:off x="12547111" y="129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109376</xdr:rowOff>
    </xdr:from>
    <xdr:to>
      <xdr:col>23</xdr:col>
      <xdr:colOff>568325</xdr:colOff>
      <xdr:row>75</xdr:row>
      <xdr:rowOff>39526</xdr:rowOff>
    </xdr:to>
    <xdr:sp macro="" textlink="">
      <xdr:nvSpPr>
        <xdr:cNvPr id="629" name="円/楕円 628"/>
        <xdr:cNvSpPr/>
      </xdr:nvSpPr>
      <xdr:spPr>
        <a:xfrm>
          <a:off x="16268700" y="127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132253</xdr:rowOff>
    </xdr:from>
    <xdr:ext cx="534377" cy="259045"/>
    <xdr:sp macro="" textlink="">
      <xdr:nvSpPr>
        <xdr:cNvPr id="630" name="公債費該当値テキスト"/>
        <xdr:cNvSpPr txBox="1"/>
      </xdr:nvSpPr>
      <xdr:spPr>
        <a:xfrm>
          <a:off x="16370300" y="1264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48,746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82516</xdr:rowOff>
    </xdr:from>
    <xdr:to>
      <xdr:col>22</xdr:col>
      <xdr:colOff>415925</xdr:colOff>
      <xdr:row>75</xdr:row>
      <xdr:rowOff>12666</xdr:rowOff>
    </xdr:to>
    <xdr:sp macro="" textlink="">
      <xdr:nvSpPr>
        <xdr:cNvPr id="631" name="円/楕円 630"/>
        <xdr:cNvSpPr/>
      </xdr:nvSpPr>
      <xdr:spPr>
        <a:xfrm>
          <a:off x="15430500" y="127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29193</xdr:rowOff>
    </xdr:from>
    <xdr:ext cx="534377" cy="259045"/>
    <xdr:sp macro="" textlink="">
      <xdr:nvSpPr>
        <xdr:cNvPr id="632" name="テキスト ボックス 631"/>
        <xdr:cNvSpPr txBox="1"/>
      </xdr:nvSpPr>
      <xdr:spPr>
        <a:xfrm>
          <a:off x="15214111" y="1254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39816</xdr:rowOff>
    </xdr:from>
    <xdr:to>
      <xdr:col>21</xdr:col>
      <xdr:colOff>212725</xdr:colOff>
      <xdr:row>74</xdr:row>
      <xdr:rowOff>141416</xdr:rowOff>
    </xdr:to>
    <xdr:sp macro="" textlink="">
      <xdr:nvSpPr>
        <xdr:cNvPr id="633" name="円/楕円 632"/>
        <xdr:cNvSpPr/>
      </xdr:nvSpPr>
      <xdr:spPr>
        <a:xfrm>
          <a:off x="14541500" y="127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157943</xdr:rowOff>
    </xdr:from>
    <xdr:ext cx="534377" cy="259045"/>
    <xdr:sp macro="" textlink="">
      <xdr:nvSpPr>
        <xdr:cNvPr id="634" name="テキスト ボックス 633"/>
        <xdr:cNvSpPr txBox="1"/>
      </xdr:nvSpPr>
      <xdr:spPr>
        <a:xfrm>
          <a:off x="14325111" y="1250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138719</xdr:rowOff>
    </xdr:from>
    <xdr:to>
      <xdr:col>20</xdr:col>
      <xdr:colOff>9525</xdr:colOff>
      <xdr:row>74</xdr:row>
      <xdr:rowOff>68869</xdr:rowOff>
    </xdr:to>
    <xdr:sp macro="" textlink="">
      <xdr:nvSpPr>
        <xdr:cNvPr id="635" name="円/楕円 634"/>
        <xdr:cNvSpPr/>
      </xdr:nvSpPr>
      <xdr:spPr>
        <a:xfrm>
          <a:off x="13652500" y="126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85396</xdr:rowOff>
    </xdr:from>
    <xdr:ext cx="534377" cy="259045"/>
    <xdr:sp macro="" textlink="">
      <xdr:nvSpPr>
        <xdr:cNvPr id="636" name="テキスト ボックス 635"/>
        <xdr:cNvSpPr txBox="1"/>
      </xdr:nvSpPr>
      <xdr:spPr>
        <a:xfrm>
          <a:off x="13436111" y="1242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135437</xdr:rowOff>
    </xdr:from>
    <xdr:to>
      <xdr:col>18</xdr:col>
      <xdr:colOff>492125</xdr:colOff>
      <xdr:row>74</xdr:row>
      <xdr:rowOff>65587</xdr:rowOff>
    </xdr:to>
    <xdr:sp macro="" textlink="">
      <xdr:nvSpPr>
        <xdr:cNvPr id="637" name="円/楕円 636"/>
        <xdr:cNvSpPr/>
      </xdr:nvSpPr>
      <xdr:spPr>
        <a:xfrm>
          <a:off x="12763500" y="126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82114</xdr:rowOff>
    </xdr:from>
    <xdr:ext cx="534377" cy="259045"/>
    <xdr:sp macro="" textlink="">
      <xdr:nvSpPr>
        <xdr:cNvPr id="638" name="テキスト ボックス 637"/>
        <xdr:cNvSpPr txBox="1"/>
      </xdr:nvSpPr>
      <xdr:spPr>
        <a:xfrm>
          <a:off x="12547111" y="1242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109860</xdr:rowOff>
    </xdr:from>
    <xdr:to>
      <xdr:col>23</xdr:col>
      <xdr:colOff>517525</xdr:colOff>
      <xdr:row>98</xdr:row>
      <xdr:rowOff>153339</xdr:rowOff>
    </xdr:to>
    <xdr:cxnSp macro="">
      <xdr:nvCxnSpPr>
        <xdr:cNvPr id="667" name="直線コネクタ 666"/>
        <xdr:cNvCxnSpPr/>
      </xdr:nvCxnSpPr>
      <xdr:spPr>
        <a:xfrm flipV="1">
          <a:off x="15481300" y="16911960"/>
          <a:ext cx="8382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153339</xdr:rowOff>
    </xdr:from>
    <xdr:to>
      <xdr:col>22</xdr:col>
      <xdr:colOff>365125</xdr:colOff>
      <xdr:row>98</xdr:row>
      <xdr:rowOff>162004</xdr:rowOff>
    </xdr:to>
    <xdr:cxnSp macro="">
      <xdr:nvCxnSpPr>
        <xdr:cNvPr id="670" name="直線コネクタ 669"/>
        <xdr:cNvCxnSpPr/>
      </xdr:nvCxnSpPr>
      <xdr:spPr>
        <a:xfrm flipV="1">
          <a:off x="14592300" y="16955439"/>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162004</xdr:rowOff>
    </xdr:from>
    <xdr:to>
      <xdr:col>21</xdr:col>
      <xdr:colOff>161925</xdr:colOff>
      <xdr:row>99</xdr:row>
      <xdr:rowOff>5935</xdr:rowOff>
    </xdr:to>
    <xdr:cxnSp macro="">
      <xdr:nvCxnSpPr>
        <xdr:cNvPr id="673" name="直線コネクタ 672"/>
        <xdr:cNvCxnSpPr/>
      </xdr:nvCxnSpPr>
      <xdr:spPr>
        <a:xfrm flipV="1">
          <a:off x="13703300" y="16964104"/>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47885</xdr:rowOff>
    </xdr:from>
    <xdr:ext cx="534377" cy="259045"/>
    <xdr:sp macro="" textlink="">
      <xdr:nvSpPr>
        <xdr:cNvPr id="675" name="テキスト ボックス 674"/>
        <xdr:cNvSpPr txBox="1"/>
      </xdr:nvSpPr>
      <xdr:spPr>
        <a:xfrm>
          <a:off x="14325111" y="17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5869</xdr:rowOff>
    </xdr:from>
    <xdr:to>
      <xdr:col>19</xdr:col>
      <xdr:colOff>644525</xdr:colOff>
      <xdr:row>99</xdr:row>
      <xdr:rowOff>5935</xdr:rowOff>
    </xdr:to>
    <xdr:cxnSp macro="">
      <xdr:nvCxnSpPr>
        <xdr:cNvPr id="676" name="直線コネクタ 675"/>
        <xdr:cNvCxnSpPr/>
      </xdr:nvCxnSpPr>
      <xdr:spPr>
        <a:xfrm>
          <a:off x="12814300" y="16979419"/>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63577</xdr:rowOff>
    </xdr:from>
    <xdr:ext cx="534377" cy="259045"/>
    <xdr:sp macro="" textlink="">
      <xdr:nvSpPr>
        <xdr:cNvPr id="678" name="テキスト ボックス 677"/>
        <xdr:cNvSpPr txBox="1"/>
      </xdr:nvSpPr>
      <xdr:spPr>
        <a:xfrm>
          <a:off x="13436111" y="166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65028</xdr:rowOff>
    </xdr:from>
    <xdr:ext cx="534377" cy="259045"/>
    <xdr:sp macro="" textlink="">
      <xdr:nvSpPr>
        <xdr:cNvPr id="680" name="テキスト ボックス 679"/>
        <xdr:cNvSpPr txBox="1"/>
      </xdr:nvSpPr>
      <xdr:spPr>
        <a:xfrm>
          <a:off x="12547111" y="166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59060</xdr:rowOff>
    </xdr:from>
    <xdr:to>
      <xdr:col>23</xdr:col>
      <xdr:colOff>568325</xdr:colOff>
      <xdr:row>98</xdr:row>
      <xdr:rowOff>160660</xdr:rowOff>
    </xdr:to>
    <xdr:sp macro="" textlink="">
      <xdr:nvSpPr>
        <xdr:cNvPr id="686" name="円/楕円 685"/>
        <xdr:cNvSpPr/>
      </xdr:nvSpPr>
      <xdr:spPr>
        <a:xfrm>
          <a:off x="16268700" y="168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18437</xdr:rowOff>
    </xdr:from>
    <xdr:ext cx="534377" cy="259045"/>
    <xdr:sp macro="" textlink="">
      <xdr:nvSpPr>
        <xdr:cNvPr id="687" name="積立金該当値テキスト"/>
        <xdr:cNvSpPr txBox="1"/>
      </xdr:nvSpPr>
      <xdr:spPr>
        <a:xfrm>
          <a:off x="16370300" y="1664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102539</xdr:rowOff>
    </xdr:from>
    <xdr:to>
      <xdr:col>22</xdr:col>
      <xdr:colOff>415925</xdr:colOff>
      <xdr:row>99</xdr:row>
      <xdr:rowOff>32689</xdr:rowOff>
    </xdr:to>
    <xdr:sp macro="" textlink="">
      <xdr:nvSpPr>
        <xdr:cNvPr id="688" name="円/楕円 687"/>
        <xdr:cNvSpPr/>
      </xdr:nvSpPr>
      <xdr:spPr>
        <a:xfrm>
          <a:off x="15430500" y="1690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49216</xdr:rowOff>
    </xdr:from>
    <xdr:ext cx="534377" cy="259045"/>
    <xdr:sp macro="" textlink="">
      <xdr:nvSpPr>
        <xdr:cNvPr id="689" name="テキスト ボックス 688"/>
        <xdr:cNvSpPr txBox="1"/>
      </xdr:nvSpPr>
      <xdr:spPr>
        <a:xfrm>
          <a:off x="15214111" y="1667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111204</xdr:rowOff>
    </xdr:from>
    <xdr:to>
      <xdr:col>21</xdr:col>
      <xdr:colOff>212725</xdr:colOff>
      <xdr:row>99</xdr:row>
      <xdr:rowOff>41354</xdr:rowOff>
    </xdr:to>
    <xdr:sp macro="" textlink="">
      <xdr:nvSpPr>
        <xdr:cNvPr id="690" name="円/楕円 689"/>
        <xdr:cNvSpPr/>
      </xdr:nvSpPr>
      <xdr:spPr>
        <a:xfrm>
          <a:off x="14541500" y="169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57881</xdr:rowOff>
    </xdr:from>
    <xdr:ext cx="534377" cy="259045"/>
    <xdr:sp macro="" textlink="">
      <xdr:nvSpPr>
        <xdr:cNvPr id="691" name="テキスト ボックス 690"/>
        <xdr:cNvSpPr txBox="1"/>
      </xdr:nvSpPr>
      <xdr:spPr>
        <a:xfrm>
          <a:off x="14325111" y="166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126585</xdr:rowOff>
    </xdr:from>
    <xdr:to>
      <xdr:col>20</xdr:col>
      <xdr:colOff>9525</xdr:colOff>
      <xdr:row>99</xdr:row>
      <xdr:rowOff>56735</xdr:rowOff>
    </xdr:to>
    <xdr:sp macro="" textlink="">
      <xdr:nvSpPr>
        <xdr:cNvPr id="692" name="円/楕円 691"/>
        <xdr:cNvSpPr/>
      </xdr:nvSpPr>
      <xdr:spPr>
        <a:xfrm>
          <a:off x="13652500" y="169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47862</xdr:rowOff>
    </xdr:from>
    <xdr:ext cx="534377" cy="259045"/>
    <xdr:sp macro="" textlink="">
      <xdr:nvSpPr>
        <xdr:cNvPr id="693" name="テキスト ボックス 692"/>
        <xdr:cNvSpPr txBox="1"/>
      </xdr:nvSpPr>
      <xdr:spPr>
        <a:xfrm>
          <a:off x="13436111" y="170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126519</xdr:rowOff>
    </xdr:from>
    <xdr:to>
      <xdr:col>18</xdr:col>
      <xdr:colOff>492125</xdr:colOff>
      <xdr:row>99</xdr:row>
      <xdr:rowOff>56669</xdr:rowOff>
    </xdr:to>
    <xdr:sp macro="" textlink="">
      <xdr:nvSpPr>
        <xdr:cNvPr id="694" name="円/楕円 693"/>
        <xdr:cNvSpPr/>
      </xdr:nvSpPr>
      <xdr:spPr>
        <a:xfrm>
          <a:off x="12763500" y="169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47796</xdr:rowOff>
    </xdr:from>
    <xdr:ext cx="534377" cy="259045"/>
    <xdr:sp macro="" textlink="">
      <xdr:nvSpPr>
        <xdr:cNvPr id="695" name="テキスト ボックス 694"/>
        <xdr:cNvSpPr txBox="1"/>
      </xdr:nvSpPr>
      <xdr:spPr>
        <a:xfrm>
          <a:off x="12547111" y="170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86893</xdr:rowOff>
    </xdr:from>
    <xdr:to>
      <xdr:col>32</xdr:col>
      <xdr:colOff>187325</xdr:colOff>
      <xdr:row>39</xdr:row>
      <xdr:rowOff>98421</xdr:rowOff>
    </xdr:to>
    <xdr:cxnSp macro="">
      <xdr:nvCxnSpPr>
        <xdr:cNvPr id="726" name="直線コネクタ 725"/>
        <xdr:cNvCxnSpPr/>
      </xdr:nvCxnSpPr>
      <xdr:spPr>
        <a:xfrm flipV="1">
          <a:off x="21323300" y="6773443"/>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98977</xdr:rowOff>
    </xdr:from>
    <xdr:to>
      <xdr:col>31</xdr:col>
      <xdr:colOff>34925</xdr:colOff>
      <xdr:row>39</xdr:row>
      <xdr:rowOff>98421</xdr:rowOff>
    </xdr:to>
    <xdr:cxnSp macro="">
      <xdr:nvCxnSpPr>
        <xdr:cNvPr id="729" name="直線コネクタ 728"/>
        <xdr:cNvCxnSpPr/>
      </xdr:nvCxnSpPr>
      <xdr:spPr>
        <a:xfrm>
          <a:off x="20434300" y="6271177"/>
          <a:ext cx="889000" cy="5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98977</xdr:rowOff>
    </xdr:from>
    <xdr:to>
      <xdr:col>29</xdr:col>
      <xdr:colOff>517525</xdr:colOff>
      <xdr:row>38</xdr:row>
      <xdr:rowOff>103287</xdr:rowOff>
    </xdr:to>
    <xdr:cxnSp macro="">
      <xdr:nvCxnSpPr>
        <xdr:cNvPr id="732" name="直線コネクタ 731"/>
        <xdr:cNvCxnSpPr/>
      </xdr:nvCxnSpPr>
      <xdr:spPr>
        <a:xfrm flipV="1">
          <a:off x="19545300" y="6271177"/>
          <a:ext cx="889000" cy="34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16447</xdr:rowOff>
    </xdr:from>
    <xdr:ext cx="469744" cy="259045"/>
    <xdr:sp macro="" textlink="">
      <xdr:nvSpPr>
        <xdr:cNvPr id="734" name="テキスト ボックス 733"/>
        <xdr:cNvSpPr txBox="1"/>
      </xdr:nvSpPr>
      <xdr:spPr>
        <a:xfrm>
          <a:off x="20199427" y="67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103287</xdr:rowOff>
    </xdr:from>
    <xdr:to>
      <xdr:col>28</xdr:col>
      <xdr:colOff>314325</xdr:colOff>
      <xdr:row>39</xdr:row>
      <xdr:rowOff>63021</xdr:rowOff>
    </xdr:to>
    <xdr:cxnSp macro="">
      <xdr:nvCxnSpPr>
        <xdr:cNvPr id="735" name="直線コネクタ 734"/>
        <xdr:cNvCxnSpPr/>
      </xdr:nvCxnSpPr>
      <xdr:spPr>
        <a:xfrm flipV="1">
          <a:off x="18656300" y="6618387"/>
          <a:ext cx="889000" cy="1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29151</xdr:rowOff>
    </xdr:from>
    <xdr:ext cx="469744" cy="259045"/>
    <xdr:sp macro="" textlink="">
      <xdr:nvSpPr>
        <xdr:cNvPr id="737" name="テキスト ボックス 736"/>
        <xdr:cNvSpPr txBox="1"/>
      </xdr:nvSpPr>
      <xdr:spPr>
        <a:xfrm>
          <a:off x="19310427" y="67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66667</xdr:rowOff>
    </xdr:from>
    <xdr:ext cx="469744" cy="259045"/>
    <xdr:sp macro="" textlink="">
      <xdr:nvSpPr>
        <xdr:cNvPr id="739" name="テキスト ボックス 738"/>
        <xdr:cNvSpPr txBox="1"/>
      </xdr:nvSpPr>
      <xdr:spPr>
        <a:xfrm>
          <a:off x="18421427" y="6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36093</xdr:rowOff>
    </xdr:from>
    <xdr:to>
      <xdr:col>32</xdr:col>
      <xdr:colOff>238125</xdr:colOff>
      <xdr:row>39</xdr:row>
      <xdr:rowOff>137693</xdr:rowOff>
    </xdr:to>
    <xdr:sp macro="" textlink="">
      <xdr:nvSpPr>
        <xdr:cNvPr id="745" name="円/楕円 744"/>
        <xdr:cNvSpPr/>
      </xdr:nvSpPr>
      <xdr:spPr>
        <a:xfrm>
          <a:off x="22110700" y="67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129081</xdr:rowOff>
    </xdr:from>
    <xdr:ext cx="378565" cy="259045"/>
    <xdr:sp macro="" textlink="">
      <xdr:nvSpPr>
        <xdr:cNvPr id="746" name="投資及び出資金該当値テキスト"/>
        <xdr:cNvSpPr txBox="1"/>
      </xdr:nvSpPr>
      <xdr:spPr>
        <a:xfrm>
          <a:off x="22212300" y="6644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47621</xdr:rowOff>
    </xdr:from>
    <xdr:to>
      <xdr:col>31</xdr:col>
      <xdr:colOff>85725</xdr:colOff>
      <xdr:row>39</xdr:row>
      <xdr:rowOff>149221</xdr:rowOff>
    </xdr:to>
    <xdr:sp macro="" textlink="">
      <xdr:nvSpPr>
        <xdr:cNvPr id="747" name="円/楕円 746"/>
        <xdr:cNvSpPr/>
      </xdr:nvSpPr>
      <xdr:spPr>
        <a:xfrm>
          <a:off x="21272500" y="67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140348</xdr:rowOff>
    </xdr:from>
    <xdr:ext cx="313932" cy="259045"/>
    <xdr:sp macro="" textlink="">
      <xdr:nvSpPr>
        <xdr:cNvPr id="748" name="テキスト ボックス 747"/>
        <xdr:cNvSpPr txBox="1"/>
      </xdr:nvSpPr>
      <xdr:spPr>
        <a:xfrm>
          <a:off x="21166333" y="6826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48177</xdr:rowOff>
    </xdr:from>
    <xdr:to>
      <xdr:col>29</xdr:col>
      <xdr:colOff>568325</xdr:colOff>
      <xdr:row>36</xdr:row>
      <xdr:rowOff>149777</xdr:rowOff>
    </xdr:to>
    <xdr:sp macro="" textlink="">
      <xdr:nvSpPr>
        <xdr:cNvPr id="749" name="円/楕円 748"/>
        <xdr:cNvSpPr/>
      </xdr:nvSpPr>
      <xdr:spPr>
        <a:xfrm>
          <a:off x="20383500" y="62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34</xdr:row>
      <xdr:rowOff>166304</xdr:rowOff>
    </xdr:from>
    <xdr:ext cx="534377" cy="259045"/>
    <xdr:sp macro="" textlink="">
      <xdr:nvSpPr>
        <xdr:cNvPr id="750" name="テキスト ボックス 749"/>
        <xdr:cNvSpPr txBox="1"/>
      </xdr:nvSpPr>
      <xdr:spPr>
        <a:xfrm>
          <a:off x="20167111" y="599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52487</xdr:rowOff>
    </xdr:from>
    <xdr:to>
      <xdr:col>28</xdr:col>
      <xdr:colOff>365125</xdr:colOff>
      <xdr:row>38</xdr:row>
      <xdr:rowOff>154087</xdr:rowOff>
    </xdr:to>
    <xdr:sp macro="" textlink="">
      <xdr:nvSpPr>
        <xdr:cNvPr id="751" name="円/楕円 750"/>
        <xdr:cNvSpPr/>
      </xdr:nvSpPr>
      <xdr:spPr>
        <a:xfrm>
          <a:off x="19494500" y="65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170614</xdr:rowOff>
    </xdr:from>
    <xdr:ext cx="469744" cy="259045"/>
    <xdr:sp macro="" textlink="">
      <xdr:nvSpPr>
        <xdr:cNvPr id="752" name="テキスト ボックス 751"/>
        <xdr:cNvSpPr txBox="1"/>
      </xdr:nvSpPr>
      <xdr:spPr>
        <a:xfrm>
          <a:off x="19310427" y="634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12221</xdr:rowOff>
    </xdr:from>
    <xdr:to>
      <xdr:col>27</xdr:col>
      <xdr:colOff>161925</xdr:colOff>
      <xdr:row>39</xdr:row>
      <xdr:rowOff>113821</xdr:rowOff>
    </xdr:to>
    <xdr:sp macro="" textlink="">
      <xdr:nvSpPr>
        <xdr:cNvPr id="753" name="円/楕円 752"/>
        <xdr:cNvSpPr/>
      </xdr:nvSpPr>
      <xdr:spPr>
        <a:xfrm>
          <a:off x="18605500" y="66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104948</xdr:rowOff>
    </xdr:from>
    <xdr:ext cx="469744" cy="259045"/>
    <xdr:sp macro="" textlink="">
      <xdr:nvSpPr>
        <xdr:cNvPr id="754" name="テキスト ボックス 753"/>
        <xdr:cNvSpPr txBox="1"/>
      </xdr:nvSpPr>
      <xdr:spPr>
        <a:xfrm>
          <a:off x="18421427" y="679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143521</xdr:rowOff>
    </xdr:from>
    <xdr:to>
      <xdr:col>32</xdr:col>
      <xdr:colOff>187325</xdr:colOff>
      <xdr:row>59</xdr:row>
      <xdr:rowOff>33760</xdr:rowOff>
    </xdr:to>
    <xdr:cxnSp macro="">
      <xdr:nvCxnSpPr>
        <xdr:cNvPr id="785" name="直線コネクタ 784"/>
        <xdr:cNvCxnSpPr/>
      </xdr:nvCxnSpPr>
      <xdr:spPr>
        <a:xfrm>
          <a:off x="21323300" y="10087621"/>
          <a:ext cx="838200" cy="6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143521</xdr:rowOff>
    </xdr:from>
    <xdr:to>
      <xdr:col>31</xdr:col>
      <xdr:colOff>34925</xdr:colOff>
      <xdr:row>59</xdr:row>
      <xdr:rowOff>8875</xdr:rowOff>
    </xdr:to>
    <xdr:cxnSp macro="">
      <xdr:nvCxnSpPr>
        <xdr:cNvPr id="788" name="直線コネクタ 787"/>
        <xdr:cNvCxnSpPr/>
      </xdr:nvCxnSpPr>
      <xdr:spPr>
        <a:xfrm flipV="1">
          <a:off x="20434300" y="10087621"/>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5087</xdr:rowOff>
    </xdr:from>
    <xdr:to>
      <xdr:col>29</xdr:col>
      <xdr:colOff>517525</xdr:colOff>
      <xdr:row>59</xdr:row>
      <xdr:rowOff>8875</xdr:rowOff>
    </xdr:to>
    <xdr:cxnSp macro="">
      <xdr:nvCxnSpPr>
        <xdr:cNvPr id="791" name="直線コネクタ 790"/>
        <xdr:cNvCxnSpPr/>
      </xdr:nvCxnSpPr>
      <xdr:spPr>
        <a:xfrm>
          <a:off x="19545300" y="10120637"/>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13109</xdr:rowOff>
    </xdr:from>
    <xdr:ext cx="469744" cy="259045"/>
    <xdr:sp macro="" textlink="">
      <xdr:nvSpPr>
        <xdr:cNvPr id="793" name="テキスト ボックス 792"/>
        <xdr:cNvSpPr txBox="1"/>
      </xdr:nvSpPr>
      <xdr:spPr>
        <a:xfrm>
          <a:off x="20199427" y="96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5087</xdr:rowOff>
    </xdr:from>
    <xdr:to>
      <xdr:col>28</xdr:col>
      <xdr:colOff>314325</xdr:colOff>
      <xdr:row>59</xdr:row>
      <xdr:rowOff>9529</xdr:rowOff>
    </xdr:to>
    <xdr:cxnSp macro="">
      <xdr:nvCxnSpPr>
        <xdr:cNvPr id="794" name="直線コネクタ 793"/>
        <xdr:cNvCxnSpPr/>
      </xdr:nvCxnSpPr>
      <xdr:spPr>
        <a:xfrm flipV="1">
          <a:off x="18656300" y="10120637"/>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166695</xdr:rowOff>
    </xdr:from>
    <xdr:ext cx="534377" cy="259045"/>
    <xdr:sp macro="" textlink="">
      <xdr:nvSpPr>
        <xdr:cNvPr id="796" name="テキスト ボックス 795"/>
        <xdr:cNvSpPr txBox="1"/>
      </xdr:nvSpPr>
      <xdr:spPr>
        <a:xfrm>
          <a:off x="19278111" y="95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154841</xdr:rowOff>
    </xdr:from>
    <xdr:ext cx="534377" cy="259045"/>
    <xdr:sp macro="" textlink="">
      <xdr:nvSpPr>
        <xdr:cNvPr id="798" name="テキスト ボックス 797"/>
        <xdr:cNvSpPr txBox="1"/>
      </xdr:nvSpPr>
      <xdr:spPr>
        <a:xfrm>
          <a:off x="18389111" y="95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154410</xdr:rowOff>
    </xdr:from>
    <xdr:to>
      <xdr:col>32</xdr:col>
      <xdr:colOff>238125</xdr:colOff>
      <xdr:row>59</xdr:row>
      <xdr:rowOff>84560</xdr:rowOff>
    </xdr:to>
    <xdr:sp macro="" textlink="">
      <xdr:nvSpPr>
        <xdr:cNvPr id="804" name="円/楕円 803"/>
        <xdr:cNvSpPr/>
      </xdr:nvSpPr>
      <xdr:spPr>
        <a:xfrm>
          <a:off x="22110700" y="1009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69337</xdr:rowOff>
    </xdr:from>
    <xdr:ext cx="469744" cy="259045"/>
    <xdr:sp macro="" textlink="">
      <xdr:nvSpPr>
        <xdr:cNvPr id="805" name="貸付金該当値テキスト"/>
        <xdr:cNvSpPr txBox="1"/>
      </xdr:nvSpPr>
      <xdr:spPr>
        <a:xfrm>
          <a:off x="22212300" y="1001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92721</xdr:rowOff>
    </xdr:from>
    <xdr:to>
      <xdr:col>31</xdr:col>
      <xdr:colOff>85725</xdr:colOff>
      <xdr:row>59</xdr:row>
      <xdr:rowOff>22871</xdr:rowOff>
    </xdr:to>
    <xdr:sp macro="" textlink="">
      <xdr:nvSpPr>
        <xdr:cNvPr id="806" name="円/楕円 805"/>
        <xdr:cNvSpPr/>
      </xdr:nvSpPr>
      <xdr:spPr>
        <a:xfrm>
          <a:off x="21272500" y="100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13998</xdr:rowOff>
    </xdr:from>
    <xdr:ext cx="469744" cy="259045"/>
    <xdr:sp macro="" textlink="">
      <xdr:nvSpPr>
        <xdr:cNvPr id="807" name="テキスト ボックス 806"/>
        <xdr:cNvSpPr txBox="1"/>
      </xdr:nvSpPr>
      <xdr:spPr>
        <a:xfrm>
          <a:off x="21088427" y="1012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129525</xdr:rowOff>
    </xdr:from>
    <xdr:to>
      <xdr:col>29</xdr:col>
      <xdr:colOff>568325</xdr:colOff>
      <xdr:row>59</xdr:row>
      <xdr:rowOff>59675</xdr:rowOff>
    </xdr:to>
    <xdr:sp macro="" textlink="">
      <xdr:nvSpPr>
        <xdr:cNvPr id="808" name="円/楕円 807"/>
        <xdr:cNvSpPr/>
      </xdr:nvSpPr>
      <xdr:spPr>
        <a:xfrm>
          <a:off x="20383500" y="1007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50802</xdr:rowOff>
    </xdr:from>
    <xdr:ext cx="469744" cy="259045"/>
    <xdr:sp macro="" textlink="">
      <xdr:nvSpPr>
        <xdr:cNvPr id="809" name="テキスト ボックス 808"/>
        <xdr:cNvSpPr txBox="1"/>
      </xdr:nvSpPr>
      <xdr:spPr>
        <a:xfrm>
          <a:off x="20199427" y="1016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125737</xdr:rowOff>
    </xdr:from>
    <xdr:to>
      <xdr:col>28</xdr:col>
      <xdr:colOff>365125</xdr:colOff>
      <xdr:row>59</xdr:row>
      <xdr:rowOff>55887</xdr:rowOff>
    </xdr:to>
    <xdr:sp macro="" textlink="">
      <xdr:nvSpPr>
        <xdr:cNvPr id="810" name="円/楕円 809"/>
        <xdr:cNvSpPr/>
      </xdr:nvSpPr>
      <xdr:spPr>
        <a:xfrm>
          <a:off x="19494500" y="100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47014</xdr:rowOff>
    </xdr:from>
    <xdr:ext cx="469744" cy="259045"/>
    <xdr:sp macro="" textlink="">
      <xdr:nvSpPr>
        <xdr:cNvPr id="811" name="テキスト ボックス 810"/>
        <xdr:cNvSpPr txBox="1"/>
      </xdr:nvSpPr>
      <xdr:spPr>
        <a:xfrm>
          <a:off x="19310427" y="1016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130179</xdr:rowOff>
    </xdr:from>
    <xdr:to>
      <xdr:col>27</xdr:col>
      <xdr:colOff>161925</xdr:colOff>
      <xdr:row>59</xdr:row>
      <xdr:rowOff>60329</xdr:rowOff>
    </xdr:to>
    <xdr:sp macro="" textlink="">
      <xdr:nvSpPr>
        <xdr:cNvPr id="812" name="円/楕円 811"/>
        <xdr:cNvSpPr/>
      </xdr:nvSpPr>
      <xdr:spPr>
        <a:xfrm>
          <a:off x="18605500" y="100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51456</xdr:rowOff>
    </xdr:from>
    <xdr:ext cx="469744" cy="259045"/>
    <xdr:sp macro="" textlink="">
      <xdr:nvSpPr>
        <xdr:cNvPr id="813" name="テキスト ボックス 812"/>
        <xdr:cNvSpPr txBox="1"/>
      </xdr:nvSpPr>
      <xdr:spPr>
        <a:xfrm>
          <a:off x="18421427" y="1016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15094</xdr:rowOff>
    </xdr:from>
    <xdr:to>
      <xdr:col>32</xdr:col>
      <xdr:colOff>187325</xdr:colOff>
      <xdr:row>75</xdr:row>
      <xdr:rowOff>31724</xdr:rowOff>
    </xdr:to>
    <xdr:cxnSp macro="">
      <xdr:nvCxnSpPr>
        <xdr:cNvPr id="843" name="直線コネクタ 842"/>
        <xdr:cNvCxnSpPr/>
      </xdr:nvCxnSpPr>
      <xdr:spPr>
        <a:xfrm flipV="1">
          <a:off x="21323300" y="12873844"/>
          <a:ext cx="8382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31724</xdr:rowOff>
    </xdr:from>
    <xdr:to>
      <xdr:col>31</xdr:col>
      <xdr:colOff>34925</xdr:colOff>
      <xdr:row>75</xdr:row>
      <xdr:rowOff>81464</xdr:rowOff>
    </xdr:to>
    <xdr:cxnSp macro="">
      <xdr:nvCxnSpPr>
        <xdr:cNvPr id="846" name="直線コネクタ 845"/>
        <xdr:cNvCxnSpPr/>
      </xdr:nvCxnSpPr>
      <xdr:spPr>
        <a:xfrm flipV="1">
          <a:off x="20434300" y="12890474"/>
          <a:ext cx="889000" cy="4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81464</xdr:rowOff>
    </xdr:from>
    <xdr:to>
      <xdr:col>29</xdr:col>
      <xdr:colOff>517525</xdr:colOff>
      <xdr:row>75</xdr:row>
      <xdr:rowOff>127698</xdr:rowOff>
    </xdr:to>
    <xdr:cxnSp macro="">
      <xdr:nvCxnSpPr>
        <xdr:cNvPr id="849" name="直線コネクタ 848"/>
        <xdr:cNvCxnSpPr/>
      </xdr:nvCxnSpPr>
      <xdr:spPr>
        <a:xfrm flipV="1">
          <a:off x="19545300" y="12940214"/>
          <a:ext cx="889000" cy="4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136744</xdr:rowOff>
    </xdr:from>
    <xdr:ext cx="534377" cy="259045"/>
    <xdr:sp macro="" textlink="">
      <xdr:nvSpPr>
        <xdr:cNvPr id="851" name="テキスト ボックス 850"/>
        <xdr:cNvSpPr txBox="1"/>
      </xdr:nvSpPr>
      <xdr:spPr>
        <a:xfrm>
          <a:off x="20167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127698</xdr:rowOff>
    </xdr:from>
    <xdr:to>
      <xdr:col>28</xdr:col>
      <xdr:colOff>314325</xdr:colOff>
      <xdr:row>75</xdr:row>
      <xdr:rowOff>168332</xdr:rowOff>
    </xdr:to>
    <xdr:cxnSp macro="">
      <xdr:nvCxnSpPr>
        <xdr:cNvPr id="852" name="直線コネクタ 851"/>
        <xdr:cNvCxnSpPr/>
      </xdr:nvCxnSpPr>
      <xdr:spPr>
        <a:xfrm flipV="1">
          <a:off x="18656300" y="12986448"/>
          <a:ext cx="889000" cy="4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163929</xdr:rowOff>
    </xdr:from>
    <xdr:ext cx="534377" cy="259045"/>
    <xdr:sp macro="" textlink="">
      <xdr:nvSpPr>
        <xdr:cNvPr id="854" name="テキスト ボックス 853"/>
        <xdr:cNvSpPr txBox="1"/>
      </xdr:nvSpPr>
      <xdr:spPr>
        <a:xfrm>
          <a:off x="19278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4481</xdr:rowOff>
    </xdr:from>
    <xdr:ext cx="534377" cy="259045"/>
    <xdr:sp macro="" textlink="">
      <xdr:nvSpPr>
        <xdr:cNvPr id="856" name="テキスト ボックス 855"/>
        <xdr:cNvSpPr txBox="1"/>
      </xdr:nvSpPr>
      <xdr:spPr>
        <a:xfrm>
          <a:off x="18389111" y="13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135744</xdr:rowOff>
    </xdr:from>
    <xdr:to>
      <xdr:col>32</xdr:col>
      <xdr:colOff>238125</xdr:colOff>
      <xdr:row>75</xdr:row>
      <xdr:rowOff>65894</xdr:rowOff>
    </xdr:to>
    <xdr:sp macro="" textlink="">
      <xdr:nvSpPr>
        <xdr:cNvPr id="862" name="円/楕円 861"/>
        <xdr:cNvSpPr/>
      </xdr:nvSpPr>
      <xdr:spPr>
        <a:xfrm>
          <a:off x="22110700" y="128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158621</xdr:rowOff>
    </xdr:from>
    <xdr:ext cx="534377" cy="259045"/>
    <xdr:sp macro="" textlink="">
      <xdr:nvSpPr>
        <xdr:cNvPr id="863" name="繰出金該当値テキスト"/>
        <xdr:cNvSpPr txBox="1"/>
      </xdr:nvSpPr>
      <xdr:spPr>
        <a:xfrm>
          <a:off x="22212300" y="126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57,541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152374</xdr:rowOff>
    </xdr:from>
    <xdr:to>
      <xdr:col>31</xdr:col>
      <xdr:colOff>85725</xdr:colOff>
      <xdr:row>75</xdr:row>
      <xdr:rowOff>82524</xdr:rowOff>
    </xdr:to>
    <xdr:sp macro="" textlink="">
      <xdr:nvSpPr>
        <xdr:cNvPr id="864" name="円/楕円 863"/>
        <xdr:cNvSpPr/>
      </xdr:nvSpPr>
      <xdr:spPr>
        <a:xfrm>
          <a:off x="21272500" y="128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99051</xdr:rowOff>
    </xdr:from>
    <xdr:ext cx="534377" cy="259045"/>
    <xdr:sp macro="" textlink="">
      <xdr:nvSpPr>
        <xdr:cNvPr id="865" name="テキスト ボックス 864"/>
        <xdr:cNvSpPr txBox="1"/>
      </xdr:nvSpPr>
      <xdr:spPr>
        <a:xfrm>
          <a:off x="21056111" y="126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30664</xdr:rowOff>
    </xdr:from>
    <xdr:to>
      <xdr:col>29</xdr:col>
      <xdr:colOff>568325</xdr:colOff>
      <xdr:row>75</xdr:row>
      <xdr:rowOff>132264</xdr:rowOff>
    </xdr:to>
    <xdr:sp macro="" textlink="">
      <xdr:nvSpPr>
        <xdr:cNvPr id="866" name="円/楕円 865"/>
        <xdr:cNvSpPr/>
      </xdr:nvSpPr>
      <xdr:spPr>
        <a:xfrm>
          <a:off x="20383500" y="128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148791</xdr:rowOff>
    </xdr:from>
    <xdr:ext cx="534377" cy="259045"/>
    <xdr:sp macro="" textlink="">
      <xdr:nvSpPr>
        <xdr:cNvPr id="867" name="テキスト ボックス 866"/>
        <xdr:cNvSpPr txBox="1"/>
      </xdr:nvSpPr>
      <xdr:spPr>
        <a:xfrm>
          <a:off x="20167111" y="126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76898</xdr:rowOff>
    </xdr:from>
    <xdr:to>
      <xdr:col>28</xdr:col>
      <xdr:colOff>365125</xdr:colOff>
      <xdr:row>76</xdr:row>
      <xdr:rowOff>7048</xdr:rowOff>
    </xdr:to>
    <xdr:sp macro="" textlink="">
      <xdr:nvSpPr>
        <xdr:cNvPr id="868" name="円/楕円 867"/>
        <xdr:cNvSpPr/>
      </xdr:nvSpPr>
      <xdr:spPr>
        <a:xfrm>
          <a:off x="19494500" y="129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23575</xdr:rowOff>
    </xdr:from>
    <xdr:ext cx="534377" cy="259045"/>
    <xdr:sp macro="" textlink="">
      <xdr:nvSpPr>
        <xdr:cNvPr id="869" name="テキスト ボックス 868"/>
        <xdr:cNvSpPr txBox="1"/>
      </xdr:nvSpPr>
      <xdr:spPr>
        <a:xfrm>
          <a:off x="19278111" y="127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117532</xdr:rowOff>
    </xdr:from>
    <xdr:to>
      <xdr:col>27</xdr:col>
      <xdr:colOff>161925</xdr:colOff>
      <xdr:row>76</xdr:row>
      <xdr:rowOff>47682</xdr:rowOff>
    </xdr:to>
    <xdr:sp macro="" textlink="">
      <xdr:nvSpPr>
        <xdr:cNvPr id="870" name="円/楕円 869"/>
        <xdr:cNvSpPr/>
      </xdr:nvSpPr>
      <xdr:spPr>
        <a:xfrm>
          <a:off x="18605500" y="129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64209</xdr:rowOff>
    </xdr:from>
    <xdr:ext cx="534377" cy="259045"/>
    <xdr:sp macro="" textlink="">
      <xdr:nvSpPr>
        <xdr:cNvPr id="871" name="テキスト ボックス 870"/>
        <xdr:cNvSpPr txBox="1"/>
      </xdr:nvSpPr>
      <xdr:spPr>
        <a:xfrm>
          <a:off x="18389111" y="1275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・歳出決算総額は、住民一人当たり</a:t>
          </a:r>
          <a:r>
            <a:rPr kumimoji="1" lang="en-US" altLang="ja-JP" sz="1100">
              <a:solidFill>
                <a:schemeClr val="dk1"/>
              </a:solidFill>
              <a:effectLst/>
              <a:latin typeface="+mn-ea"/>
              <a:ea typeface="+mn-ea"/>
              <a:cs typeface="+mn-cs"/>
            </a:rPr>
            <a:t>479,279</a:t>
          </a:r>
          <a:r>
            <a:rPr kumimoji="1" lang="ja-JP" altLang="ja-JP" sz="1100">
              <a:solidFill>
                <a:schemeClr val="dk1"/>
              </a:solidFill>
              <a:effectLst/>
              <a:latin typeface="+mn-ea"/>
              <a:ea typeface="+mn-ea"/>
              <a:cs typeface="+mn-cs"/>
            </a:rPr>
            <a:t>円となっている。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・人件費は、類似団体と比較して、若干低くなっているものの、扶助費、補助費等、普通建設事業費、公債費及び繰出金など複数の項目において、類似団体を上回る水準となっている。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・本市は、住民の医療費負担が高く、これが、国民健康保険</a:t>
          </a:r>
          <a:r>
            <a:rPr kumimoji="1" lang="ja-JP" altLang="en-US" sz="1100">
              <a:solidFill>
                <a:schemeClr val="dk1"/>
              </a:solidFill>
              <a:effectLst/>
              <a:latin typeface="+mn-ea"/>
              <a:ea typeface="+mn-ea"/>
              <a:cs typeface="+mn-cs"/>
            </a:rPr>
            <a:t>特別会計</a:t>
          </a:r>
          <a:r>
            <a:rPr kumimoji="1" lang="ja-JP" altLang="ja-JP" sz="1100">
              <a:solidFill>
                <a:schemeClr val="dk1"/>
              </a:solidFill>
              <a:effectLst/>
              <a:latin typeface="+mn-ea"/>
              <a:ea typeface="+mn-ea"/>
              <a:cs typeface="+mn-cs"/>
            </a:rPr>
            <a:t>、後期高齢者医療</a:t>
          </a:r>
          <a:r>
            <a:rPr kumimoji="1" lang="ja-JP" altLang="en-US" sz="1100">
              <a:solidFill>
                <a:schemeClr val="dk1"/>
              </a:solidFill>
              <a:effectLst/>
              <a:latin typeface="+mn-ea"/>
              <a:ea typeface="+mn-ea"/>
              <a:cs typeface="+mn-cs"/>
            </a:rPr>
            <a:t>特別会計</a:t>
          </a:r>
          <a:r>
            <a:rPr kumimoji="1" lang="ja-JP" altLang="ja-JP" sz="1100">
              <a:solidFill>
                <a:schemeClr val="dk1"/>
              </a:solidFill>
              <a:effectLst/>
              <a:latin typeface="+mn-ea"/>
              <a:ea typeface="+mn-ea"/>
              <a:cs typeface="+mn-cs"/>
            </a:rPr>
            <a:t>に対する繰出金や扶助費の水準を引上げていると考えられる。また、下水道事業</a:t>
          </a:r>
          <a:r>
            <a:rPr kumimoji="1" lang="ja-JP" altLang="en-US" sz="1100">
              <a:solidFill>
                <a:schemeClr val="dk1"/>
              </a:solidFill>
              <a:effectLst/>
              <a:latin typeface="+mn-ea"/>
              <a:ea typeface="+mn-ea"/>
              <a:cs typeface="+mn-cs"/>
            </a:rPr>
            <a:t>特別会計</a:t>
          </a:r>
          <a:r>
            <a:rPr kumimoji="1" lang="ja-JP" altLang="ja-JP" sz="1100">
              <a:solidFill>
                <a:schemeClr val="dk1"/>
              </a:solidFill>
              <a:effectLst/>
              <a:latin typeface="+mn-ea"/>
              <a:ea typeface="+mn-ea"/>
              <a:cs typeface="+mn-cs"/>
            </a:rPr>
            <a:t>に対する繰出金については、地理的要因により建設費用が割高となっていることなどを要因として、過年度から、類似団体を上回る水準で推移している。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年度においては、山口東京理科大学の公立化に伴い、運営費交付金が皆増となったことから補助費等が大幅に伸びており、また、薬学部校舎建設事業の実施に伴い普通建設事業費が大幅に伸びている。</a:t>
          </a:r>
          <a:endParaRPr lang="ja-JP" altLang="ja-JP" sz="11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64,020
63,343
133.09
31,105,337
30,683,450
406,662
17,317,156
31,849,619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21971</xdr:rowOff>
    </xdr:from>
    <xdr:to>
      <xdr:col>6</xdr:col>
      <xdr:colOff>511175</xdr:colOff>
      <xdr:row>38</xdr:row>
      <xdr:rowOff>68997</xdr:rowOff>
    </xdr:to>
    <xdr:cxnSp macro="">
      <xdr:nvCxnSpPr>
        <xdr:cNvPr id="63" name="直線コネクタ 62"/>
        <xdr:cNvCxnSpPr/>
      </xdr:nvCxnSpPr>
      <xdr:spPr>
        <a:xfrm>
          <a:off x="3797300" y="6537071"/>
          <a:ext cx="8382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21971</xdr:rowOff>
    </xdr:from>
    <xdr:to>
      <xdr:col>5</xdr:col>
      <xdr:colOff>358775</xdr:colOff>
      <xdr:row>38</xdr:row>
      <xdr:rowOff>42708</xdr:rowOff>
    </xdr:to>
    <xdr:cxnSp macro="">
      <xdr:nvCxnSpPr>
        <xdr:cNvPr id="66" name="直線コネクタ 65"/>
        <xdr:cNvCxnSpPr/>
      </xdr:nvCxnSpPr>
      <xdr:spPr>
        <a:xfrm flipV="1">
          <a:off x="2908300" y="6537071"/>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42708</xdr:rowOff>
    </xdr:from>
    <xdr:to>
      <xdr:col>4</xdr:col>
      <xdr:colOff>155575</xdr:colOff>
      <xdr:row>38</xdr:row>
      <xdr:rowOff>99532</xdr:rowOff>
    </xdr:to>
    <xdr:cxnSp macro="">
      <xdr:nvCxnSpPr>
        <xdr:cNvPr id="69" name="直線コネクタ 68"/>
        <xdr:cNvCxnSpPr/>
      </xdr:nvCxnSpPr>
      <xdr:spPr>
        <a:xfrm flipV="1">
          <a:off x="2019300" y="6557808"/>
          <a:ext cx="8890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95503</xdr:rowOff>
    </xdr:from>
    <xdr:ext cx="469744" cy="259045"/>
    <xdr:sp macro="" textlink="">
      <xdr:nvSpPr>
        <xdr:cNvPr id="71" name="テキスト ボックス 70"/>
        <xdr:cNvSpPr txBox="1"/>
      </xdr:nvSpPr>
      <xdr:spPr>
        <a:xfrm>
          <a:off x="2673427" y="626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69324</xdr:rowOff>
    </xdr:from>
    <xdr:to>
      <xdr:col>2</xdr:col>
      <xdr:colOff>638175</xdr:colOff>
      <xdr:row>38</xdr:row>
      <xdr:rowOff>99532</xdr:rowOff>
    </xdr:to>
    <xdr:cxnSp macro="">
      <xdr:nvCxnSpPr>
        <xdr:cNvPr id="72" name="直線コネクタ 71"/>
        <xdr:cNvCxnSpPr/>
      </xdr:nvCxnSpPr>
      <xdr:spPr>
        <a:xfrm>
          <a:off x="1130300" y="6584424"/>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100075</xdr:rowOff>
    </xdr:from>
    <xdr:ext cx="469744" cy="259045"/>
    <xdr:sp macro="" textlink="">
      <xdr:nvSpPr>
        <xdr:cNvPr id="74" name="テキスト ボックス 73"/>
        <xdr:cNvSpPr txBox="1"/>
      </xdr:nvSpPr>
      <xdr:spPr>
        <a:xfrm>
          <a:off x="1784427" y="627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77052</xdr:rowOff>
    </xdr:from>
    <xdr:ext cx="469744" cy="259045"/>
    <xdr:sp macro="" textlink="">
      <xdr:nvSpPr>
        <xdr:cNvPr id="76" name="テキスト ボックス 75"/>
        <xdr:cNvSpPr txBox="1"/>
      </xdr:nvSpPr>
      <xdr:spPr>
        <a:xfrm>
          <a:off x="895427" y="62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18197</xdr:rowOff>
    </xdr:from>
    <xdr:to>
      <xdr:col>6</xdr:col>
      <xdr:colOff>561975</xdr:colOff>
      <xdr:row>38</xdr:row>
      <xdr:rowOff>119797</xdr:rowOff>
    </xdr:to>
    <xdr:sp macro="" textlink="">
      <xdr:nvSpPr>
        <xdr:cNvPr id="82" name="円/楕円 81"/>
        <xdr:cNvSpPr/>
      </xdr:nvSpPr>
      <xdr:spPr>
        <a:xfrm>
          <a:off x="4584700" y="653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168074</xdr:rowOff>
    </xdr:from>
    <xdr:ext cx="469744" cy="259045"/>
    <xdr:sp macro="" textlink="">
      <xdr:nvSpPr>
        <xdr:cNvPr id="83" name="議会費該当値テキスト"/>
        <xdr:cNvSpPr txBox="1"/>
      </xdr:nvSpPr>
      <xdr:spPr>
        <a:xfrm>
          <a:off x="4686300" y="651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142621</xdr:rowOff>
    </xdr:from>
    <xdr:to>
      <xdr:col>5</xdr:col>
      <xdr:colOff>409575</xdr:colOff>
      <xdr:row>38</xdr:row>
      <xdr:rowOff>72771</xdr:rowOff>
    </xdr:to>
    <xdr:sp macro="" textlink="">
      <xdr:nvSpPr>
        <xdr:cNvPr id="84" name="円/楕円 83"/>
        <xdr:cNvSpPr/>
      </xdr:nvSpPr>
      <xdr:spPr>
        <a:xfrm>
          <a:off x="3746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63898</xdr:rowOff>
    </xdr:from>
    <xdr:ext cx="469744" cy="259045"/>
    <xdr:sp macro="" textlink="">
      <xdr:nvSpPr>
        <xdr:cNvPr id="85" name="テキスト ボックス 84"/>
        <xdr:cNvSpPr txBox="1"/>
      </xdr:nvSpPr>
      <xdr:spPr>
        <a:xfrm>
          <a:off x="3562427" y="65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163358</xdr:rowOff>
    </xdr:from>
    <xdr:to>
      <xdr:col>4</xdr:col>
      <xdr:colOff>206375</xdr:colOff>
      <xdr:row>38</xdr:row>
      <xdr:rowOff>93508</xdr:rowOff>
    </xdr:to>
    <xdr:sp macro="" textlink="">
      <xdr:nvSpPr>
        <xdr:cNvPr id="86" name="円/楕円 85"/>
        <xdr:cNvSpPr/>
      </xdr:nvSpPr>
      <xdr:spPr>
        <a:xfrm>
          <a:off x="2857500" y="65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84635</xdr:rowOff>
    </xdr:from>
    <xdr:ext cx="469744" cy="259045"/>
    <xdr:sp macro="" textlink="">
      <xdr:nvSpPr>
        <xdr:cNvPr id="87" name="テキスト ボックス 86"/>
        <xdr:cNvSpPr txBox="1"/>
      </xdr:nvSpPr>
      <xdr:spPr>
        <a:xfrm>
          <a:off x="2673427" y="65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48732</xdr:rowOff>
    </xdr:from>
    <xdr:to>
      <xdr:col>3</xdr:col>
      <xdr:colOff>3175</xdr:colOff>
      <xdr:row>38</xdr:row>
      <xdr:rowOff>150332</xdr:rowOff>
    </xdr:to>
    <xdr:sp macro="" textlink="">
      <xdr:nvSpPr>
        <xdr:cNvPr id="88" name="円/楕円 87"/>
        <xdr:cNvSpPr/>
      </xdr:nvSpPr>
      <xdr:spPr>
        <a:xfrm>
          <a:off x="19685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141459</xdr:rowOff>
    </xdr:from>
    <xdr:ext cx="469744" cy="259045"/>
    <xdr:sp macro="" textlink="">
      <xdr:nvSpPr>
        <xdr:cNvPr id="89" name="テキスト ボックス 88"/>
        <xdr:cNvSpPr txBox="1"/>
      </xdr:nvSpPr>
      <xdr:spPr>
        <a:xfrm>
          <a:off x="1784427" y="665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18524</xdr:rowOff>
    </xdr:from>
    <xdr:to>
      <xdr:col>1</xdr:col>
      <xdr:colOff>485775</xdr:colOff>
      <xdr:row>38</xdr:row>
      <xdr:rowOff>120124</xdr:rowOff>
    </xdr:to>
    <xdr:sp macro="" textlink="">
      <xdr:nvSpPr>
        <xdr:cNvPr id="90" name="円/楕円 89"/>
        <xdr:cNvSpPr/>
      </xdr:nvSpPr>
      <xdr:spPr>
        <a:xfrm>
          <a:off x="1079500" y="65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111251</xdr:rowOff>
    </xdr:from>
    <xdr:ext cx="469744" cy="259045"/>
    <xdr:sp macro="" textlink="">
      <xdr:nvSpPr>
        <xdr:cNvPr id="91" name="テキスト ボックス 90"/>
        <xdr:cNvSpPr txBox="1"/>
      </xdr:nvSpPr>
      <xdr:spPr>
        <a:xfrm>
          <a:off x="895427" y="662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87125</xdr:rowOff>
    </xdr:from>
    <xdr:to>
      <xdr:col>6</xdr:col>
      <xdr:colOff>511175</xdr:colOff>
      <xdr:row>58</xdr:row>
      <xdr:rowOff>125442</xdr:rowOff>
    </xdr:to>
    <xdr:cxnSp macro="">
      <xdr:nvCxnSpPr>
        <xdr:cNvPr id="122" name="直線コネクタ 121"/>
        <xdr:cNvCxnSpPr/>
      </xdr:nvCxnSpPr>
      <xdr:spPr>
        <a:xfrm>
          <a:off x="3797300" y="10031225"/>
          <a:ext cx="838200" cy="3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71845</xdr:rowOff>
    </xdr:from>
    <xdr:to>
      <xdr:col>5</xdr:col>
      <xdr:colOff>358775</xdr:colOff>
      <xdr:row>58</xdr:row>
      <xdr:rowOff>87125</xdr:rowOff>
    </xdr:to>
    <xdr:cxnSp macro="">
      <xdr:nvCxnSpPr>
        <xdr:cNvPr id="125" name="直線コネクタ 124"/>
        <xdr:cNvCxnSpPr/>
      </xdr:nvCxnSpPr>
      <xdr:spPr>
        <a:xfrm>
          <a:off x="2908300" y="10015945"/>
          <a:ext cx="889000" cy="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71845</xdr:rowOff>
    </xdr:from>
    <xdr:to>
      <xdr:col>4</xdr:col>
      <xdr:colOff>155575</xdr:colOff>
      <xdr:row>58</xdr:row>
      <xdr:rowOff>95355</xdr:rowOff>
    </xdr:to>
    <xdr:cxnSp macro="">
      <xdr:nvCxnSpPr>
        <xdr:cNvPr id="128" name="直線コネクタ 127"/>
        <xdr:cNvCxnSpPr/>
      </xdr:nvCxnSpPr>
      <xdr:spPr>
        <a:xfrm flipV="1">
          <a:off x="2019300" y="10015945"/>
          <a:ext cx="889000" cy="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152147</xdr:rowOff>
    </xdr:from>
    <xdr:ext cx="534377" cy="259045"/>
    <xdr:sp macro="" textlink="">
      <xdr:nvSpPr>
        <xdr:cNvPr id="130" name="テキスト ボックス 129"/>
        <xdr:cNvSpPr txBox="1"/>
      </xdr:nvSpPr>
      <xdr:spPr>
        <a:xfrm>
          <a:off x="2641111" y="1009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95355</xdr:rowOff>
    </xdr:from>
    <xdr:to>
      <xdr:col>2</xdr:col>
      <xdr:colOff>638175</xdr:colOff>
      <xdr:row>58</xdr:row>
      <xdr:rowOff>108307</xdr:rowOff>
    </xdr:to>
    <xdr:cxnSp macro="">
      <xdr:nvCxnSpPr>
        <xdr:cNvPr id="131" name="直線コネクタ 130"/>
        <xdr:cNvCxnSpPr/>
      </xdr:nvCxnSpPr>
      <xdr:spPr>
        <a:xfrm flipV="1">
          <a:off x="1130300" y="10039455"/>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143140</xdr:rowOff>
    </xdr:from>
    <xdr:ext cx="534377" cy="259045"/>
    <xdr:sp macro="" textlink="">
      <xdr:nvSpPr>
        <xdr:cNvPr id="133" name="テキスト ボックス 132"/>
        <xdr:cNvSpPr txBox="1"/>
      </xdr:nvSpPr>
      <xdr:spPr>
        <a:xfrm>
          <a:off x="1752111" y="97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0</xdr:rowOff>
    </xdr:from>
    <xdr:ext cx="534377" cy="259045"/>
    <xdr:sp macro="" textlink="">
      <xdr:nvSpPr>
        <xdr:cNvPr id="135" name="テキスト ボックス 134"/>
        <xdr:cNvSpPr txBox="1"/>
      </xdr:nvSpPr>
      <xdr:spPr>
        <a:xfrm>
          <a:off x="863111" y="97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74642</xdr:rowOff>
    </xdr:from>
    <xdr:to>
      <xdr:col>6</xdr:col>
      <xdr:colOff>561975</xdr:colOff>
      <xdr:row>59</xdr:row>
      <xdr:rowOff>4792</xdr:rowOff>
    </xdr:to>
    <xdr:sp macro="" textlink="">
      <xdr:nvSpPr>
        <xdr:cNvPr id="141" name="円/楕円 140"/>
        <xdr:cNvSpPr/>
      </xdr:nvSpPr>
      <xdr:spPr>
        <a:xfrm>
          <a:off x="4584700" y="100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36325</xdr:rowOff>
    </xdr:from>
    <xdr:to>
      <xdr:col>5</xdr:col>
      <xdr:colOff>409575</xdr:colOff>
      <xdr:row>58</xdr:row>
      <xdr:rowOff>137925</xdr:rowOff>
    </xdr:to>
    <xdr:sp macro="" textlink="">
      <xdr:nvSpPr>
        <xdr:cNvPr id="143" name="円/楕円 142"/>
        <xdr:cNvSpPr/>
      </xdr:nvSpPr>
      <xdr:spPr>
        <a:xfrm>
          <a:off x="3746500" y="998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154452</xdr:rowOff>
    </xdr:from>
    <xdr:ext cx="534377" cy="259045"/>
    <xdr:sp macro="" textlink="">
      <xdr:nvSpPr>
        <xdr:cNvPr id="144" name="テキスト ボックス 143"/>
        <xdr:cNvSpPr txBox="1"/>
      </xdr:nvSpPr>
      <xdr:spPr>
        <a:xfrm>
          <a:off x="3530111" y="97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21045</xdr:rowOff>
    </xdr:from>
    <xdr:to>
      <xdr:col>4</xdr:col>
      <xdr:colOff>206375</xdr:colOff>
      <xdr:row>58</xdr:row>
      <xdr:rowOff>122645</xdr:rowOff>
    </xdr:to>
    <xdr:sp macro="" textlink="">
      <xdr:nvSpPr>
        <xdr:cNvPr id="145" name="円/楕円 144"/>
        <xdr:cNvSpPr/>
      </xdr:nvSpPr>
      <xdr:spPr>
        <a:xfrm>
          <a:off x="2857500" y="99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139172</xdr:rowOff>
    </xdr:from>
    <xdr:ext cx="534377" cy="259045"/>
    <xdr:sp macro="" textlink="">
      <xdr:nvSpPr>
        <xdr:cNvPr id="146" name="テキスト ボックス 145"/>
        <xdr:cNvSpPr txBox="1"/>
      </xdr:nvSpPr>
      <xdr:spPr>
        <a:xfrm>
          <a:off x="2641111" y="974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44555</xdr:rowOff>
    </xdr:from>
    <xdr:to>
      <xdr:col>3</xdr:col>
      <xdr:colOff>3175</xdr:colOff>
      <xdr:row>58</xdr:row>
      <xdr:rowOff>146155</xdr:rowOff>
    </xdr:to>
    <xdr:sp macro="" textlink="">
      <xdr:nvSpPr>
        <xdr:cNvPr id="147" name="円/楕円 146"/>
        <xdr:cNvSpPr/>
      </xdr:nvSpPr>
      <xdr:spPr>
        <a:xfrm>
          <a:off x="1968500" y="99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137282</xdr:rowOff>
    </xdr:from>
    <xdr:ext cx="534377" cy="259045"/>
    <xdr:sp macro="" textlink="">
      <xdr:nvSpPr>
        <xdr:cNvPr id="148" name="テキスト ボックス 147"/>
        <xdr:cNvSpPr txBox="1"/>
      </xdr:nvSpPr>
      <xdr:spPr>
        <a:xfrm>
          <a:off x="1752111" y="1008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57507</xdr:rowOff>
    </xdr:from>
    <xdr:to>
      <xdr:col>1</xdr:col>
      <xdr:colOff>485775</xdr:colOff>
      <xdr:row>58</xdr:row>
      <xdr:rowOff>159107</xdr:rowOff>
    </xdr:to>
    <xdr:sp macro="" textlink="">
      <xdr:nvSpPr>
        <xdr:cNvPr id="149" name="円/楕円 148"/>
        <xdr:cNvSpPr/>
      </xdr:nvSpPr>
      <xdr:spPr>
        <a:xfrm>
          <a:off x="1079500" y="100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150234</xdr:rowOff>
    </xdr:from>
    <xdr:ext cx="534377" cy="259045"/>
    <xdr:sp macro="" textlink="">
      <xdr:nvSpPr>
        <xdr:cNvPr id="150" name="テキスト ボックス 149"/>
        <xdr:cNvSpPr txBox="1"/>
      </xdr:nvSpPr>
      <xdr:spPr>
        <a:xfrm>
          <a:off x="863111" y="100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14982</xdr:rowOff>
    </xdr:from>
    <xdr:to>
      <xdr:col>6</xdr:col>
      <xdr:colOff>511175</xdr:colOff>
      <xdr:row>78</xdr:row>
      <xdr:rowOff>23896</xdr:rowOff>
    </xdr:to>
    <xdr:cxnSp macro="">
      <xdr:nvCxnSpPr>
        <xdr:cNvPr id="181" name="直線コネクタ 180"/>
        <xdr:cNvCxnSpPr/>
      </xdr:nvCxnSpPr>
      <xdr:spPr>
        <a:xfrm flipV="1">
          <a:off x="3797300" y="13388082"/>
          <a:ext cx="8382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23896</xdr:rowOff>
    </xdr:from>
    <xdr:to>
      <xdr:col>5</xdr:col>
      <xdr:colOff>358775</xdr:colOff>
      <xdr:row>78</xdr:row>
      <xdr:rowOff>29631</xdr:rowOff>
    </xdr:to>
    <xdr:cxnSp macro="">
      <xdr:nvCxnSpPr>
        <xdr:cNvPr id="184" name="直線コネクタ 183"/>
        <xdr:cNvCxnSpPr/>
      </xdr:nvCxnSpPr>
      <xdr:spPr>
        <a:xfrm flipV="1">
          <a:off x="2908300" y="13396996"/>
          <a:ext cx="8890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29631</xdr:rowOff>
    </xdr:from>
    <xdr:to>
      <xdr:col>4</xdr:col>
      <xdr:colOff>155575</xdr:colOff>
      <xdr:row>78</xdr:row>
      <xdr:rowOff>37562</xdr:rowOff>
    </xdr:to>
    <xdr:cxnSp macro="">
      <xdr:nvCxnSpPr>
        <xdr:cNvPr id="187" name="直線コネクタ 186"/>
        <xdr:cNvCxnSpPr/>
      </xdr:nvCxnSpPr>
      <xdr:spPr>
        <a:xfrm flipV="1">
          <a:off x="2019300" y="13402731"/>
          <a:ext cx="889000" cy="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106134</xdr:rowOff>
    </xdr:from>
    <xdr:ext cx="599010" cy="259045"/>
    <xdr:sp macro="" textlink="">
      <xdr:nvSpPr>
        <xdr:cNvPr id="189" name="テキスト ボックス 188"/>
        <xdr:cNvSpPr txBox="1"/>
      </xdr:nvSpPr>
      <xdr:spPr>
        <a:xfrm>
          <a:off x="2608794" y="1347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37562</xdr:rowOff>
    </xdr:from>
    <xdr:to>
      <xdr:col>2</xdr:col>
      <xdr:colOff>638175</xdr:colOff>
      <xdr:row>78</xdr:row>
      <xdr:rowOff>45096</xdr:rowOff>
    </xdr:to>
    <xdr:cxnSp macro="">
      <xdr:nvCxnSpPr>
        <xdr:cNvPr id="190" name="直線コネクタ 189"/>
        <xdr:cNvCxnSpPr/>
      </xdr:nvCxnSpPr>
      <xdr:spPr>
        <a:xfrm flipV="1">
          <a:off x="1130300" y="13410662"/>
          <a:ext cx="889000" cy="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118304</xdr:rowOff>
    </xdr:from>
    <xdr:ext cx="599010" cy="259045"/>
    <xdr:sp macro="" textlink="">
      <xdr:nvSpPr>
        <xdr:cNvPr id="192" name="テキスト ボックス 191"/>
        <xdr:cNvSpPr txBox="1"/>
      </xdr:nvSpPr>
      <xdr:spPr>
        <a:xfrm>
          <a:off x="1719794" y="1349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121835</xdr:rowOff>
    </xdr:from>
    <xdr:ext cx="599010" cy="259045"/>
    <xdr:sp macro="" textlink="">
      <xdr:nvSpPr>
        <xdr:cNvPr id="194" name="テキスト ボックス 193"/>
        <xdr:cNvSpPr txBox="1"/>
      </xdr:nvSpPr>
      <xdr:spPr>
        <a:xfrm>
          <a:off x="830794" y="1349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135632</xdr:rowOff>
    </xdr:from>
    <xdr:to>
      <xdr:col>6</xdr:col>
      <xdr:colOff>561975</xdr:colOff>
      <xdr:row>78</xdr:row>
      <xdr:rowOff>65782</xdr:rowOff>
    </xdr:to>
    <xdr:sp macro="" textlink="">
      <xdr:nvSpPr>
        <xdr:cNvPr id="200" name="円/楕円 199"/>
        <xdr:cNvSpPr/>
      </xdr:nvSpPr>
      <xdr:spPr>
        <a:xfrm>
          <a:off x="4584700" y="133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95009</xdr:rowOff>
    </xdr:from>
    <xdr:ext cx="599010" cy="259045"/>
    <xdr:sp macro="" textlink="">
      <xdr:nvSpPr>
        <xdr:cNvPr id="201" name="民生費該当値テキスト"/>
        <xdr:cNvSpPr txBox="1"/>
      </xdr:nvSpPr>
      <xdr:spPr>
        <a:xfrm>
          <a:off x="4686300" y="1312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144546</xdr:rowOff>
    </xdr:from>
    <xdr:to>
      <xdr:col>5</xdr:col>
      <xdr:colOff>409575</xdr:colOff>
      <xdr:row>78</xdr:row>
      <xdr:rowOff>74696</xdr:rowOff>
    </xdr:to>
    <xdr:sp macro="" textlink="">
      <xdr:nvSpPr>
        <xdr:cNvPr id="202" name="円/楕円 201"/>
        <xdr:cNvSpPr/>
      </xdr:nvSpPr>
      <xdr:spPr>
        <a:xfrm>
          <a:off x="3746500" y="1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91223</xdr:rowOff>
    </xdr:from>
    <xdr:ext cx="599010" cy="259045"/>
    <xdr:sp macro="" textlink="">
      <xdr:nvSpPr>
        <xdr:cNvPr id="203" name="テキスト ボックス 202"/>
        <xdr:cNvSpPr txBox="1"/>
      </xdr:nvSpPr>
      <xdr:spPr>
        <a:xfrm>
          <a:off x="3497794" y="1312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150,921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150281</xdr:rowOff>
    </xdr:from>
    <xdr:to>
      <xdr:col>4</xdr:col>
      <xdr:colOff>206375</xdr:colOff>
      <xdr:row>78</xdr:row>
      <xdr:rowOff>80431</xdr:rowOff>
    </xdr:to>
    <xdr:sp macro="" textlink="">
      <xdr:nvSpPr>
        <xdr:cNvPr id="204" name="円/楕円 203"/>
        <xdr:cNvSpPr/>
      </xdr:nvSpPr>
      <xdr:spPr>
        <a:xfrm>
          <a:off x="2857500" y="133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96958</xdr:rowOff>
    </xdr:from>
    <xdr:ext cx="599010" cy="259045"/>
    <xdr:sp macro="" textlink="">
      <xdr:nvSpPr>
        <xdr:cNvPr id="205" name="テキスト ボックス 204"/>
        <xdr:cNvSpPr txBox="1"/>
      </xdr:nvSpPr>
      <xdr:spPr>
        <a:xfrm>
          <a:off x="2608794" y="1312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158212</xdr:rowOff>
    </xdr:from>
    <xdr:to>
      <xdr:col>3</xdr:col>
      <xdr:colOff>3175</xdr:colOff>
      <xdr:row>78</xdr:row>
      <xdr:rowOff>88362</xdr:rowOff>
    </xdr:to>
    <xdr:sp macro="" textlink="">
      <xdr:nvSpPr>
        <xdr:cNvPr id="206" name="円/楕円 205"/>
        <xdr:cNvSpPr/>
      </xdr:nvSpPr>
      <xdr:spPr>
        <a:xfrm>
          <a:off x="1968500" y="133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104889</xdr:rowOff>
    </xdr:from>
    <xdr:ext cx="599010" cy="259045"/>
    <xdr:sp macro="" textlink="">
      <xdr:nvSpPr>
        <xdr:cNvPr id="207" name="テキスト ボックス 206"/>
        <xdr:cNvSpPr txBox="1"/>
      </xdr:nvSpPr>
      <xdr:spPr>
        <a:xfrm>
          <a:off x="1719794" y="1313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142,552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165746</xdr:rowOff>
    </xdr:from>
    <xdr:to>
      <xdr:col>1</xdr:col>
      <xdr:colOff>485775</xdr:colOff>
      <xdr:row>78</xdr:row>
      <xdr:rowOff>95896</xdr:rowOff>
    </xdr:to>
    <xdr:sp macro="" textlink="">
      <xdr:nvSpPr>
        <xdr:cNvPr id="208" name="円/楕円 207"/>
        <xdr:cNvSpPr/>
      </xdr:nvSpPr>
      <xdr:spPr>
        <a:xfrm>
          <a:off x="1079500" y="133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112423</xdr:rowOff>
    </xdr:from>
    <xdr:ext cx="599010" cy="259045"/>
    <xdr:sp macro="" textlink="">
      <xdr:nvSpPr>
        <xdr:cNvPr id="209" name="テキスト ボックス 208"/>
        <xdr:cNvSpPr txBox="1"/>
      </xdr:nvSpPr>
      <xdr:spPr>
        <a:xfrm>
          <a:off x="830794" y="1314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74358</xdr:rowOff>
    </xdr:from>
    <xdr:to>
      <xdr:col>6</xdr:col>
      <xdr:colOff>511175</xdr:colOff>
      <xdr:row>97</xdr:row>
      <xdr:rowOff>97352</xdr:rowOff>
    </xdr:to>
    <xdr:cxnSp macro="">
      <xdr:nvCxnSpPr>
        <xdr:cNvPr id="239" name="直線コネクタ 238"/>
        <xdr:cNvCxnSpPr/>
      </xdr:nvCxnSpPr>
      <xdr:spPr>
        <a:xfrm>
          <a:off x="3797300" y="16705008"/>
          <a:ext cx="8382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85065</xdr:rowOff>
    </xdr:from>
    <xdr:to>
      <xdr:col>5</xdr:col>
      <xdr:colOff>358775</xdr:colOff>
      <xdr:row>97</xdr:row>
      <xdr:rowOff>74358</xdr:rowOff>
    </xdr:to>
    <xdr:cxnSp macro="">
      <xdr:nvCxnSpPr>
        <xdr:cNvPr id="242" name="直線コネクタ 241"/>
        <xdr:cNvCxnSpPr/>
      </xdr:nvCxnSpPr>
      <xdr:spPr>
        <a:xfrm>
          <a:off x="2908300" y="15515565"/>
          <a:ext cx="889000" cy="118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85065</xdr:rowOff>
    </xdr:from>
    <xdr:to>
      <xdr:col>4</xdr:col>
      <xdr:colOff>155575</xdr:colOff>
      <xdr:row>95</xdr:row>
      <xdr:rowOff>68035</xdr:rowOff>
    </xdr:to>
    <xdr:cxnSp macro="">
      <xdr:nvCxnSpPr>
        <xdr:cNvPr id="245" name="直線コネクタ 244"/>
        <xdr:cNvCxnSpPr/>
      </xdr:nvCxnSpPr>
      <xdr:spPr>
        <a:xfrm flipV="1">
          <a:off x="2019300" y="15515565"/>
          <a:ext cx="889000" cy="8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93215</xdr:rowOff>
    </xdr:from>
    <xdr:ext cx="534377" cy="259045"/>
    <xdr:sp macro="" textlink="">
      <xdr:nvSpPr>
        <xdr:cNvPr id="247" name="テキスト ボックス 246"/>
        <xdr:cNvSpPr txBox="1"/>
      </xdr:nvSpPr>
      <xdr:spPr>
        <a:xfrm>
          <a:off x="2641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68035</xdr:rowOff>
    </xdr:from>
    <xdr:to>
      <xdr:col>2</xdr:col>
      <xdr:colOff>638175</xdr:colOff>
      <xdr:row>97</xdr:row>
      <xdr:rowOff>98343</xdr:rowOff>
    </xdr:to>
    <xdr:cxnSp macro="">
      <xdr:nvCxnSpPr>
        <xdr:cNvPr id="248" name="直線コネクタ 247"/>
        <xdr:cNvCxnSpPr/>
      </xdr:nvCxnSpPr>
      <xdr:spPr>
        <a:xfrm flipV="1">
          <a:off x="1130300" y="16355785"/>
          <a:ext cx="889000" cy="37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139107</xdr:rowOff>
    </xdr:from>
    <xdr:ext cx="534377" cy="259045"/>
    <xdr:sp macro="" textlink="">
      <xdr:nvSpPr>
        <xdr:cNvPr id="250" name="テキスト ボックス 249"/>
        <xdr:cNvSpPr txBox="1"/>
      </xdr:nvSpPr>
      <xdr:spPr>
        <a:xfrm>
          <a:off x="1752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167778</xdr:rowOff>
    </xdr:from>
    <xdr:ext cx="534377" cy="259045"/>
    <xdr:sp macro="" textlink="">
      <xdr:nvSpPr>
        <xdr:cNvPr id="252" name="テキスト ボックス 251"/>
        <xdr:cNvSpPr txBox="1"/>
      </xdr:nvSpPr>
      <xdr:spPr>
        <a:xfrm>
          <a:off x="863111" y="167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46552</xdr:rowOff>
    </xdr:from>
    <xdr:to>
      <xdr:col>6</xdr:col>
      <xdr:colOff>561975</xdr:colOff>
      <xdr:row>97</xdr:row>
      <xdr:rowOff>148152</xdr:rowOff>
    </xdr:to>
    <xdr:sp macro="" textlink="">
      <xdr:nvSpPr>
        <xdr:cNvPr id="258" name="円/楕円 257"/>
        <xdr:cNvSpPr/>
      </xdr:nvSpPr>
      <xdr:spPr>
        <a:xfrm>
          <a:off x="4584700" y="166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24979</xdr:rowOff>
    </xdr:from>
    <xdr:ext cx="534377" cy="259045"/>
    <xdr:sp macro="" textlink="">
      <xdr:nvSpPr>
        <xdr:cNvPr id="259" name="衛生費該当値テキスト"/>
        <xdr:cNvSpPr txBox="1"/>
      </xdr:nvSpPr>
      <xdr:spPr>
        <a:xfrm>
          <a:off x="4686300" y="166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23558</xdr:rowOff>
    </xdr:from>
    <xdr:to>
      <xdr:col>5</xdr:col>
      <xdr:colOff>409575</xdr:colOff>
      <xdr:row>97</xdr:row>
      <xdr:rowOff>125158</xdr:rowOff>
    </xdr:to>
    <xdr:sp macro="" textlink="">
      <xdr:nvSpPr>
        <xdr:cNvPr id="260" name="円/楕円 259"/>
        <xdr:cNvSpPr/>
      </xdr:nvSpPr>
      <xdr:spPr>
        <a:xfrm>
          <a:off x="3746500" y="166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116285</xdr:rowOff>
    </xdr:from>
    <xdr:ext cx="534377" cy="259045"/>
    <xdr:sp macro="" textlink="">
      <xdr:nvSpPr>
        <xdr:cNvPr id="261" name="テキスト ボックス 260"/>
        <xdr:cNvSpPr txBox="1"/>
      </xdr:nvSpPr>
      <xdr:spPr>
        <a:xfrm>
          <a:off x="3530111" y="167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36,430</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34265</xdr:rowOff>
    </xdr:from>
    <xdr:to>
      <xdr:col>4</xdr:col>
      <xdr:colOff>206375</xdr:colOff>
      <xdr:row>90</xdr:row>
      <xdr:rowOff>135865</xdr:rowOff>
    </xdr:to>
    <xdr:sp macro="" textlink="">
      <xdr:nvSpPr>
        <xdr:cNvPr id="262" name="円/楕円 261"/>
        <xdr:cNvSpPr/>
      </xdr:nvSpPr>
      <xdr:spPr>
        <a:xfrm>
          <a:off x="2857500" y="154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88</xdr:row>
      <xdr:rowOff>152392</xdr:rowOff>
    </xdr:from>
    <xdr:ext cx="534377" cy="259045"/>
    <xdr:sp macro="" textlink="">
      <xdr:nvSpPr>
        <xdr:cNvPr id="263" name="テキスト ボックス 262"/>
        <xdr:cNvSpPr txBox="1"/>
      </xdr:nvSpPr>
      <xdr:spPr>
        <a:xfrm>
          <a:off x="2641111" y="152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98,868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17235</xdr:rowOff>
    </xdr:from>
    <xdr:to>
      <xdr:col>3</xdr:col>
      <xdr:colOff>3175</xdr:colOff>
      <xdr:row>95</xdr:row>
      <xdr:rowOff>118835</xdr:rowOff>
    </xdr:to>
    <xdr:sp macro="" textlink="">
      <xdr:nvSpPr>
        <xdr:cNvPr id="264" name="円/楕円 263"/>
        <xdr:cNvSpPr/>
      </xdr:nvSpPr>
      <xdr:spPr>
        <a:xfrm>
          <a:off x="1968500" y="163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135362</xdr:rowOff>
    </xdr:from>
    <xdr:ext cx="534377" cy="259045"/>
    <xdr:sp macro="" textlink="">
      <xdr:nvSpPr>
        <xdr:cNvPr id="265" name="テキスト ボックス 264"/>
        <xdr:cNvSpPr txBox="1"/>
      </xdr:nvSpPr>
      <xdr:spPr>
        <a:xfrm>
          <a:off x="1752111" y="1608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47543</xdr:rowOff>
    </xdr:from>
    <xdr:to>
      <xdr:col>1</xdr:col>
      <xdr:colOff>485775</xdr:colOff>
      <xdr:row>97</xdr:row>
      <xdr:rowOff>149143</xdr:rowOff>
    </xdr:to>
    <xdr:sp macro="" textlink="">
      <xdr:nvSpPr>
        <xdr:cNvPr id="266" name="円/楕円 265"/>
        <xdr:cNvSpPr/>
      </xdr:nvSpPr>
      <xdr:spPr>
        <a:xfrm>
          <a:off x="1079500" y="166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165670</xdr:rowOff>
    </xdr:from>
    <xdr:ext cx="534377" cy="259045"/>
    <xdr:sp macro="" textlink="">
      <xdr:nvSpPr>
        <xdr:cNvPr id="267" name="テキスト ボックス 266"/>
        <xdr:cNvSpPr txBox="1"/>
      </xdr:nvSpPr>
      <xdr:spPr>
        <a:xfrm>
          <a:off x="863111" y="164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80401</xdr:rowOff>
    </xdr:from>
    <xdr:to>
      <xdr:col>15</xdr:col>
      <xdr:colOff>180975</xdr:colOff>
      <xdr:row>38</xdr:row>
      <xdr:rowOff>103307</xdr:rowOff>
    </xdr:to>
    <xdr:cxnSp macro="">
      <xdr:nvCxnSpPr>
        <xdr:cNvPr id="294" name="直線コネクタ 293"/>
        <xdr:cNvCxnSpPr/>
      </xdr:nvCxnSpPr>
      <xdr:spPr>
        <a:xfrm flipV="1">
          <a:off x="9639300" y="6595501"/>
          <a:ext cx="8382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101890</xdr:rowOff>
    </xdr:from>
    <xdr:to>
      <xdr:col>14</xdr:col>
      <xdr:colOff>28575</xdr:colOff>
      <xdr:row>38</xdr:row>
      <xdr:rowOff>103307</xdr:rowOff>
    </xdr:to>
    <xdr:cxnSp macro="">
      <xdr:nvCxnSpPr>
        <xdr:cNvPr id="297" name="直線コネクタ 296"/>
        <xdr:cNvCxnSpPr/>
      </xdr:nvCxnSpPr>
      <xdr:spPr>
        <a:xfrm>
          <a:off x="8750300" y="661699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86116</xdr:rowOff>
    </xdr:from>
    <xdr:to>
      <xdr:col>12</xdr:col>
      <xdr:colOff>511175</xdr:colOff>
      <xdr:row>38</xdr:row>
      <xdr:rowOff>101890</xdr:rowOff>
    </xdr:to>
    <xdr:cxnSp macro="">
      <xdr:nvCxnSpPr>
        <xdr:cNvPr id="300" name="直線コネクタ 299"/>
        <xdr:cNvCxnSpPr/>
      </xdr:nvCxnSpPr>
      <xdr:spPr>
        <a:xfrm>
          <a:off x="7861300" y="6601216"/>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29222</xdr:rowOff>
    </xdr:from>
    <xdr:ext cx="469744" cy="259045"/>
    <xdr:sp macro="" textlink="">
      <xdr:nvSpPr>
        <xdr:cNvPr id="302" name="テキスト ボックス 301"/>
        <xdr:cNvSpPr txBox="1"/>
      </xdr:nvSpPr>
      <xdr:spPr>
        <a:xfrm>
          <a:off x="8515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86116</xdr:rowOff>
    </xdr:from>
    <xdr:to>
      <xdr:col>11</xdr:col>
      <xdr:colOff>307975</xdr:colOff>
      <xdr:row>38</xdr:row>
      <xdr:rowOff>97272</xdr:rowOff>
    </xdr:to>
    <xdr:cxnSp macro="">
      <xdr:nvCxnSpPr>
        <xdr:cNvPr id="303" name="直線コネクタ 302"/>
        <xdr:cNvCxnSpPr/>
      </xdr:nvCxnSpPr>
      <xdr:spPr>
        <a:xfrm flipV="1">
          <a:off x="6972300" y="6601216"/>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14912</xdr:rowOff>
    </xdr:from>
    <xdr:ext cx="469744" cy="259045"/>
    <xdr:sp macro="" textlink="">
      <xdr:nvSpPr>
        <xdr:cNvPr id="305" name="テキスト ボックス 304"/>
        <xdr:cNvSpPr txBox="1"/>
      </xdr:nvSpPr>
      <xdr:spPr>
        <a:xfrm>
          <a:off x="7626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14820</xdr:rowOff>
    </xdr:from>
    <xdr:ext cx="469744" cy="259045"/>
    <xdr:sp macro="" textlink="">
      <xdr:nvSpPr>
        <xdr:cNvPr id="307" name="テキスト ボックス 306"/>
        <xdr:cNvSpPr txBox="1"/>
      </xdr:nvSpPr>
      <xdr:spPr>
        <a:xfrm>
          <a:off x="6737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29601</xdr:rowOff>
    </xdr:from>
    <xdr:to>
      <xdr:col>15</xdr:col>
      <xdr:colOff>231775</xdr:colOff>
      <xdr:row>38</xdr:row>
      <xdr:rowOff>131201</xdr:rowOff>
    </xdr:to>
    <xdr:sp macro="" textlink="">
      <xdr:nvSpPr>
        <xdr:cNvPr id="313" name="円/楕円 312"/>
        <xdr:cNvSpPr/>
      </xdr:nvSpPr>
      <xdr:spPr>
        <a:xfrm>
          <a:off x="10426700" y="654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469744" cy="259045"/>
    <xdr:sp macro="" textlink="">
      <xdr:nvSpPr>
        <xdr:cNvPr id="314" name="労働費該当値テキスト"/>
        <xdr:cNvSpPr txBox="1"/>
      </xdr:nvSpPr>
      <xdr:spPr>
        <a:xfrm>
          <a:off x="10528300" y="650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52507</xdr:rowOff>
    </xdr:from>
    <xdr:to>
      <xdr:col>14</xdr:col>
      <xdr:colOff>79375</xdr:colOff>
      <xdr:row>38</xdr:row>
      <xdr:rowOff>154107</xdr:rowOff>
    </xdr:to>
    <xdr:sp macro="" textlink="">
      <xdr:nvSpPr>
        <xdr:cNvPr id="315" name="円/楕円 314"/>
        <xdr:cNvSpPr/>
      </xdr:nvSpPr>
      <xdr:spPr>
        <a:xfrm>
          <a:off x="9588500" y="65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145234</xdr:rowOff>
    </xdr:from>
    <xdr:ext cx="378565" cy="259045"/>
    <xdr:sp macro="" textlink="">
      <xdr:nvSpPr>
        <xdr:cNvPr id="316" name="テキスト ボックス 315"/>
        <xdr:cNvSpPr txBox="1"/>
      </xdr:nvSpPr>
      <xdr:spPr>
        <a:xfrm>
          <a:off x="9450017" y="666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51090</xdr:rowOff>
    </xdr:from>
    <xdr:to>
      <xdr:col>12</xdr:col>
      <xdr:colOff>561975</xdr:colOff>
      <xdr:row>38</xdr:row>
      <xdr:rowOff>152690</xdr:rowOff>
    </xdr:to>
    <xdr:sp macro="" textlink="">
      <xdr:nvSpPr>
        <xdr:cNvPr id="317" name="円/楕円 316"/>
        <xdr:cNvSpPr/>
      </xdr:nvSpPr>
      <xdr:spPr>
        <a:xfrm>
          <a:off x="8699500" y="65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143817</xdr:rowOff>
    </xdr:from>
    <xdr:ext cx="378565" cy="259045"/>
    <xdr:sp macro="" textlink="">
      <xdr:nvSpPr>
        <xdr:cNvPr id="318" name="テキスト ボックス 317"/>
        <xdr:cNvSpPr txBox="1"/>
      </xdr:nvSpPr>
      <xdr:spPr>
        <a:xfrm>
          <a:off x="8561017" y="665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35316</xdr:rowOff>
    </xdr:from>
    <xdr:to>
      <xdr:col>11</xdr:col>
      <xdr:colOff>358775</xdr:colOff>
      <xdr:row>38</xdr:row>
      <xdr:rowOff>136916</xdr:rowOff>
    </xdr:to>
    <xdr:sp macro="" textlink="">
      <xdr:nvSpPr>
        <xdr:cNvPr id="319" name="円/楕円 318"/>
        <xdr:cNvSpPr/>
      </xdr:nvSpPr>
      <xdr:spPr>
        <a:xfrm>
          <a:off x="7810500" y="655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128043</xdr:rowOff>
    </xdr:from>
    <xdr:ext cx="469744" cy="259045"/>
    <xdr:sp macro="" textlink="">
      <xdr:nvSpPr>
        <xdr:cNvPr id="320" name="テキスト ボックス 319"/>
        <xdr:cNvSpPr txBox="1"/>
      </xdr:nvSpPr>
      <xdr:spPr>
        <a:xfrm>
          <a:off x="7626427" y="664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46472</xdr:rowOff>
    </xdr:from>
    <xdr:to>
      <xdr:col>10</xdr:col>
      <xdr:colOff>155575</xdr:colOff>
      <xdr:row>38</xdr:row>
      <xdr:rowOff>148072</xdr:rowOff>
    </xdr:to>
    <xdr:sp macro="" textlink="">
      <xdr:nvSpPr>
        <xdr:cNvPr id="321" name="円/楕円 320"/>
        <xdr:cNvSpPr/>
      </xdr:nvSpPr>
      <xdr:spPr>
        <a:xfrm>
          <a:off x="6921500" y="65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139199</xdr:rowOff>
    </xdr:from>
    <xdr:ext cx="378565" cy="259045"/>
    <xdr:sp macro="" textlink="">
      <xdr:nvSpPr>
        <xdr:cNvPr id="322" name="テキスト ボックス 321"/>
        <xdr:cNvSpPr txBox="1"/>
      </xdr:nvSpPr>
      <xdr:spPr>
        <a:xfrm>
          <a:off x="6783017" y="6654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108766</xdr:rowOff>
    </xdr:from>
    <xdr:to>
      <xdr:col>15</xdr:col>
      <xdr:colOff>180975</xdr:colOff>
      <xdr:row>58</xdr:row>
      <xdr:rowOff>110128</xdr:rowOff>
    </xdr:to>
    <xdr:cxnSp macro="">
      <xdr:nvCxnSpPr>
        <xdr:cNvPr id="349" name="直線コネクタ 348"/>
        <xdr:cNvCxnSpPr/>
      </xdr:nvCxnSpPr>
      <xdr:spPr>
        <a:xfrm flipV="1">
          <a:off x="9639300" y="10052866"/>
          <a:ext cx="8382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109077</xdr:rowOff>
    </xdr:from>
    <xdr:to>
      <xdr:col>14</xdr:col>
      <xdr:colOff>28575</xdr:colOff>
      <xdr:row>58</xdr:row>
      <xdr:rowOff>110128</xdr:rowOff>
    </xdr:to>
    <xdr:cxnSp macro="">
      <xdr:nvCxnSpPr>
        <xdr:cNvPr id="352" name="直線コネクタ 351"/>
        <xdr:cNvCxnSpPr/>
      </xdr:nvCxnSpPr>
      <xdr:spPr>
        <a:xfrm>
          <a:off x="8750300" y="1005317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105652</xdr:rowOff>
    </xdr:from>
    <xdr:to>
      <xdr:col>12</xdr:col>
      <xdr:colOff>511175</xdr:colOff>
      <xdr:row>58</xdr:row>
      <xdr:rowOff>109077</xdr:rowOff>
    </xdr:to>
    <xdr:cxnSp macro="">
      <xdr:nvCxnSpPr>
        <xdr:cNvPr id="355" name="直線コネクタ 354"/>
        <xdr:cNvCxnSpPr/>
      </xdr:nvCxnSpPr>
      <xdr:spPr>
        <a:xfrm>
          <a:off x="7861300" y="10049752"/>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161600</xdr:rowOff>
    </xdr:from>
    <xdr:ext cx="469744" cy="259045"/>
    <xdr:sp macro="" textlink="">
      <xdr:nvSpPr>
        <xdr:cNvPr id="357" name="テキスト ボックス 356"/>
        <xdr:cNvSpPr txBox="1"/>
      </xdr:nvSpPr>
      <xdr:spPr>
        <a:xfrm>
          <a:off x="8515427" y="9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103984</xdr:rowOff>
    </xdr:from>
    <xdr:to>
      <xdr:col>11</xdr:col>
      <xdr:colOff>307975</xdr:colOff>
      <xdr:row>58</xdr:row>
      <xdr:rowOff>105652</xdr:rowOff>
    </xdr:to>
    <xdr:cxnSp macro="">
      <xdr:nvCxnSpPr>
        <xdr:cNvPr id="358" name="直線コネクタ 357"/>
        <xdr:cNvCxnSpPr/>
      </xdr:nvCxnSpPr>
      <xdr:spPr>
        <a:xfrm>
          <a:off x="6972300" y="10048084"/>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158335</xdr:rowOff>
    </xdr:from>
    <xdr:ext cx="534377" cy="259045"/>
    <xdr:sp macro="" textlink="">
      <xdr:nvSpPr>
        <xdr:cNvPr id="360" name="テキスト ボックス 359"/>
        <xdr:cNvSpPr txBox="1"/>
      </xdr:nvSpPr>
      <xdr:spPr>
        <a:xfrm>
          <a:off x="7594111" y="97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162317</xdr:rowOff>
    </xdr:from>
    <xdr:ext cx="469744" cy="259045"/>
    <xdr:sp macro="" textlink="">
      <xdr:nvSpPr>
        <xdr:cNvPr id="362" name="テキスト ボックス 361"/>
        <xdr:cNvSpPr txBox="1"/>
      </xdr:nvSpPr>
      <xdr:spPr>
        <a:xfrm>
          <a:off x="6737427" y="9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57966</xdr:rowOff>
    </xdr:from>
    <xdr:to>
      <xdr:col>15</xdr:col>
      <xdr:colOff>231775</xdr:colOff>
      <xdr:row>58</xdr:row>
      <xdr:rowOff>159566</xdr:rowOff>
    </xdr:to>
    <xdr:sp macro="" textlink="">
      <xdr:nvSpPr>
        <xdr:cNvPr id="368" name="円/楕円 367"/>
        <xdr:cNvSpPr/>
      </xdr:nvSpPr>
      <xdr:spPr>
        <a:xfrm>
          <a:off x="10426700" y="1000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59328</xdr:rowOff>
    </xdr:from>
    <xdr:to>
      <xdr:col>14</xdr:col>
      <xdr:colOff>79375</xdr:colOff>
      <xdr:row>58</xdr:row>
      <xdr:rowOff>160928</xdr:rowOff>
    </xdr:to>
    <xdr:sp macro="" textlink="">
      <xdr:nvSpPr>
        <xdr:cNvPr id="370" name="円/楕円 369"/>
        <xdr:cNvSpPr/>
      </xdr:nvSpPr>
      <xdr:spPr>
        <a:xfrm>
          <a:off x="9588500" y="100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152055</xdr:rowOff>
    </xdr:from>
    <xdr:ext cx="469744" cy="259045"/>
    <xdr:sp macro="" textlink="">
      <xdr:nvSpPr>
        <xdr:cNvPr id="371" name="テキスト ボックス 370"/>
        <xdr:cNvSpPr txBox="1"/>
      </xdr:nvSpPr>
      <xdr:spPr>
        <a:xfrm>
          <a:off x="9404427" y="1009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58277</xdr:rowOff>
    </xdr:from>
    <xdr:to>
      <xdr:col>12</xdr:col>
      <xdr:colOff>561975</xdr:colOff>
      <xdr:row>58</xdr:row>
      <xdr:rowOff>159877</xdr:rowOff>
    </xdr:to>
    <xdr:sp macro="" textlink="">
      <xdr:nvSpPr>
        <xdr:cNvPr id="372" name="円/楕円 371"/>
        <xdr:cNvSpPr/>
      </xdr:nvSpPr>
      <xdr:spPr>
        <a:xfrm>
          <a:off x="8699500" y="100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151004</xdr:rowOff>
    </xdr:from>
    <xdr:ext cx="469744" cy="259045"/>
    <xdr:sp macro="" textlink="">
      <xdr:nvSpPr>
        <xdr:cNvPr id="373" name="テキスト ボックス 372"/>
        <xdr:cNvSpPr txBox="1"/>
      </xdr:nvSpPr>
      <xdr:spPr>
        <a:xfrm>
          <a:off x="8515427" y="1009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54852</xdr:rowOff>
    </xdr:from>
    <xdr:to>
      <xdr:col>11</xdr:col>
      <xdr:colOff>358775</xdr:colOff>
      <xdr:row>58</xdr:row>
      <xdr:rowOff>156452</xdr:rowOff>
    </xdr:to>
    <xdr:sp macro="" textlink="">
      <xdr:nvSpPr>
        <xdr:cNvPr id="374" name="円/楕円 373"/>
        <xdr:cNvSpPr/>
      </xdr:nvSpPr>
      <xdr:spPr>
        <a:xfrm>
          <a:off x="7810500" y="999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147579</xdr:rowOff>
    </xdr:from>
    <xdr:ext cx="469744" cy="259045"/>
    <xdr:sp macro="" textlink="">
      <xdr:nvSpPr>
        <xdr:cNvPr id="375" name="テキスト ボックス 374"/>
        <xdr:cNvSpPr txBox="1"/>
      </xdr:nvSpPr>
      <xdr:spPr>
        <a:xfrm>
          <a:off x="7626427" y="1009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53184</xdr:rowOff>
    </xdr:from>
    <xdr:to>
      <xdr:col>10</xdr:col>
      <xdr:colOff>155575</xdr:colOff>
      <xdr:row>58</xdr:row>
      <xdr:rowOff>154784</xdr:rowOff>
    </xdr:to>
    <xdr:sp macro="" textlink="">
      <xdr:nvSpPr>
        <xdr:cNvPr id="376" name="円/楕円 375"/>
        <xdr:cNvSpPr/>
      </xdr:nvSpPr>
      <xdr:spPr>
        <a:xfrm>
          <a:off x="6921500" y="99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145911</xdr:rowOff>
    </xdr:from>
    <xdr:ext cx="469744" cy="259045"/>
    <xdr:sp macro="" textlink="">
      <xdr:nvSpPr>
        <xdr:cNvPr id="377" name="テキスト ボックス 376"/>
        <xdr:cNvSpPr txBox="1"/>
      </xdr:nvSpPr>
      <xdr:spPr>
        <a:xfrm>
          <a:off x="6737427" y="1009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141506</xdr:rowOff>
    </xdr:from>
    <xdr:to>
      <xdr:col>15</xdr:col>
      <xdr:colOff>180975</xdr:colOff>
      <xdr:row>77</xdr:row>
      <xdr:rowOff>168549</xdr:rowOff>
    </xdr:to>
    <xdr:cxnSp macro="">
      <xdr:nvCxnSpPr>
        <xdr:cNvPr id="404" name="直線コネクタ 403"/>
        <xdr:cNvCxnSpPr/>
      </xdr:nvCxnSpPr>
      <xdr:spPr>
        <a:xfrm>
          <a:off x="9639300" y="13343156"/>
          <a:ext cx="8382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141506</xdr:rowOff>
    </xdr:from>
    <xdr:to>
      <xdr:col>14</xdr:col>
      <xdr:colOff>28575</xdr:colOff>
      <xdr:row>77</xdr:row>
      <xdr:rowOff>166012</xdr:rowOff>
    </xdr:to>
    <xdr:cxnSp macro="">
      <xdr:nvCxnSpPr>
        <xdr:cNvPr id="407" name="直線コネクタ 406"/>
        <xdr:cNvCxnSpPr/>
      </xdr:nvCxnSpPr>
      <xdr:spPr>
        <a:xfrm flipV="1">
          <a:off x="8750300" y="13343156"/>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132271</xdr:rowOff>
    </xdr:from>
    <xdr:to>
      <xdr:col>12</xdr:col>
      <xdr:colOff>511175</xdr:colOff>
      <xdr:row>77</xdr:row>
      <xdr:rowOff>166012</xdr:rowOff>
    </xdr:to>
    <xdr:cxnSp macro="">
      <xdr:nvCxnSpPr>
        <xdr:cNvPr id="410" name="直線コネクタ 409"/>
        <xdr:cNvCxnSpPr/>
      </xdr:nvCxnSpPr>
      <xdr:spPr>
        <a:xfrm>
          <a:off x="7861300" y="13333921"/>
          <a:ext cx="889000" cy="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74896</xdr:rowOff>
    </xdr:from>
    <xdr:ext cx="534377" cy="259045"/>
    <xdr:sp macro="" textlink="">
      <xdr:nvSpPr>
        <xdr:cNvPr id="412" name="テキスト ボックス 411"/>
        <xdr:cNvSpPr txBox="1"/>
      </xdr:nvSpPr>
      <xdr:spPr>
        <a:xfrm>
          <a:off x="8483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132271</xdr:rowOff>
    </xdr:from>
    <xdr:to>
      <xdr:col>11</xdr:col>
      <xdr:colOff>307975</xdr:colOff>
      <xdr:row>77</xdr:row>
      <xdr:rowOff>142717</xdr:rowOff>
    </xdr:to>
    <xdr:cxnSp macro="">
      <xdr:nvCxnSpPr>
        <xdr:cNvPr id="413" name="直線コネクタ 412"/>
        <xdr:cNvCxnSpPr/>
      </xdr:nvCxnSpPr>
      <xdr:spPr>
        <a:xfrm flipV="1">
          <a:off x="6972300" y="13333921"/>
          <a:ext cx="8890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92544</xdr:rowOff>
    </xdr:from>
    <xdr:ext cx="534377" cy="259045"/>
    <xdr:sp macro="" textlink="">
      <xdr:nvSpPr>
        <xdr:cNvPr id="415" name="テキスト ボックス 414"/>
        <xdr:cNvSpPr txBox="1"/>
      </xdr:nvSpPr>
      <xdr:spPr>
        <a:xfrm>
          <a:off x="7594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74416</xdr:rowOff>
    </xdr:from>
    <xdr:ext cx="534377" cy="259045"/>
    <xdr:sp macro="" textlink="">
      <xdr:nvSpPr>
        <xdr:cNvPr id="417" name="テキスト ボックス 416"/>
        <xdr:cNvSpPr txBox="1"/>
      </xdr:nvSpPr>
      <xdr:spPr>
        <a:xfrm>
          <a:off x="6705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117749</xdr:rowOff>
    </xdr:from>
    <xdr:to>
      <xdr:col>15</xdr:col>
      <xdr:colOff>231775</xdr:colOff>
      <xdr:row>78</xdr:row>
      <xdr:rowOff>47899</xdr:rowOff>
    </xdr:to>
    <xdr:sp macro="" textlink="">
      <xdr:nvSpPr>
        <xdr:cNvPr id="423" name="円/楕円 422"/>
        <xdr:cNvSpPr/>
      </xdr:nvSpPr>
      <xdr:spPr>
        <a:xfrm>
          <a:off x="10426700" y="133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32676</xdr:rowOff>
    </xdr:from>
    <xdr:ext cx="469744" cy="259045"/>
    <xdr:sp macro="" textlink="">
      <xdr:nvSpPr>
        <xdr:cNvPr id="424" name="商工費該当値テキスト"/>
        <xdr:cNvSpPr txBox="1"/>
      </xdr:nvSpPr>
      <xdr:spPr>
        <a:xfrm>
          <a:off x="10528300" y="1323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90706</xdr:rowOff>
    </xdr:from>
    <xdr:to>
      <xdr:col>14</xdr:col>
      <xdr:colOff>79375</xdr:colOff>
      <xdr:row>78</xdr:row>
      <xdr:rowOff>20856</xdr:rowOff>
    </xdr:to>
    <xdr:sp macro="" textlink="">
      <xdr:nvSpPr>
        <xdr:cNvPr id="425" name="円/楕円 424"/>
        <xdr:cNvSpPr/>
      </xdr:nvSpPr>
      <xdr:spPr>
        <a:xfrm>
          <a:off x="9588500" y="132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11983</xdr:rowOff>
    </xdr:from>
    <xdr:ext cx="469744" cy="259045"/>
    <xdr:sp macro="" textlink="">
      <xdr:nvSpPr>
        <xdr:cNvPr id="426" name="テキスト ボックス 425"/>
        <xdr:cNvSpPr txBox="1"/>
      </xdr:nvSpPr>
      <xdr:spPr>
        <a:xfrm>
          <a:off x="9404427" y="133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115212</xdr:rowOff>
    </xdr:from>
    <xdr:to>
      <xdr:col>12</xdr:col>
      <xdr:colOff>561975</xdr:colOff>
      <xdr:row>78</xdr:row>
      <xdr:rowOff>45362</xdr:rowOff>
    </xdr:to>
    <xdr:sp macro="" textlink="">
      <xdr:nvSpPr>
        <xdr:cNvPr id="427" name="円/楕円 426"/>
        <xdr:cNvSpPr/>
      </xdr:nvSpPr>
      <xdr:spPr>
        <a:xfrm>
          <a:off x="8699500" y="133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36489</xdr:rowOff>
    </xdr:from>
    <xdr:ext cx="469744" cy="259045"/>
    <xdr:sp macro="" textlink="">
      <xdr:nvSpPr>
        <xdr:cNvPr id="428" name="テキスト ボックス 427"/>
        <xdr:cNvSpPr txBox="1"/>
      </xdr:nvSpPr>
      <xdr:spPr>
        <a:xfrm>
          <a:off x="8515427" y="1340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81471</xdr:rowOff>
    </xdr:from>
    <xdr:to>
      <xdr:col>11</xdr:col>
      <xdr:colOff>358775</xdr:colOff>
      <xdr:row>78</xdr:row>
      <xdr:rowOff>11621</xdr:rowOff>
    </xdr:to>
    <xdr:sp macro="" textlink="">
      <xdr:nvSpPr>
        <xdr:cNvPr id="429" name="円/楕円 428"/>
        <xdr:cNvSpPr/>
      </xdr:nvSpPr>
      <xdr:spPr>
        <a:xfrm>
          <a:off x="7810500" y="132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2748</xdr:rowOff>
    </xdr:from>
    <xdr:ext cx="469744" cy="259045"/>
    <xdr:sp macro="" textlink="">
      <xdr:nvSpPr>
        <xdr:cNvPr id="430" name="テキスト ボックス 429"/>
        <xdr:cNvSpPr txBox="1"/>
      </xdr:nvSpPr>
      <xdr:spPr>
        <a:xfrm>
          <a:off x="7626427" y="133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91917</xdr:rowOff>
    </xdr:from>
    <xdr:to>
      <xdr:col>10</xdr:col>
      <xdr:colOff>155575</xdr:colOff>
      <xdr:row>78</xdr:row>
      <xdr:rowOff>22067</xdr:rowOff>
    </xdr:to>
    <xdr:sp macro="" textlink="">
      <xdr:nvSpPr>
        <xdr:cNvPr id="431" name="円/楕円 430"/>
        <xdr:cNvSpPr/>
      </xdr:nvSpPr>
      <xdr:spPr>
        <a:xfrm>
          <a:off x="6921500" y="132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13194</xdr:rowOff>
    </xdr:from>
    <xdr:ext cx="469744" cy="259045"/>
    <xdr:sp macro="" textlink="">
      <xdr:nvSpPr>
        <xdr:cNvPr id="432" name="テキスト ボックス 431"/>
        <xdr:cNvSpPr txBox="1"/>
      </xdr:nvSpPr>
      <xdr:spPr>
        <a:xfrm>
          <a:off x="6737427" y="1338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3876</xdr:rowOff>
    </xdr:from>
    <xdr:to>
      <xdr:col>15</xdr:col>
      <xdr:colOff>180975</xdr:colOff>
      <xdr:row>99</xdr:row>
      <xdr:rowOff>4076</xdr:rowOff>
    </xdr:to>
    <xdr:cxnSp macro="">
      <xdr:nvCxnSpPr>
        <xdr:cNvPr id="461" name="直線コネクタ 460"/>
        <xdr:cNvCxnSpPr/>
      </xdr:nvCxnSpPr>
      <xdr:spPr>
        <a:xfrm>
          <a:off x="9639300" y="16977426"/>
          <a:ext cx="8382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3876</xdr:rowOff>
    </xdr:from>
    <xdr:to>
      <xdr:col>14</xdr:col>
      <xdr:colOff>28575</xdr:colOff>
      <xdr:row>99</xdr:row>
      <xdr:rowOff>5133</xdr:rowOff>
    </xdr:to>
    <xdr:cxnSp macro="">
      <xdr:nvCxnSpPr>
        <xdr:cNvPr id="464" name="直線コネクタ 463"/>
        <xdr:cNvCxnSpPr/>
      </xdr:nvCxnSpPr>
      <xdr:spPr>
        <a:xfrm flipV="1">
          <a:off x="8750300" y="1697742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4201</xdr:rowOff>
    </xdr:from>
    <xdr:to>
      <xdr:col>12</xdr:col>
      <xdr:colOff>511175</xdr:colOff>
      <xdr:row>99</xdr:row>
      <xdr:rowOff>5133</xdr:rowOff>
    </xdr:to>
    <xdr:cxnSp macro="">
      <xdr:nvCxnSpPr>
        <xdr:cNvPr id="467" name="直線コネクタ 466"/>
        <xdr:cNvCxnSpPr/>
      </xdr:nvCxnSpPr>
      <xdr:spPr>
        <a:xfrm>
          <a:off x="7861300" y="16977751"/>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54038</xdr:rowOff>
    </xdr:from>
    <xdr:ext cx="534377" cy="259045"/>
    <xdr:sp macro="" textlink="">
      <xdr:nvSpPr>
        <xdr:cNvPr id="469" name="テキスト ボックス 468"/>
        <xdr:cNvSpPr txBox="1"/>
      </xdr:nvSpPr>
      <xdr:spPr>
        <a:xfrm>
          <a:off x="8483111" y="166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129</xdr:rowOff>
    </xdr:from>
    <xdr:to>
      <xdr:col>11</xdr:col>
      <xdr:colOff>307975</xdr:colOff>
      <xdr:row>99</xdr:row>
      <xdr:rowOff>4201</xdr:rowOff>
    </xdr:to>
    <xdr:cxnSp macro="">
      <xdr:nvCxnSpPr>
        <xdr:cNvPr id="470" name="直線コネクタ 469"/>
        <xdr:cNvCxnSpPr/>
      </xdr:nvCxnSpPr>
      <xdr:spPr>
        <a:xfrm>
          <a:off x="6972300" y="16973679"/>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49680</xdr:rowOff>
    </xdr:from>
    <xdr:ext cx="534377" cy="259045"/>
    <xdr:sp macro="" textlink="">
      <xdr:nvSpPr>
        <xdr:cNvPr id="472" name="テキスト ボックス 471"/>
        <xdr:cNvSpPr txBox="1"/>
      </xdr:nvSpPr>
      <xdr:spPr>
        <a:xfrm>
          <a:off x="7594111" y="166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55734</xdr:rowOff>
    </xdr:from>
    <xdr:ext cx="534377" cy="259045"/>
    <xdr:sp macro="" textlink="">
      <xdr:nvSpPr>
        <xdr:cNvPr id="474" name="テキスト ボックス 473"/>
        <xdr:cNvSpPr txBox="1"/>
      </xdr:nvSpPr>
      <xdr:spPr>
        <a:xfrm>
          <a:off x="6705111" y="166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124726</xdr:rowOff>
    </xdr:from>
    <xdr:to>
      <xdr:col>15</xdr:col>
      <xdr:colOff>231775</xdr:colOff>
      <xdr:row>99</xdr:row>
      <xdr:rowOff>54876</xdr:rowOff>
    </xdr:to>
    <xdr:sp macro="" textlink="">
      <xdr:nvSpPr>
        <xdr:cNvPr id="480" name="円/楕円 479"/>
        <xdr:cNvSpPr/>
      </xdr:nvSpPr>
      <xdr:spPr>
        <a:xfrm>
          <a:off x="10426700" y="1692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1"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124526</xdr:rowOff>
    </xdr:from>
    <xdr:to>
      <xdr:col>14</xdr:col>
      <xdr:colOff>79375</xdr:colOff>
      <xdr:row>99</xdr:row>
      <xdr:rowOff>54676</xdr:rowOff>
    </xdr:to>
    <xdr:sp macro="" textlink="">
      <xdr:nvSpPr>
        <xdr:cNvPr id="482" name="円/楕円 481"/>
        <xdr:cNvSpPr/>
      </xdr:nvSpPr>
      <xdr:spPr>
        <a:xfrm>
          <a:off x="9588500" y="169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45803</xdr:rowOff>
    </xdr:from>
    <xdr:ext cx="534377" cy="259045"/>
    <xdr:sp macro="" textlink="">
      <xdr:nvSpPr>
        <xdr:cNvPr id="483" name="テキスト ボックス 482"/>
        <xdr:cNvSpPr txBox="1"/>
      </xdr:nvSpPr>
      <xdr:spPr>
        <a:xfrm>
          <a:off x="9372111" y="170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125783</xdr:rowOff>
    </xdr:from>
    <xdr:to>
      <xdr:col>12</xdr:col>
      <xdr:colOff>561975</xdr:colOff>
      <xdr:row>99</xdr:row>
      <xdr:rowOff>55933</xdr:rowOff>
    </xdr:to>
    <xdr:sp macro="" textlink="">
      <xdr:nvSpPr>
        <xdr:cNvPr id="484" name="円/楕円 483"/>
        <xdr:cNvSpPr/>
      </xdr:nvSpPr>
      <xdr:spPr>
        <a:xfrm>
          <a:off x="8699500" y="169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47060</xdr:rowOff>
    </xdr:from>
    <xdr:ext cx="534377" cy="259045"/>
    <xdr:sp macro="" textlink="">
      <xdr:nvSpPr>
        <xdr:cNvPr id="485" name="テキスト ボックス 484"/>
        <xdr:cNvSpPr txBox="1"/>
      </xdr:nvSpPr>
      <xdr:spPr>
        <a:xfrm>
          <a:off x="8483111" y="1702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124851</xdr:rowOff>
    </xdr:from>
    <xdr:to>
      <xdr:col>11</xdr:col>
      <xdr:colOff>358775</xdr:colOff>
      <xdr:row>99</xdr:row>
      <xdr:rowOff>55001</xdr:rowOff>
    </xdr:to>
    <xdr:sp macro="" textlink="">
      <xdr:nvSpPr>
        <xdr:cNvPr id="486" name="円/楕円 485"/>
        <xdr:cNvSpPr/>
      </xdr:nvSpPr>
      <xdr:spPr>
        <a:xfrm>
          <a:off x="7810500" y="169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46128</xdr:rowOff>
    </xdr:from>
    <xdr:ext cx="534377" cy="259045"/>
    <xdr:sp macro="" textlink="">
      <xdr:nvSpPr>
        <xdr:cNvPr id="487" name="テキスト ボックス 486"/>
        <xdr:cNvSpPr txBox="1"/>
      </xdr:nvSpPr>
      <xdr:spPr>
        <a:xfrm>
          <a:off x="7594111" y="17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120779</xdr:rowOff>
    </xdr:from>
    <xdr:to>
      <xdr:col>10</xdr:col>
      <xdr:colOff>155575</xdr:colOff>
      <xdr:row>99</xdr:row>
      <xdr:rowOff>50929</xdr:rowOff>
    </xdr:to>
    <xdr:sp macro="" textlink="">
      <xdr:nvSpPr>
        <xdr:cNvPr id="488" name="円/楕円 487"/>
        <xdr:cNvSpPr/>
      </xdr:nvSpPr>
      <xdr:spPr>
        <a:xfrm>
          <a:off x="6921500" y="169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42056</xdr:rowOff>
    </xdr:from>
    <xdr:ext cx="534377" cy="259045"/>
    <xdr:sp macro="" textlink="">
      <xdr:nvSpPr>
        <xdr:cNvPr id="489" name="テキスト ボックス 488"/>
        <xdr:cNvSpPr txBox="1"/>
      </xdr:nvSpPr>
      <xdr:spPr>
        <a:xfrm>
          <a:off x="6705111" y="170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18953</xdr:rowOff>
    </xdr:from>
    <xdr:to>
      <xdr:col>23</xdr:col>
      <xdr:colOff>517525</xdr:colOff>
      <xdr:row>37</xdr:row>
      <xdr:rowOff>55895</xdr:rowOff>
    </xdr:to>
    <xdr:cxnSp macro="">
      <xdr:nvCxnSpPr>
        <xdr:cNvPr id="517" name="直線コネクタ 516"/>
        <xdr:cNvCxnSpPr/>
      </xdr:nvCxnSpPr>
      <xdr:spPr>
        <a:xfrm flipV="1">
          <a:off x="15481300" y="6362603"/>
          <a:ext cx="8382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38567</xdr:rowOff>
    </xdr:from>
    <xdr:to>
      <xdr:col>22</xdr:col>
      <xdr:colOff>365125</xdr:colOff>
      <xdr:row>37</xdr:row>
      <xdr:rowOff>55895</xdr:rowOff>
    </xdr:to>
    <xdr:cxnSp macro="">
      <xdr:nvCxnSpPr>
        <xdr:cNvPr id="520" name="直線コネクタ 519"/>
        <xdr:cNvCxnSpPr/>
      </xdr:nvCxnSpPr>
      <xdr:spPr>
        <a:xfrm>
          <a:off x="14592300" y="6382217"/>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170881</xdr:rowOff>
    </xdr:from>
    <xdr:to>
      <xdr:col>21</xdr:col>
      <xdr:colOff>161925</xdr:colOff>
      <xdr:row>37</xdr:row>
      <xdr:rowOff>38567</xdr:rowOff>
    </xdr:to>
    <xdr:cxnSp macro="">
      <xdr:nvCxnSpPr>
        <xdr:cNvPr id="523" name="直線コネクタ 522"/>
        <xdr:cNvCxnSpPr/>
      </xdr:nvCxnSpPr>
      <xdr:spPr>
        <a:xfrm>
          <a:off x="13703300" y="6343081"/>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44309</xdr:rowOff>
    </xdr:from>
    <xdr:ext cx="534377" cy="259045"/>
    <xdr:sp macro="" textlink="">
      <xdr:nvSpPr>
        <xdr:cNvPr id="525" name="テキスト ボックス 524"/>
        <xdr:cNvSpPr txBox="1"/>
      </xdr:nvSpPr>
      <xdr:spPr>
        <a:xfrm>
          <a:off x="14325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123241</xdr:rowOff>
    </xdr:from>
    <xdr:to>
      <xdr:col>19</xdr:col>
      <xdr:colOff>644525</xdr:colOff>
      <xdr:row>36</xdr:row>
      <xdr:rowOff>170881</xdr:rowOff>
    </xdr:to>
    <xdr:cxnSp macro="">
      <xdr:nvCxnSpPr>
        <xdr:cNvPr id="526" name="直線コネクタ 525"/>
        <xdr:cNvCxnSpPr/>
      </xdr:nvCxnSpPr>
      <xdr:spPr>
        <a:xfrm>
          <a:off x="12814300" y="6123991"/>
          <a:ext cx="889000" cy="21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85295</xdr:rowOff>
    </xdr:from>
    <xdr:ext cx="534377" cy="259045"/>
    <xdr:sp macro="" textlink="">
      <xdr:nvSpPr>
        <xdr:cNvPr id="528" name="テキスト ボックス 527"/>
        <xdr:cNvSpPr txBox="1"/>
      </xdr:nvSpPr>
      <xdr:spPr>
        <a:xfrm>
          <a:off x="13436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128820</xdr:rowOff>
    </xdr:from>
    <xdr:ext cx="534377" cy="259045"/>
    <xdr:sp macro="" textlink="">
      <xdr:nvSpPr>
        <xdr:cNvPr id="530" name="テキスト ボックス 529"/>
        <xdr:cNvSpPr txBox="1"/>
      </xdr:nvSpPr>
      <xdr:spPr>
        <a:xfrm>
          <a:off x="12547111" y="64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139603</xdr:rowOff>
    </xdr:from>
    <xdr:to>
      <xdr:col>23</xdr:col>
      <xdr:colOff>568325</xdr:colOff>
      <xdr:row>37</xdr:row>
      <xdr:rowOff>69753</xdr:rowOff>
    </xdr:to>
    <xdr:sp macro="" textlink="">
      <xdr:nvSpPr>
        <xdr:cNvPr id="536" name="円/楕円 535"/>
        <xdr:cNvSpPr/>
      </xdr:nvSpPr>
      <xdr:spPr>
        <a:xfrm>
          <a:off x="16268700" y="63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162480</xdr:rowOff>
    </xdr:from>
    <xdr:ext cx="534377" cy="259045"/>
    <xdr:sp macro="" textlink="">
      <xdr:nvSpPr>
        <xdr:cNvPr id="537" name="消防費該当値テキスト"/>
        <xdr:cNvSpPr txBox="1"/>
      </xdr:nvSpPr>
      <xdr:spPr>
        <a:xfrm>
          <a:off x="16370300" y="61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5095</xdr:rowOff>
    </xdr:from>
    <xdr:to>
      <xdr:col>22</xdr:col>
      <xdr:colOff>415925</xdr:colOff>
      <xdr:row>37</xdr:row>
      <xdr:rowOff>106695</xdr:rowOff>
    </xdr:to>
    <xdr:sp macro="" textlink="">
      <xdr:nvSpPr>
        <xdr:cNvPr id="538" name="円/楕円 537"/>
        <xdr:cNvSpPr/>
      </xdr:nvSpPr>
      <xdr:spPr>
        <a:xfrm>
          <a:off x="15430500" y="63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97822</xdr:rowOff>
    </xdr:from>
    <xdr:ext cx="534377" cy="259045"/>
    <xdr:sp macro="" textlink="">
      <xdr:nvSpPr>
        <xdr:cNvPr id="539" name="テキスト ボックス 538"/>
        <xdr:cNvSpPr txBox="1"/>
      </xdr:nvSpPr>
      <xdr:spPr>
        <a:xfrm>
          <a:off x="15214111" y="64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159217</xdr:rowOff>
    </xdr:from>
    <xdr:to>
      <xdr:col>21</xdr:col>
      <xdr:colOff>212725</xdr:colOff>
      <xdr:row>37</xdr:row>
      <xdr:rowOff>89367</xdr:rowOff>
    </xdr:to>
    <xdr:sp macro="" textlink="">
      <xdr:nvSpPr>
        <xdr:cNvPr id="540" name="円/楕円 539"/>
        <xdr:cNvSpPr/>
      </xdr:nvSpPr>
      <xdr:spPr>
        <a:xfrm>
          <a:off x="14541500" y="63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80494</xdr:rowOff>
    </xdr:from>
    <xdr:ext cx="534377" cy="259045"/>
    <xdr:sp macro="" textlink="">
      <xdr:nvSpPr>
        <xdr:cNvPr id="541" name="テキスト ボックス 540"/>
        <xdr:cNvSpPr txBox="1"/>
      </xdr:nvSpPr>
      <xdr:spPr>
        <a:xfrm>
          <a:off x="14325111" y="642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120081</xdr:rowOff>
    </xdr:from>
    <xdr:to>
      <xdr:col>20</xdr:col>
      <xdr:colOff>9525</xdr:colOff>
      <xdr:row>37</xdr:row>
      <xdr:rowOff>50231</xdr:rowOff>
    </xdr:to>
    <xdr:sp macro="" textlink="">
      <xdr:nvSpPr>
        <xdr:cNvPr id="542" name="円/楕円 541"/>
        <xdr:cNvSpPr/>
      </xdr:nvSpPr>
      <xdr:spPr>
        <a:xfrm>
          <a:off x="13652500" y="629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66758</xdr:rowOff>
    </xdr:from>
    <xdr:ext cx="534377" cy="259045"/>
    <xdr:sp macro="" textlink="">
      <xdr:nvSpPr>
        <xdr:cNvPr id="543" name="テキスト ボックス 542"/>
        <xdr:cNvSpPr txBox="1"/>
      </xdr:nvSpPr>
      <xdr:spPr>
        <a:xfrm>
          <a:off x="13436111" y="60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72441</xdr:rowOff>
    </xdr:from>
    <xdr:to>
      <xdr:col>18</xdr:col>
      <xdr:colOff>492125</xdr:colOff>
      <xdr:row>36</xdr:row>
      <xdr:rowOff>2591</xdr:rowOff>
    </xdr:to>
    <xdr:sp macro="" textlink="">
      <xdr:nvSpPr>
        <xdr:cNvPr id="544" name="円/楕円 543"/>
        <xdr:cNvSpPr/>
      </xdr:nvSpPr>
      <xdr:spPr>
        <a:xfrm>
          <a:off x="12763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19118</xdr:rowOff>
    </xdr:from>
    <xdr:ext cx="534377" cy="259045"/>
    <xdr:sp macro="" textlink="">
      <xdr:nvSpPr>
        <xdr:cNvPr id="545" name="テキスト ボックス 544"/>
        <xdr:cNvSpPr txBox="1"/>
      </xdr:nvSpPr>
      <xdr:spPr>
        <a:xfrm>
          <a:off x="12547111" y="584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15570</xdr:rowOff>
    </xdr:from>
    <xdr:to>
      <xdr:col>23</xdr:col>
      <xdr:colOff>517525</xdr:colOff>
      <xdr:row>58</xdr:row>
      <xdr:rowOff>31283</xdr:rowOff>
    </xdr:to>
    <xdr:cxnSp macro="">
      <xdr:nvCxnSpPr>
        <xdr:cNvPr id="573" name="直線コネクタ 572"/>
        <xdr:cNvCxnSpPr/>
      </xdr:nvCxnSpPr>
      <xdr:spPr>
        <a:xfrm flipV="1">
          <a:off x="15481300" y="8588070"/>
          <a:ext cx="838200" cy="138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31283</xdr:rowOff>
    </xdr:from>
    <xdr:to>
      <xdr:col>22</xdr:col>
      <xdr:colOff>365125</xdr:colOff>
      <xdr:row>59</xdr:row>
      <xdr:rowOff>10099</xdr:rowOff>
    </xdr:to>
    <xdr:cxnSp macro="">
      <xdr:nvCxnSpPr>
        <xdr:cNvPr id="576" name="直線コネクタ 575"/>
        <xdr:cNvCxnSpPr/>
      </xdr:nvCxnSpPr>
      <xdr:spPr>
        <a:xfrm flipV="1">
          <a:off x="14592300" y="9975383"/>
          <a:ext cx="889000" cy="15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10099</xdr:rowOff>
    </xdr:from>
    <xdr:to>
      <xdr:col>21</xdr:col>
      <xdr:colOff>161925</xdr:colOff>
      <xdr:row>59</xdr:row>
      <xdr:rowOff>30825</xdr:rowOff>
    </xdr:to>
    <xdr:cxnSp macro="">
      <xdr:nvCxnSpPr>
        <xdr:cNvPr id="579" name="直線コネクタ 578"/>
        <xdr:cNvCxnSpPr/>
      </xdr:nvCxnSpPr>
      <xdr:spPr>
        <a:xfrm flipV="1">
          <a:off x="13703300" y="10125649"/>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78477</xdr:rowOff>
    </xdr:from>
    <xdr:ext cx="534377" cy="259045"/>
    <xdr:sp macro="" textlink="">
      <xdr:nvSpPr>
        <xdr:cNvPr id="581" name="テキスト ボックス 580"/>
        <xdr:cNvSpPr txBox="1"/>
      </xdr:nvSpPr>
      <xdr:spPr>
        <a:xfrm>
          <a:off x="14325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161889</xdr:rowOff>
    </xdr:from>
    <xdr:to>
      <xdr:col>19</xdr:col>
      <xdr:colOff>644525</xdr:colOff>
      <xdr:row>59</xdr:row>
      <xdr:rowOff>30825</xdr:rowOff>
    </xdr:to>
    <xdr:cxnSp macro="">
      <xdr:nvCxnSpPr>
        <xdr:cNvPr id="582" name="直線コネクタ 581"/>
        <xdr:cNvCxnSpPr/>
      </xdr:nvCxnSpPr>
      <xdr:spPr>
        <a:xfrm>
          <a:off x="12814300" y="10105989"/>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133021</xdr:rowOff>
    </xdr:from>
    <xdr:ext cx="534377" cy="259045"/>
    <xdr:sp macro="" textlink="">
      <xdr:nvSpPr>
        <xdr:cNvPr id="584" name="テキスト ボックス 583"/>
        <xdr:cNvSpPr txBox="1"/>
      </xdr:nvSpPr>
      <xdr:spPr>
        <a:xfrm>
          <a:off x="13436111" y="95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164248</xdr:rowOff>
    </xdr:from>
    <xdr:ext cx="534377" cy="259045"/>
    <xdr:sp macro="" textlink="">
      <xdr:nvSpPr>
        <xdr:cNvPr id="586" name="テキスト ボックス 585"/>
        <xdr:cNvSpPr txBox="1"/>
      </xdr:nvSpPr>
      <xdr:spPr>
        <a:xfrm>
          <a:off x="12547111" y="95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49</xdr:row>
      <xdr:rowOff>136220</xdr:rowOff>
    </xdr:from>
    <xdr:to>
      <xdr:col>23</xdr:col>
      <xdr:colOff>568325</xdr:colOff>
      <xdr:row>50</xdr:row>
      <xdr:rowOff>66370</xdr:rowOff>
    </xdr:to>
    <xdr:sp macro="" textlink="">
      <xdr:nvSpPr>
        <xdr:cNvPr id="592" name="円/楕円 591"/>
        <xdr:cNvSpPr/>
      </xdr:nvSpPr>
      <xdr:spPr>
        <a:xfrm>
          <a:off x="16268700" y="853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89247</xdr:rowOff>
    </xdr:from>
    <xdr:ext cx="599010" cy="259045"/>
    <xdr:sp macro="" textlink="">
      <xdr:nvSpPr>
        <xdr:cNvPr id="593" name="教育費該当値テキスト"/>
        <xdr:cNvSpPr txBox="1"/>
      </xdr:nvSpPr>
      <xdr:spPr>
        <a:xfrm>
          <a:off x="16370300" y="849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128,145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151933</xdr:rowOff>
    </xdr:from>
    <xdr:to>
      <xdr:col>22</xdr:col>
      <xdr:colOff>415925</xdr:colOff>
      <xdr:row>58</xdr:row>
      <xdr:rowOff>82083</xdr:rowOff>
    </xdr:to>
    <xdr:sp macro="" textlink="">
      <xdr:nvSpPr>
        <xdr:cNvPr id="594" name="円/楕円 593"/>
        <xdr:cNvSpPr/>
      </xdr:nvSpPr>
      <xdr:spPr>
        <a:xfrm>
          <a:off x="15430500" y="99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73210</xdr:rowOff>
    </xdr:from>
    <xdr:ext cx="534377" cy="259045"/>
    <xdr:sp macro="" textlink="">
      <xdr:nvSpPr>
        <xdr:cNvPr id="595" name="テキスト ボックス 594"/>
        <xdr:cNvSpPr txBox="1"/>
      </xdr:nvSpPr>
      <xdr:spPr>
        <a:xfrm>
          <a:off x="15214111" y="1001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130749</xdr:rowOff>
    </xdr:from>
    <xdr:to>
      <xdr:col>21</xdr:col>
      <xdr:colOff>212725</xdr:colOff>
      <xdr:row>59</xdr:row>
      <xdr:rowOff>60899</xdr:rowOff>
    </xdr:to>
    <xdr:sp macro="" textlink="">
      <xdr:nvSpPr>
        <xdr:cNvPr id="596" name="円/楕円 595"/>
        <xdr:cNvSpPr/>
      </xdr:nvSpPr>
      <xdr:spPr>
        <a:xfrm>
          <a:off x="14541500" y="1007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52026</xdr:rowOff>
    </xdr:from>
    <xdr:ext cx="534377" cy="259045"/>
    <xdr:sp macro="" textlink="">
      <xdr:nvSpPr>
        <xdr:cNvPr id="597" name="テキスト ボックス 596"/>
        <xdr:cNvSpPr txBox="1"/>
      </xdr:nvSpPr>
      <xdr:spPr>
        <a:xfrm>
          <a:off x="14325111" y="101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151475</xdr:rowOff>
    </xdr:from>
    <xdr:to>
      <xdr:col>20</xdr:col>
      <xdr:colOff>9525</xdr:colOff>
      <xdr:row>59</xdr:row>
      <xdr:rowOff>81625</xdr:rowOff>
    </xdr:to>
    <xdr:sp macro="" textlink="">
      <xdr:nvSpPr>
        <xdr:cNvPr id="598" name="円/楕円 597"/>
        <xdr:cNvSpPr/>
      </xdr:nvSpPr>
      <xdr:spPr>
        <a:xfrm>
          <a:off x="13652500" y="100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72752</xdr:rowOff>
    </xdr:from>
    <xdr:ext cx="534377" cy="259045"/>
    <xdr:sp macro="" textlink="">
      <xdr:nvSpPr>
        <xdr:cNvPr id="599" name="テキスト ボックス 598"/>
        <xdr:cNvSpPr txBox="1"/>
      </xdr:nvSpPr>
      <xdr:spPr>
        <a:xfrm>
          <a:off x="13436111" y="1018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111089</xdr:rowOff>
    </xdr:from>
    <xdr:to>
      <xdr:col>18</xdr:col>
      <xdr:colOff>492125</xdr:colOff>
      <xdr:row>59</xdr:row>
      <xdr:rowOff>41239</xdr:rowOff>
    </xdr:to>
    <xdr:sp macro="" textlink="">
      <xdr:nvSpPr>
        <xdr:cNvPr id="600" name="円/楕円 599"/>
        <xdr:cNvSpPr/>
      </xdr:nvSpPr>
      <xdr:spPr>
        <a:xfrm>
          <a:off x="12763500" y="1005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32366</xdr:rowOff>
    </xdr:from>
    <xdr:ext cx="534377" cy="259045"/>
    <xdr:sp macro="" textlink="">
      <xdr:nvSpPr>
        <xdr:cNvPr id="601" name="テキスト ボックス 600"/>
        <xdr:cNvSpPr txBox="1"/>
      </xdr:nvSpPr>
      <xdr:spPr>
        <a:xfrm>
          <a:off x="12547111" y="101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35509</xdr:rowOff>
    </xdr:from>
    <xdr:to>
      <xdr:col>23</xdr:col>
      <xdr:colOff>517525</xdr:colOff>
      <xdr:row>79</xdr:row>
      <xdr:rowOff>39281</xdr:rowOff>
    </xdr:to>
    <xdr:cxnSp macro="">
      <xdr:nvCxnSpPr>
        <xdr:cNvPr id="630" name="直線コネクタ 629"/>
        <xdr:cNvCxnSpPr/>
      </xdr:nvCxnSpPr>
      <xdr:spPr>
        <a:xfrm flipV="1">
          <a:off x="15481300" y="13580059"/>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39281</xdr:rowOff>
    </xdr:from>
    <xdr:to>
      <xdr:col>22</xdr:col>
      <xdr:colOff>365125</xdr:colOff>
      <xdr:row>79</xdr:row>
      <xdr:rowOff>44235</xdr:rowOff>
    </xdr:to>
    <xdr:cxnSp macro="">
      <xdr:nvCxnSpPr>
        <xdr:cNvPr id="633" name="直線コネクタ 632"/>
        <xdr:cNvCxnSpPr/>
      </xdr:nvCxnSpPr>
      <xdr:spPr>
        <a:xfrm flipV="1">
          <a:off x="14592300" y="13583831"/>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33362</xdr:rowOff>
    </xdr:from>
    <xdr:to>
      <xdr:col>21</xdr:col>
      <xdr:colOff>161925</xdr:colOff>
      <xdr:row>79</xdr:row>
      <xdr:rowOff>44235</xdr:rowOff>
    </xdr:to>
    <xdr:cxnSp macro="">
      <xdr:nvCxnSpPr>
        <xdr:cNvPr id="636" name="直線コネクタ 635"/>
        <xdr:cNvCxnSpPr/>
      </xdr:nvCxnSpPr>
      <xdr:spPr>
        <a:xfrm>
          <a:off x="13703300" y="13577912"/>
          <a:ext cx="889000" cy="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109123</xdr:rowOff>
    </xdr:from>
    <xdr:ext cx="378565" cy="259045"/>
    <xdr:sp macro="" textlink="">
      <xdr:nvSpPr>
        <xdr:cNvPr id="638" name="テキスト ボックス 637"/>
        <xdr:cNvSpPr txBox="1"/>
      </xdr:nvSpPr>
      <xdr:spPr>
        <a:xfrm>
          <a:off x="14403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27966</xdr:rowOff>
    </xdr:from>
    <xdr:to>
      <xdr:col>19</xdr:col>
      <xdr:colOff>644525</xdr:colOff>
      <xdr:row>79</xdr:row>
      <xdr:rowOff>33362</xdr:rowOff>
    </xdr:to>
    <xdr:cxnSp macro="">
      <xdr:nvCxnSpPr>
        <xdr:cNvPr id="639" name="直線コネクタ 638"/>
        <xdr:cNvCxnSpPr/>
      </xdr:nvCxnSpPr>
      <xdr:spPr>
        <a:xfrm>
          <a:off x="12814300" y="13572516"/>
          <a:ext cx="889000" cy="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81653</xdr:rowOff>
    </xdr:from>
    <xdr:ext cx="378565" cy="259045"/>
    <xdr:sp macro="" textlink="">
      <xdr:nvSpPr>
        <xdr:cNvPr id="641" name="テキスト ボックス 640"/>
        <xdr:cNvSpPr txBox="1"/>
      </xdr:nvSpPr>
      <xdr:spPr>
        <a:xfrm>
          <a:off x="13514017" y="1362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76547</xdr:rowOff>
    </xdr:from>
    <xdr:ext cx="378565" cy="259045"/>
    <xdr:sp macro="" textlink="">
      <xdr:nvSpPr>
        <xdr:cNvPr id="643" name="テキスト ボックス 642"/>
        <xdr:cNvSpPr txBox="1"/>
      </xdr:nvSpPr>
      <xdr:spPr>
        <a:xfrm>
          <a:off x="12625017" y="1362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156159</xdr:rowOff>
    </xdr:from>
    <xdr:to>
      <xdr:col>23</xdr:col>
      <xdr:colOff>568325</xdr:colOff>
      <xdr:row>79</xdr:row>
      <xdr:rowOff>86309</xdr:rowOff>
    </xdr:to>
    <xdr:sp macro="" textlink="">
      <xdr:nvSpPr>
        <xdr:cNvPr id="649" name="円/楕円 648"/>
        <xdr:cNvSpPr/>
      </xdr:nvSpPr>
      <xdr:spPr>
        <a:xfrm>
          <a:off x="16268700" y="135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378565" cy="259045"/>
    <xdr:sp macro="" textlink="">
      <xdr:nvSpPr>
        <xdr:cNvPr id="650" name="災害復旧費該当値テキスト"/>
        <xdr:cNvSpPr txBox="1"/>
      </xdr:nvSpPr>
      <xdr:spPr>
        <a:xfrm>
          <a:off x="16370300" y="1348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159931</xdr:rowOff>
    </xdr:from>
    <xdr:to>
      <xdr:col>22</xdr:col>
      <xdr:colOff>415925</xdr:colOff>
      <xdr:row>79</xdr:row>
      <xdr:rowOff>90081</xdr:rowOff>
    </xdr:to>
    <xdr:sp macro="" textlink="">
      <xdr:nvSpPr>
        <xdr:cNvPr id="651" name="円/楕円 650"/>
        <xdr:cNvSpPr/>
      </xdr:nvSpPr>
      <xdr:spPr>
        <a:xfrm>
          <a:off x="15430500" y="135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81208</xdr:rowOff>
    </xdr:from>
    <xdr:ext cx="378565" cy="259045"/>
    <xdr:sp macro="" textlink="">
      <xdr:nvSpPr>
        <xdr:cNvPr id="652" name="テキスト ボックス 651"/>
        <xdr:cNvSpPr txBox="1"/>
      </xdr:nvSpPr>
      <xdr:spPr>
        <a:xfrm>
          <a:off x="15292017" y="13625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164885</xdr:rowOff>
    </xdr:from>
    <xdr:to>
      <xdr:col>21</xdr:col>
      <xdr:colOff>212725</xdr:colOff>
      <xdr:row>79</xdr:row>
      <xdr:rowOff>95035</xdr:rowOff>
    </xdr:to>
    <xdr:sp macro="" textlink="">
      <xdr:nvSpPr>
        <xdr:cNvPr id="653" name="円/楕円 652"/>
        <xdr:cNvSpPr/>
      </xdr:nvSpPr>
      <xdr:spPr>
        <a:xfrm>
          <a:off x="14541500" y="135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86162</xdr:rowOff>
    </xdr:from>
    <xdr:ext cx="313932" cy="259045"/>
    <xdr:sp macro="" textlink="">
      <xdr:nvSpPr>
        <xdr:cNvPr id="654" name="テキスト ボックス 653"/>
        <xdr:cNvSpPr txBox="1"/>
      </xdr:nvSpPr>
      <xdr:spPr>
        <a:xfrm>
          <a:off x="14435333" y="1363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154012</xdr:rowOff>
    </xdr:from>
    <xdr:to>
      <xdr:col>20</xdr:col>
      <xdr:colOff>9525</xdr:colOff>
      <xdr:row>79</xdr:row>
      <xdr:rowOff>84162</xdr:rowOff>
    </xdr:to>
    <xdr:sp macro="" textlink="">
      <xdr:nvSpPr>
        <xdr:cNvPr id="655" name="円/楕円 654"/>
        <xdr:cNvSpPr/>
      </xdr:nvSpPr>
      <xdr:spPr>
        <a:xfrm>
          <a:off x="13652500" y="135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100689</xdr:rowOff>
    </xdr:from>
    <xdr:ext cx="378565" cy="259045"/>
    <xdr:sp macro="" textlink="">
      <xdr:nvSpPr>
        <xdr:cNvPr id="656" name="テキスト ボックス 655"/>
        <xdr:cNvSpPr txBox="1"/>
      </xdr:nvSpPr>
      <xdr:spPr>
        <a:xfrm>
          <a:off x="13514017" y="1330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148616</xdr:rowOff>
    </xdr:from>
    <xdr:to>
      <xdr:col>18</xdr:col>
      <xdr:colOff>492125</xdr:colOff>
      <xdr:row>79</xdr:row>
      <xdr:rowOff>78766</xdr:rowOff>
    </xdr:to>
    <xdr:sp macro="" textlink="">
      <xdr:nvSpPr>
        <xdr:cNvPr id="657" name="円/楕円 656"/>
        <xdr:cNvSpPr/>
      </xdr:nvSpPr>
      <xdr:spPr>
        <a:xfrm>
          <a:off x="12763500" y="1352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95293</xdr:rowOff>
    </xdr:from>
    <xdr:ext cx="469744" cy="259045"/>
    <xdr:sp macro="" textlink="">
      <xdr:nvSpPr>
        <xdr:cNvPr id="658" name="テキスト ボックス 657"/>
        <xdr:cNvSpPr txBox="1"/>
      </xdr:nvSpPr>
      <xdr:spPr>
        <a:xfrm>
          <a:off x="12579427" y="132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133316</xdr:rowOff>
    </xdr:from>
    <xdr:to>
      <xdr:col>23</xdr:col>
      <xdr:colOff>517525</xdr:colOff>
      <xdr:row>94</xdr:row>
      <xdr:rowOff>160176</xdr:rowOff>
    </xdr:to>
    <xdr:cxnSp macro="">
      <xdr:nvCxnSpPr>
        <xdr:cNvPr id="689" name="直線コネクタ 688"/>
        <xdr:cNvCxnSpPr/>
      </xdr:nvCxnSpPr>
      <xdr:spPr>
        <a:xfrm>
          <a:off x="15481300" y="16249616"/>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90616</xdr:rowOff>
    </xdr:from>
    <xdr:to>
      <xdr:col>22</xdr:col>
      <xdr:colOff>365125</xdr:colOff>
      <xdr:row>94</xdr:row>
      <xdr:rowOff>133316</xdr:rowOff>
    </xdr:to>
    <xdr:cxnSp macro="">
      <xdr:nvCxnSpPr>
        <xdr:cNvPr id="692" name="直線コネクタ 691"/>
        <xdr:cNvCxnSpPr/>
      </xdr:nvCxnSpPr>
      <xdr:spPr>
        <a:xfrm>
          <a:off x="14592300" y="16206916"/>
          <a:ext cx="8890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18069</xdr:rowOff>
    </xdr:from>
    <xdr:to>
      <xdr:col>21</xdr:col>
      <xdr:colOff>161925</xdr:colOff>
      <xdr:row>94</xdr:row>
      <xdr:rowOff>90616</xdr:rowOff>
    </xdr:to>
    <xdr:cxnSp macro="">
      <xdr:nvCxnSpPr>
        <xdr:cNvPr id="695" name="直線コネクタ 694"/>
        <xdr:cNvCxnSpPr/>
      </xdr:nvCxnSpPr>
      <xdr:spPr>
        <a:xfrm>
          <a:off x="13703300" y="16134369"/>
          <a:ext cx="889000" cy="7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125637</xdr:rowOff>
    </xdr:from>
    <xdr:ext cx="534377" cy="259045"/>
    <xdr:sp macro="" textlink="">
      <xdr:nvSpPr>
        <xdr:cNvPr id="697" name="テキスト ボックス 696"/>
        <xdr:cNvSpPr txBox="1"/>
      </xdr:nvSpPr>
      <xdr:spPr>
        <a:xfrm>
          <a:off x="14325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14787</xdr:rowOff>
    </xdr:from>
    <xdr:to>
      <xdr:col>19</xdr:col>
      <xdr:colOff>644525</xdr:colOff>
      <xdr:row>94</xdr:row>
      <xdr:rowOff>18069</xdr:rowOff>
    </xdr:to>
    <xdr:cxnSp macro="">
      <xdr:nvCxnSpPr>
        <xdr:cNvPr id="698" name="直線コネクタ 697"/>
        <xdr:cNvCxnSpPr/>
      </xdr:nvCxnSpPr>
      <xdr:spPr>
        <a:xfrm>
          <a:off x="12814300" y="16131087"/>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124917</xdr:rowOff>
    </xdr:from>
    <xdr:ext cx="534377" cy="259045"/>
    <xdr:sp macro="" textlink="">
      <xdr:nvSpPr>
        <xdr:cNvPr id="700" name="テキスト ボックス 699"/>
        <xdr:cNvSpPr txBox="1"/>
      </xdr:nvSpPr>
      <xdr:spPr>
        <a:xfrm>
          <a:off x="13436111" y="164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103021</xdr:rowOff>
    </xdr:from>
    <xdr:ext cx="534377" cy="259045"/>
    <xdr:sp macro="" textlink="">
      <xdr:nvSpPr>
        <xdr:cNvPr id="702" name="テキスト ボックス 701"/>
        <xdr:cNvSpPr txBox="1"/>
      </xdr:nvSpPr>
      <xdr:spPr>
        <a:xfrm>
          <a:off x="12547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109376</xdr:rowOff>
    </xdr:from>
    <xdr:to>
      <xdr:col>23</xdr:col>
      <xdr:colOff>568325</xdr:colOff>
      <xdr:row>95</xdr:row>
      <xdr:rowOff>39526</xdr:rowOff>
    </xdr:to>
    <xdr:sp macro="" textlink="">
      <xdr:nvSpPr>
        <xdr:cNvPr id="708" name="円/楕円 707"/>
        <xdr:cNvSpPr/>
      </xdr:nvSpPr>
      <xdr:spPr>
        <a:xfrm>
          <a:off x="16268700" y="162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132253</xdr:rowOff>
    </xdr:from>
    <xdr:ext cx="534377" cy="259045"/>
    <xdr:sp macro="" textlink="">
      <xdr:nvSpPr>
        <xdr:cNvPr id="709" name="公債費該当値テキスト"/>
        <xdr:cNvSpPr txBox="1"/>
      </xdr:nvSpPr>
      <xdr:spPr>
        <a:xfrm>
          <a:off x="16370300" y="1607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48,746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82516</xdr:rowOff>
    </xdr:from>
    <xdr:to>
      <xdr:col>22</xdr:col>
      <xdr:colOff>415925</xdr:colOff>
      <xdr:row>95</xdr:row>
      <xdr:rowOff>12666</xdr:rowOff>
    </xdr:to>
    <xdr:sp macro="" textlink="">
      <xdr:nvSpPr>
        <xdr:cNvPr id="710" name="円/楕円 709"/>
        <xdr:cNvSpPr/>
      </xdr:nvSpPr>
      <xdr:spPr>
        <a:xfrm>
          <a:off x="15430500" y="161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29193</xdr:rowOff>
    </xdr:from>
    <xdr:ext cx="534377" cy="259045"/>
    <xdr:sp macro="" textlink="">
      <xdr:nvSpPr>
        <xdr:cNvPr id="711" name="テキスト ボックス 710"/>
        <xdr:cNvSpPr txBox="1"/>
      </xdr:nvSpPr>
      <xdr:spPr>
        <a:xfrm>
          <a:off x="15214111" y="1597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39816</xdr:rowOff>
    </xdr:from>
    <xdr:to>
      <xdr:col>21</xdr:col>
      <xdr:colOff>212725</xdr:colOff>
      <xdr:row>94</xdr:row>
      <xdr:rowOff>141416</xdr:rowOff>
    </xdr:to>
    <xdr:sp macro="" textlink="">
      <xdr:nvSpPr>
        <xdr:cNvPr id="712" name="円/楕円 711"/>
        <xdr:cNvSpPr/>
      </xdr:nvSpPr>
      <xdr:spPr>
        <a:xfrm>
          <a:off x="14541500" y="1615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157943</xdr:rowOff>
    </xdr:from>
    <xdr:ext cx="534377" cy="259045"/>
    <xdr:sp macro="" textlink="">
      <xdr:nvSpPr>
        <xdr:cNvPr id="713" name="テキスト ボックス 712"/>
        <xdr:cNvSpPr txBox="1"/>
      </xdr:nvSpPr>
      <xdr:spPr>
        <a:xfrm>
          <a:off x="14325111" y="1593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138719</xdr:rowOff>
    </xdr:from>
    <xdr:to>
      <xdr:col>20</xdr:col>
      <xdr:colOff>9525</xdr:colOff>
      <xdr:row>94</xdr:row>
      <xdr:rowOff>68869</xdr:rowOff>
    </xdr:to>
    <xdr:sp macro="" textlink="">
      <xdr:nvSpPr>
        <xdr:cNvPr id="714" name="円/楕円 713"/>
        <xdr:cNvSpPr/>
      </xdr:nvSpPr>
      <xdr:spPr>
        <a:xfrm>
          <a:off x="13652500" y="160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85396</xdr:rowOff>
    </xdr:from>
    <xdr:ext cx="534377" cy="259045"/>
    <xdr:sp macro="" textlink="">
      <xdr:nvSpPr>
        <xdr:cNvPr id="715" name="テキスト ボックス 714"/>
        <xdr:cNvSpPr txBox="1"/>
      </xdr:nvSpPr>
      <xdr:spPr>
        <a:xfrm>
          <a:off x="13436111" y="1585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135437</xdr:rowOff>
    </xdr:from>
    <xdr:to>
      <xdr:col>18</xdr:col>
      <xdr:colOff>492125</xdr:colOff>
      <xdr:row>94</xdr:row>
      <xdr:rowOff>65587</xdr:rowOff>
    </xdr:to>
    <xdr:sp macro="" textlink="">
      <xdr:nvSpPr>
        <xdr:cNvPr id="716" name="円/楕円 715"/>
        <xdr:cNvSpPr/>
      </xdr:nvSpPr>
      <xdr:spPr>
        <a:xfrm>
          <a:off x="12763500" y="160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82114</xdr:rowOff>
    </xdr:from>
    <xdr:ext cx="534377" cy="259045"/>
    <xdr:sp macro="" textlink="">
      <xdr:nvSpPr>
        <xdr:cNvPr id="717" name="テキスト ボックス 716"/>
        <xdr:cNvSpPr txBox="1"/>
      </xdr:nvSpPr>
      <xdr:spPr>
        <a:xfrm>
          <a:off x="12547111" y="158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113111</xdr:rowOff>
    </xdr:from>
    <xdr:ext cx="378565" cy="259045"/>
    <xdr:sp macro="" textlink="">
      <xdr:nvSpPr>
        <xdr:cNvPr id="757" name="テキスト ボックス 756"/>
        <xdr:cNvSpPr txBox="1"/>
      </xdr:nvSpPr>
      <xdr:spPr>
        <a:xfrm>
          <a:off x="19356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113301</xdr:rowOff>
    </xdr:from>
    <xdr:ext cx="378565" cy="259045"/>
    <xdr:sp macro="" textlink="">
      <xdr:nvSpPr>
        <xdr:cNvPr id="759" name="テキスト ボックス 758"/>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・民生費は、住民一人当たり</a:t>
          </a:r>
          <a:r>
            <a:rPr kumimoji="1" lang="en-US" altLang="ja-JP" sz="1100">
              <a:solidFill>
                <a:schemeClr val="dk1"/>
              </a:solidFill>
              <a:effectLst/>
              <a:latin typeface="+mn-ea"/>
              <a:ea typeface="+mn-ea"/>
              <a:cs typeface="+mn-cs"/>
            </a:rPr>
            <a:t>156,380</a:t>
          </a:r>
          <a:r>
            <a:rPr kumimoji="1" lang="ja-JP" altLang="ja-JP" sz="1100">
              <a:solidFill>
                <a:schemeClr val="dk1"/>
              </a:solidFill>
              <a:effectLst/>
              <a:latin typeface="+mn-ea"/>
              <a:ea typeface="+mn-ea"/>
              <a:cs typeface="+mn-cs"/>
            </a:rPr>
            <a:t>円となっている。構成割合として最も大きい児童福祉費は、今後も、子ども・子育て関連施策の充実により、住民一人当たりのコストの増加が予測される。また、社会福祉費や老人福祉費についても、国民健康保険</a:t>
          </a:r>
          <a:r>
            <a:rPr kumimoji="1" lang="ja-JP" altLang="en-US" sz="1100">
              <a:solidFill>
                <a:schemeClr val="dk1"/>
              </a:solidFill>
              <a:effectLst/>
              <a:latin typeface="+mn-ea"/>
              <a:ea typeface="+mn-ea"/>
              <a:cs typeface="+mn-cs"/>
            </a:rPr>
            <a:t>特別会計</a:t>
          </a:r>
          <a:r>
            <a:rPr kumimoji="1" lang="ja-JP" altLang="ja-JP" sz="1100">
              <a:solidFill>
                <a:schemeClr val="dk1"/>
              </a:solidFill>
              <a:effectLst/>
              <a:latin typeface="+mn-ea"/>
              <a:ea typeface="+mn-ea"/>
              <a:cs typeface="+mn-cs"/>
            </a:rPr>
            <a:t>や介護保険</a:t>
          </a:r>
          <a:r>
            <a:rPr kumimoji="1" lang="ja-JP" altLang="en-US" sz="1100">
              <a:solidFill>
                <a:schemeClr val="dk1"/>
              </a:solidFill>
              <a:effectLst/>
              <a:latin typeface="+mn-ea"/>
              <a:ea typeface="+mn-ea"/>
              <a:cs typeface="+mn-cs"/>
            </a:rPr>
            <a:t>特別会計</a:t>
          </a:r>
          <a:r>
            <a:rPr kumimoji="1" lang="ja-JP" altLang="ja-JP" sz="1100">
              <a:solidFill>
                <a:schemeClr val="dk1"/>
              </a:solidFill>
              <a:effectLst/>
              <a:latin typeface="+mn-ea"/>
              <a:ea typeface="+mn-ea"/>
              <a:cs typeface="+mn-cs"/>
            </a:rPr>
            <a:t>に対する繰出金や扶助費が、高い水準で推移することが見込まれている。</a:t>
          </a:r>
          <a:endParaRPr lang="ja-JP" altLang="ja-JP" sz="1100">
            <a:effectLst/>
            <a:latin typeface="+mn-ea"/>
            <a:ea typeface="+mn-ea"/>
          </a:endParaRPr>
        </a:p>
        <a:p>
          <a:r>
            <a:rPr kumimoji="1" lang="ja-JP" altLang="ja-JP" sz="1100">
              <a:solidFill>
                <a:schemeClr val="dk1"/>
              </a:solidFill>
              <a:effectLst/>
              <a:latin typeface="+mn-ea"/>
              <a:ea typeface="+mn-ea"/>
              <a:cs typeface="+mn-cs"/>
            </a:rPr>
            <a:t>・教育費は、住民一人当たり</a:t>
          </a:r>
          <a:r>
            <a:rPr kumimoji="1" lang="en-US" altLang="ja-JP" sz="1100">
              <a:solidFill>
                <a:schemeClr val="dk1"/>
              </a:solidFill>
              <a:effectLst/>
              <a:latin typeface="+mn-ea"/>
              <a:ea typeface="+mn-ea"/>
              <a:cs typeface="+mn-cs"/>
            </a:rPr>
            <a:t>128,145</a:t>
          </a:r>
          <a:r>
            <a:rPr kumimoji="1" lang="ja-JP" altLang="ja-JP" sz="1100">
              <a:solidFill>
                <a:schemeClr val="dk1"/>
              </a:solidFill>
              <a:effectLst/>
              <a:latin typeface="+mn-ea"/>
              <a:ea typeface="+mn-ea"/>
              <a:cs typeface="+mn-cs"/>
            </a:rPr>
            <a:t>円となっている。山口東京理科大学の公立化に伴い、運営費交付金が皆増となったこと、また、薬学部校舎建設事業の実施に伴い大幅な増となっている。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・公債費は、住民一人当たり</a:t>
          </a:r>
          <a:r>
            <a:rPr kumimoji="1" lang="en-US" altLang="ja-JP" sz="1100">
              <a:solidFill>
                <a:schemeClr val="dk1"/>
              </a:solidFill>
              <a:effectLst/>
              <a:latin typeface="+mn-ea"/>
              <a:ea typeface="+mn-ea"/>
              <a:cs typeface="+mn-cs"/>
            </a:rPr>
            <a:t>48,746</a:t>
          </a:r>
          <a:r>
            <a:rPr kumimoji="1" lang="ja-JP" altLang="ja-JP" sz="1100">
              <a:solidFill>
                <a:schemeClr val="dk1"/>
              </a:solidFill>
              <a:effectLst/>
              <a:latin typeface="+mn-ea"/>
              <a:ea typeface="+mn-ea"/>
              <a:cs typeface="+mn-cs"/>
            </a:rPr>
            <a:t>円となっており、 類似団体と比較して高い水準となっているものの、計画的な償還により年々減少傾向にある。</a:t>
          </a:r>
          <a:endParaRPr lang="ja-JP" altLang="ja-JP" sz="11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年度は実質単年度収支が赤字であり、財政調整基金残高と実質収支額の合計が標準財政規模比で</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％に満たない状況であった。平成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年度からは実質単年度収支が黒字となり、平成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年度以降は、財政調整基金と実質収支額の合計が標準財政規模比で</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％を超えており、更に平成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年度以降は</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％を超える水準となっている。財政調整基金残高は着実に増加しているが、</a:t>
          </a:r>
          <a:r>
            <a:rPr lang="ja-JP" altLang="ja-JP" sz="1100">
              <a:solidFill>
                <a:schemeClr val="dk1"/>
              </a:solidFill>
              <a:effectLst/>
              <a:latin typeface="+mn-ea"/>
              <a:ea typeface="+mn-ea"/>
              <a:cs typeface="+mn-cs"/>
            </a:rPr>
            <a:t>標準財政規模の</a:t>
          </a: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5</a:t>
          </a:r>
          <a:r>
            <a:rPr lang="ja-JP" altLang="ja-JP" sz="1100">
              <a:solidFill>
                <a:schemeClr val="dk1"/>
              </a:solidFill>
              <a:effectLst/>
              <a:latin typeface="+mn-ea"/>
              <a:ea typeface="+mn-ea"/>
              <a:cs typeface="+mn-cs"/>
            </a:rPr>
            <a:t>％が望ましいとされている実質収支比率については、</a:t>
          </a: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％前後を推移しており、類似団体と比較して低い水準である。また</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年度は、地方税の減などを要因として、単年度収支が減となったため、実質単年度収支は大きくポイントを下げている。今後も財政調整基金残高、実質収支額に留意し、健全財政の堅持に努める。</a:t>
          </a:r>
          <a:endParaRPr lang="ja-JP" altLang="ja-JP" sz="11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小型自動車競走事業特別会計は、平成</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年度以降、包括的民間委託により競走事業を実施しており、平成</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年度末の累積赤字額</a:t>
          </a:r>
          <a:r>
            <a:rPr kumimoji="1" lang="en-US" altLang="ja-JP" sz="1100">
              <a:solidFill>
                <a:schemeClr val="dk1"/>
              </a:solidFill>
              <a:effectLst/>
              <a:latin typeface="+mn-ea"/>
              <a:ea typeface="+mn-ea"/>
              <a:cs typeface="+mn-cs"/>
            </a:rPr>
            <a:t>925</a:t>
          </a:r>
          <a:r>
            <a:rPr kumimoji="1" lang="ja-JP" altLang="ja-JP" sz="1100">
              <a:solidFill>
                <a:schemeClr val="dk1"/>
              </a:solidFill>
              <a:effectLst/>
              <a:latin typeface="+mn-ea"/>
              <a:ea typeface="+mn-ea"/>
              <a:cs typeface="+mn-cs"/>
            </a:rPr>
            <a:t>百万円は、平成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年度末には</a:t>
          </a:r>
          <a:r>
            <a:rPr kumimoji="1" lang="en-US" altLang="ja-JP" sz="1100">
              <a:solidFill>
                <a:schemeClr val="dk1"/>
              </a:solidFill>
              <a:effectLst/>
              <a:latin typeface="+mn-ea"/>
              <a:ea typeface="+mn-ea"/>
              <a:cs typeface="+mn-cs"/>
            </a:rPr>
            <a:t>541</a:t>
          </a:r>
          <a:r>
            <a:rPr kumimoji="1" lang="ja-JP" altLang="ja-JP" sz="1100">
              <a:solidFill>
                <a:schemeClr val="dk1"/>
              </a:solidFill>
              <a:effectLst/>
              <a:latin typeface="+mn-ea"/>
              <a:ea typeface="+mn-ea"/>
              <a:cs typeface="+mn-cs"/>
            </a:rPr>
            <a:t>百万円まで縮減したものの、平成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年度末には</a:t>
          </a:r>
          <a:r>
            <a:rPr kumimoji="1" lang="en-US" altLang="ja-JP" sz="1100">
              <a:solidFill>
                <a:schemeClr val="dk1"/>
              </a:solidFill>
              <a:effectLst/>
              <a:latin typeface="+mn-ea"/>
              <a:ea typeface="+mn-ea"/>
              <a:cs typeface="+mn-cs"/>
            </a:rPr>
            <a:t>1,088</a:t>
          </a:r>
          <a:r>
            <a:rPr kumimoji="1" lang="ja-JP" altLang="ja-JP" sz="1100">
              <a:solidFill>
                <a:schemeClr val="dk1"/>
              </a:solidFill>
              <a:effectLst/>
              <a:latin typeface="+mn-ea"/>
              <a:ea typeface="+mn-ea"/>
              <a:cs typeface="+mn-cs"/>
            </a:rPr>
            <a:t>百万円になり、▲</a:t>
          </a:r>
          <a:r>
            <a:rPr kumimoji="1" lang="en-US" altLang="ja-JP" sz="1100">
              <a:solidFill>
                <a:schemeClr val="dk1"/>
              </a:solidFill>
              <a:effectLst/>
              <a:latin typeface="+mn-ea"/>
              <a:ea typeface="+mn-ea"/>
              <a:cs typeface="+mn-cs"/>
            </a:rPr>
            <a:t>6.28</a:t>
          </a:r>
          <a:r>
            <a:rPr kumimoji="1" lang="ja-JP" altLang="ja-JP" sz="1100">
              <a:solidFill>
                <a:schemeClr val="dk1"/>
              </a:solidFill>
              <a:effectLst/>
              <a:latin typeface="+mn-ea"/>
              <a:ea typeface="+mn-ea"/>
              <a:cs typeface="+mn-cs"/>
            </a:rPr>
            <a:t>％の実質赤字比率となった。しかしながら、ＪＫＡ交付金猶予残額及びリース料返済残額については、計画的</a:t>
          </a:r>
          <a:r>
            <a:rPr kumimoji="1" lang="ja-JP" altLang="en-US" sz="1100">
              <a:solidFill>
                <a:schemeClr val="dk1"/>
              </a:solidFill>
              <a:effectLst/>
              <a:latin typeface="+mn-ea"/>
              <a:ea typeface="+mn-ea"/>
              <a:cs typeface="+mn-cs"/>
            </a:rPr>
            <a:t>に</a:t>
          </a:r>
          <a:r>
            <a:rPr kumimoji="1" lang="ja-JP" altLang="ja-JP" sz="1100">
              <a:solidFill>
                <a:schemeClr val="dk1"/>
              </a:solidFill>
              <a:effectLst/>
              <a:latin typeface="+mn-ea"/>
              <a:ea typeface="+mn-ea"/>
              <a:cs typeface="+mn-cs"/>
            </a:rPr>
            <a:t>返済</a:t>
          </a:r>
          <a:r>
            <a:rPr kumimoji="1" lang="ja-JP" altLang="en-US" sz="1100">
              <a:solidFill>
                <a:schemeClr val="dk1"/>
              </a:solidFill>
              <a:effectLst/>
              <a:latin typeface="+mn-ea"/>
              <a:ea typeface="+mn-ea"/>
              <a:cs typeface="+mn-cs"/>
            </a:rPr>
            <a:t>して</a:t>
          </a:r>
          <a:r>
            <a:rPr kumimoji="1" lang="ja-JP" altLang="ja-JP" sz="1100">
              <a:solidFill>
                <a:schemeClr val="dk1"/>
              </a:solidFill>
              <a:effectLst/>
              <a:latin typeface="+mn-ea"/>
              <a:ea typeface="+mn-ea"/>
              <a:cs typeface="+mn-cs"/>
            </a:rPr>
            <a:t>おり、経営改善にも鋭意取り組んでいる。</a:t>
          </a:r>
          <a:endParaRPr lang="ja-JP" altLang="ja-JP" sz="1100">
            <a:effectLst/>
            <a:latin typeface="+mn-ea"/>
            <a:ea typeface="+mn-ea"/>
          </a:endParaRPr>
        </a:p>
        <a:p>
          <a:r>
            <a:rPr kumimoji="1" lang="ja-JP" altLang="ja-JP" sz="1100">
              <a:solidFill>
                <a:schemeClr val="dk1"/>
              </a:solidFill>
              <a:effectLst/>
              <a:latin typeface="+mn-ea"/>
              <a:ea typeface="+mn-ea"/>
              <a:cs typeface="+mn-cs"/>
            </a:rPr>
            <a:t>　病院事業会計は、平成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年度に、新病院建設期間中の収益の悪化により資金不足が生じ、▲</a:t>
          </a:r>
          <a:r>
            <a:rPr kumimoji="1" lang="en-US" altLang="ja-JP" sz="1100">
              <a:solidFill>
                <a:schemeClr val="dk1"/>
              </a:solidFill>
              <a:effectLst/>
              <a:latin typeface="+mn-ea"/>
              <a:ea typeface="+mn-ea"/>
              <a:cs typeface="+mn-cs"/>
            </a:rPr>
            <a:t>1.01</a:t>
          </a:r>
          <a:r>
            <a:rPr kumimoji="1" lang="ja-JP" altLang="ja-JP" sz="1100">
              <a:solidFill>
                <a:schemeClr val="dk1"/>
              </a:solidFill>
              <a:effectLst/>
              <a:latin typeface="+mn-ea"/>
              <a:ea typeface="+mn-ea"/>
              <a:cs typeface="+mn-cs"/>
            </a:rPr>
            <a:t>％の実質赤字比率となった。また、平成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年度に、新病院の収益改善に向けた経営改革の取組や一般会計からの繰出金により、資金不足を解消している。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一方、水道事業会計</a:t>
          </a:r>
          <a:r>
            <a:rPr kumimoji="1" lang="ja-JP" altLang="en-US" sz="1100">
              <a:solidFill>
                <a:schemeClr val="dk1"/>
              </a:solidFill>
              <a:effectLst/>
              <a:latin typeface="+mn-ea"/>
              <a:ea typeface="+mn-ea"/>
              <a:cs typeface="+mn-cs"/>
            </a:rPr>
            <a:t>及び</a:t>
          </a:r>
          <a:r>
            <a:rPr kumimoji="1" lang="ja-JP" altLang="ja-JP" sz="1100">
              <a:solidFill>
                <a:schemeClr val="dk1"/>
              </a:solidFill>
              <a:effectLst/>
              <a:latin typeface="+mn-ea"/>
              <a:ea typeface="+mn-ea"/>
              <a:cs typeface="+mn-cs"/>
            </a:rPr>
            <a:t>工業用水道事業会計は、安定して実質収支は黒字であり、一般会計のほか、他の会計においても実質赤字額は生じていない。</a:t>
          </a:r>
          <a:endParaRPr lang="ja-JP" altLang="ja-JP" sz="1100">
            <a:effectLst/>
            <a:latin typeface="+mn-ea"/>
            <a:ea typeface="+mn-ea"/>
          </a:endParaRPr>
        </a:p>
        <a:p>
          <a:r>
            <a:rPr kumimoji="1" lang="ja-JP" altLang="ja-JP" sz="1100">
              <a:solidFill>
                <a:schemeClr val="dk1"/>
              </a:solidFill>
              <a:effectLst/>
              <a:latin typeface="+mn-ea"/>
              <a:ea typeface="+mn-ea"/>
              <a:cs typeface="+mn-cs"/>
            </a:rPr>
            <a:t>　市全体での連結実質収支比率は、</a:t>
          </a:r>
          <a:r>
            <a:rPr kumimoji="1" lang="en-US" altLang="ja-JP" sz="1100">
              <a:solidFill>
                <a:schemeClr val="dk1"/>
              </a:solidFill>
              <a:effectLst/>
              <a:latin typeface="+mn-ea"/>
              <a:ea typeface="+mn-ea"/>
              <a:cs typeface="+mn-cs"/>
            </a:rPr>
            <a:t>10.82</a:t>
          </a:r>
          <a:r>
            <a:rPr kumimoji="1" lang="ja-JP" altLang="ja-JP" sz="1100">
              <a:solidFill>
                <a:schemeClr val="dk1"/>
              </a:solidFill>
              <a:effectLst/>
              <a:latin typeface="+mn-ea"/>
              <a:ea typeface="+mn-ea"/>
              <a:cs typeface="+mn-cs"/>
            </a:rPr>
            <a:t>％の黒字となっており、引き続き適切な財政運営に努める。</a:t>
          </a:r>
          <a:endParaRPr lang="ja-JP" altLang="ja-JP" sz="11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31105337</v>
      </c>
      <c r="BO4" s="381"/>
      <c r="BP4" s="381"/>
      <c r="BQ4" s="381"/>
      <c r="BR4" s="381"/>
      <c r="BS4" s="381"/>
      <c r="BT4" s="381"/>
      <c r="BU4" s="382"/>
      <c r="BV4" s="380">
        <v>26350863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2.2999999999999998</v>
      </c>
      <c r="CU4" s="387"/>
      <c r="CV4" s="387"/>
      <c r="CW4" s="387"/>
      <c r="CX4" s="387"/>
      <c r="CY4" s="387"/>
      <c r="CZ4" s="387"/>
      <c r="DA4" s="388"/>
      <c r="DB4" s="386">
        <v>4.9000000000000004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30683450</v>
      </c>
      <c r="BO5" s="418"/>
      <c r="BP5" s="418"/>
      <c r="BQ5" s="418"/>
      <c r="BR5" s="418"/>
      <c r="BS5" s="418"/>
      <c r="BT5" s="418"/>
      <c r="BU5" s="419"/>
      <c r="BV5" s="417">
        <v>25559651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91.3</v>
      </c>
      <c r="CU5" s="415"/>
      <c r="CV5" s="415"/>
      <c r="CW5" s="415"/>
      <c r="CX5" s="415"/>
      <c r="CY5" s="415"/>
      <c r="CZ5" s="415"/>
      <c r="DA5" s="416"/>
      <c r="DB5" s="414">
        <v>92.1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421887</v>
      </c>
      <c r="BO6" s="418"/>
      <c r="BP6" s="418"/>
      <c r="BQ6" s="418"/>
      <c r="BR6" s="418"/>
      <c r="BS6" s="418"/>
      <c r="BT6" s="418"/>
      <c r="BU6" s="419"/>
      <c r="BV6" s="417">
        <v>791212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98.8</v>
      </c>
      <c r="CU6" s="455"/>
      <c r="CV6" s="455"/>
      <c r="CW6" s="455"/>
      <c r="CX6" s="455"/>
      <c r="CY6" s="455"/>
      <c r="CZ6" s="455"/>
      <c r="DA6" s="456"/>
      <c r="DB6" s="454">
        <v>99.6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15225</v>
      </c>
      <c r="BO7" s="418"/>
      <c r="BP7" s="418"/>
      <c r="BQ7" s="418"/>
      <c r="BR7" s="418"/>
      <c r="BS7" s="418"/>
      <c r="BT7" s="418"/>
      <c r="BU7" s="419"/>
      <c r="BV7" s="417">
        <v>15392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17317156</v>
      </c>
      <c r="CU7" s="418"/>
      <c r="CV7" s="418"/>
      <c r="CW7" s="418"/>
      <c r="CX7" s="418"/>
      <c r="CY7" s="418"/>
      <c r="CZ7" s="418"/>
      <c r="DA7" s="419"/>
      <c r="DB7" s="417">
        <v>15959429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406662</v>
      </c>
      <c r="BO8" s="418"/>
      <c r="BP8" s="418"/>
      <c r="BQ8" s="418"/>
      <c r="BR8" s="418"/>
      <c r="BS8" s="418"/>
      <c r="BT8" s="418"/>
      <c r="BU8" s="419"/>
      <c r="BV8" s="417">
        <v>775820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0.66</v>
      </c>
      <c r="CU8" s="458"/>
      <c r="CV8" s="458"/>
      <c r="CW8" s="458"/>
      <c r="CX8" s="458"/>
      <c r="CY8" s="458"/>
      <c r="CZ8" s="458"/>
      <c r="DA8" s="459"/>
      <c r="DB8" s="457">
        <v>0.68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62671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-369158</v>
      </c>
      <c r="BO9" s="418"/>
      <c r="BP9" s="418"/>
      <c r="BQ9" s="418"/>
      <c r="BR9" s="418"/>
      <c r="BS9" s="418"/>
      <c r="BT9" s="418"/>
      <c r="BU9" s="419"/>
      <c r="BV9" s="417">
        <v>241648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15.3</v>
      </c>
      <c r="CU9" s="415"/>
      <c r="CV9" s="415"/>
      <c r="CW9" s="415"/>
      <c r="CX9" s="415"/>
      <c r="CY9" s="415"/>
      <c r="CZ9" s="415"/>
      <c r="DA9" s="416"/>
      <c r="DB9" s="414">
        <v>16.3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64550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390097</v>
      </c>
      <c r="BO10" s="418"/>
      <c r="BP10" s="418"/>
      <c r="BQ10" s="418"/>
      <c r="BR10" s="418"/>
      <c r="BS10" s="418"/>
      <c r="BT10" s="418"/>
      <c r="BU10" s="419"/>
      <c r="BV10" s="417">
        <v>963574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64020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63343</v>
      </c>
      <c r="S13" s="499"/>
      <c r="T13" s="499"/>
      <c r="U13" s="499"/>
      <c r="V13" s="500"/>
      <c r="W13" s="433" t="s">
        <v>124</v>
      </c>
      <c r="X13" s="434"/>
      <c r="Y13" s="434"/>
      <c r="Z13" s="434"/>
      <c r="AA13" s="434"/>
      <c r="AB13" s="424"/>
      <c r="AC13" s="468">
        <v>912</v>
      </c>
      <c r="AD13" s="469"/>
      <c r="AE13" s="469"/>
      <c r="AF13" s="469"/>
      <c r="AG13" s="508"/>
      <c r="AH13" s="468">
        <v>936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20939</v>
      </c>
      <c r="BO13" s="418"/>
      <c r="BP13" s="418"/>
      <c r="BQ13" s="418"/>
      <c r="BR13" s="418"/>
      <c r="BS13" s="418"/>
      <c r="BT13" s="418"/>
      <c r="BU13" s="419"/>
      <c r="BV13" s="417">
        <v>1205222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10.1</v>
      </c>
      <c r="CU13" s="415"/>
      <c r="CV13" s="415"/>
      <c r="CW13" s="415"/>
      <c r="CX13" s="415"/>
      <c r="CY13" s="415"/>
      <c r="CZ13" s="415"/>
      <c r="DA13" s="416"/>
      <c r="DB13" s="414">
        <v>11.6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64366</v>
      </c>
      <c r="S14" s="499"/>
      <c r="T14" s="499"/>
      <c r="U14" s="499"/>
      <c r="V14" s="500"/>
      <c r="W14" s="407"/>
      <c r="X14" s="408"/>
      <c r="Y14" s="408"/>
      <c r="Z14" s="408"/>
      <c r="AA14" s="408"/>
      <c r="AB14" s="397"/>
      <c r="AC14" s="501">
        <v>3.3</v>
      </c>
      <c r="AD14" s="502"/>
      <c r="AE14" s="502"/>
      <c r="AF14" s="502"/>
      <c r="AG14" s="503"/>
      <c r="AH14" s="501">
        <v>3.3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52.6</v>
      </c>
      <c r="CU14" s="513"/>
      <c r="CV14" s="513"/>
      <c r="CW14" s="513"/>
      <c r="CX14" s="513"/>
      <c r="CY14" s="513"/>
      <c r="CZ14" s="513"/>
      <c r="DA14" s="514"/>
      <c r="DB14" s="512">
        <v>60.3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63710</v>
      </c>
      <c r="S15" s="499"/>
      <c r="T15" s="499"/>
      <c r="U15" s="499"/>
      <c r="V15" s="500"/>
      <c r="W15" s="433" t="s">
        <v>131</v>
      </c>
      <c r="X15" s="434"/>
      <c r="Y15" s="434"/>
      <c r="Z15" s="434"/>
      <c r="AA15" s="434"/>
      <c r="AB15" s="424"/>
      <c r="AC15" s="468">
        <v>9005</v>
      </c>
      <c r="AD15" s="469"/>
      <c r="AE15" s="469"/>
      <c r="AF15" s="469"/>
      <c r="AG15" s="508"/>
      <c r="AH15" s="468">
        <v>9569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8295587</v>
      </c>
      <c r="BO15" s="381"/>
      <c r="BP15" s="381"/>
      <c r="BQ15" s="381"/>
      <c r="BR15" s="381"/>
      <c r="BS15" s="381"/>
      <c r="BT15" s="381"/>
      <c r="BU15" s="382"/>
      <c r="BV15" s="380">
        <v>8073771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32.5</v>
      </c>
      <c r="AD16" s="502"/>
      <c r="AE16" s="502"/>
      <c r="AF16" s="502"/>
      <c r="AG16" s="503"/>
      <c r="AH16" s="501">
        <v>33.5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13340299</v>
      </c>
      <c r="BO16" s="418"/>
      <c r="BP16" s="418"/>
      <c r="BQ16" s="418"/>
      <c r="BR16" s="418"/>
      <c r="BS16" s="418"/>
      <c r="BT16" s="418"/>
      <c r="BU16" s="419"/>
      <c r="BV16" s="417">
        <v>11958136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17819</v>
      </c>
      <c r="AD17" s="469"/>
      <c r="AE17" s="469"/>
      <c r="AF17" s="469"/>
      <c r="AG17" s="508"/>
      <c r="AH17" s="468">
        <v>18055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10628507</v>
      </c>
      <c r="BO17" s="418"/>
      <c r="BP17" s="418"/>
      <c r="BQ17" s="418"/>
      <c r="BR17" s="418"/>
      <c r="BS17" s="418"/>
      <c r="BT17" s="418"/>
      <c r="BU17" s="419"/>
      <c r="BV17" s="417">
        <v>10318464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133.09</v>
      </c>
      <c r="M18" s="530"/>
      <c r="N18" s="530"/>
      <c r="O18" s="530"/>
      <c r="P18" s="530"/>
      <c r="Q18" s="530"/>
      <c r="R18" s="531"/>
      <c r="S18" s="531"/>
      <c r="T18" s="531"/>
      <c r="U18" s="531"/>
      <c r="V18" s="532"/>
      <c r="W18" s="435"/>
      <c r="X18" s="436"/>
      <c r="Y18" s="436"/>
      <c r="Z18" s="436"/>
      <c r="AA18" s="436"/>
      <c r="AB18" s="427"/>
      <c r="AC18" s="533">
        <v>64.2</v>
      </c>
      <c r="AD18" s="534"/>
      <c r="AE18" s="534"/>
      <c r="AF18" s="534"/>
      <c r="AG18" s="535"/>
      <c r="AH18" s="533">
        <v>63.2</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15731668</v>
      </c>
      <c r="BO18" s="418"/>
      <c r="BP18" s="418"/>
      <c r="BQ18" s="418"/>
      <c r="BR18" s="418"/>
      <c r="BS18" s="418"/>
      <c r="BT18" s="418"/>
      <c r="BU18" s="419"/>
      <c r="BV18" s="417">
        <v>15383521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471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19489554</v>
      </c>
      <c r="BO19" s="418"/>
      <c r="BP19" s="418"/>
      <c r="BQ19" s="418"/>
      <c r="BR19" s="418"/>
      <c r="BS19" s="418"/>
      <c r="BT19" s="418"/>
      <c r="BU19" s="419"/>
      <c r="BV19" s="417">
        <v>18962391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25740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31849619</v>
      </c>
      <c r="BO23" s="418"/>
      <c r="BP23" s="418"/>
      <c r="BQ23" s="418"/>
      <c r="BR23" s="418"/>
      <c r="BS23" s="418"/>
      <c r="BT23" s="418"/>
      <c r="BU23" s="419"/>
      <c r="BV23" s="417">
        <v>29128942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8181</v>
      </c>
      <c r="R24" s="469"/>
      <c r="S24" s="469"/>
      <c r="T24" s="469"/>
      <c r="U24" s="469"/>
      <c r="V24" s="508"/>
      <c r="W24" s="563"/>
      <c r="X24" s="551"/>
      <c r="Y24" s="552"/>
      <c r="Z24" s="467" t="s">
        <v>155</v>
      </c>
      <c r="AA24" s="447"/>
      <c r="AB24" s="447"/>
      <c r="AC24" s="447"/>
      <c r="AD24" s="447"/>
      <c r="AE24" s="447"/>
      <c r="AF24" s="447"/>
      <c r="AG24" s="448"/>
      <c r="AH24" s="468">
        <v>429</v>
      </c>
      <c r="AI24" s="469"/>
      <c r="AJ24" s="469"/>
      <c r="AK24" s="469"/>
      <c r="AL24" s="508"/>
      <c r="AM24" s="468">
        <v>1353066</v>
      </c>
      <c r="AN24" s="469"/>
      <c r="AO24" s="469"/>
      <c r="AP24" s="469"/>
      <c r="AQ24" s="469"/>
      <c r="AR24" s="508"/>
      <c r="AS24" s="468">
        <v>3154</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22077717</v>
      </c>
      <c r="BO24" s="418"/>
      <c r="BP24" s="418"/>
      <c r="BQ24" s="418"/>
      <c r="BR24" s="418"/>
      <c r="BS24" s="418"/>
      <c r="BT24" s="418"/>
      <c r="BU24" s="419"/>
      <c r="BV24" s="417">
        <v>22125093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6660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10414885</v>
      </c>
      <c r="BO25" s="381"/>
      <c r="BP25" s="381"/>
      <c r="BQ25" s="381"/>
      <c r="BR25" s="381"/>
      <c r="BS25" s="381"/>
      <c r="BT25" s="381"/>
      <c r="BU25" s="382"/>
      <c r="BV25" s="380">
        <v>2837392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5895</v>
      </c>
      <c r="R26" s="469"/>
      <c r="S26" s="469"/>
      <c r="T26" s="469"/>
      <c r="U26" s="469"/>
      <c r="V26" s="508"/>
      <c r="W26" s="563"/>
      <c r="X26" s="551"/>
      <c r="Y26" s="552"/>
      <c r="Z26" s="467" t="s">
        <v>161</v>
      </c>
      <c r="AA26" s="573"/>
      <c r="AB26" s="573"/>
      <c r="AC26" s="573"/>
      <c r="AD26" s="573"/>
      <c r="AE26" s="573"/>
      <c r="AF26" s="573"/>
      <c r="AG26" s="574"/>
      <c r="AH26" s="468">
        <v>78</v>
      </c>
      <c r="AI26" s="469"/>
      <c r="AJ26" s="469"/>
      <c r="AK26" s="469"/>
      <c r="AL26" s="508"/>
      <c r="AM26" s="468">
        <v>264420</v>
      </c>
      <c r="AN26" s="469"/>
      <c r="AO26" s="469"/>
      <c r="AP26" s="469"/>
      <c r="AQ26" s="469"/>
      <c r="AR26" s="508"/>
      <c r="AS26" s="468">
        <v>3390</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4140</v>
      </c>
      <c r="R27" s="469"/>
      <c r="S27" s="469"/>
      <c r="T27" s="469"/>
      <c r="U27" s="469"/>
      <c r="V27" s="508"/>
      <c r="W27" s="563"/>
      <c r="X27" s="551"/>
      <c r="Y27" s="552"/>
      <c r="Z27" s="467" t="s">
        <v>164</v>
      </c>
      <c r="AA27" s="447"/>
      <c r="AB27" s="447"/>
      <c r="AC27" s="447"/>
      <c r="AD27" s="447"/>
      <c r="AE27" s="447"/>
      <c r="AF27" s="447"/>
      <c r="AG27" s="448"/>
      <c r="AH27" s="468">
        <v>4</v>
      </c>
      <c r="AI27" s="469"/>
      <c r="AJ27" s="469"/>
      <c r="AK27" s="469"/>
      <c r="AL27" s="508"/>
      <c r="AM27" s="468">
        <v>12264</v>
      </c>
      <c r="AN27" s="469"/>
      <c r="AO27" s="469"/>
      <c r="AP27" s="469"/>
      <c r="AQ27" s="469"/>
      <c r="AR27" s="508"/>
      <c r="AS27" s="468">
        <v>3066</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3618</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4207249</v>
      </c>
      <c r="BO28" s="381"/>
      <c r="BP28" s="381"/>
      <c r="BQ28" s="381"/>
      <c r="BR28" s="381"/>
      <c r="BS28" s="381"/>
      <c r="BT28" s="381"/>
      <c r="BU28" s="382"/>
      <c r="BV28" s="380">
        <v>3817152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22</v>
      </c>
      <c r="M29" s="469"/>
      <c r="N29" s="469"/>
      <c r="O29" s="469"/>
      <c r="P29" s="508"/>
      <c r="Q29" s="468">
        <v>3330</v>
      </c>
      <c r="R29" s="469"/>
      <c r="S29" s="469"/>
      <c r="T29" s="469"/>
      <c r="U29" s="469"/>
      <c r="V29" s="508"/>
      <c r="W29" s="564"/>
      <c r="X29" s="565"/>
      <c r="Y29" s="566"/>
      <c r="Z29" s="467" t="s">
        <v>171</v>
      </c>
      <c r="AA29" s="447"/>
      <c r="AB29" s="447"/>
      <c r="AC29" s="447"/>
      <c r="AD29" s="447"/>
      <c r="AE29" s="447"/>
      <c r="AF29" s="447"/>
      <c r="AG29" s="448"/>
      <c r="AH29" s="468">
        <v>433</v>
      </c>
      <c r="AI29" s="469"/>
      <c r="AJ29" s="469"/>
      <c r="AK29" s="469"/>
      <c r="AL29" s="508"/>
      <c r="AM29" s="468">
        <v>1365330</v>
      </c>
      <c r="AN29" s="469"/>
      <c r="AO29" s="469"/>
      <c r="AP29" s="469"/>
      <c r="AQ29" s="469"/>
      <c r="AR29" s="508"/>
      <c r="AS29" s="468">
        <v>3153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576733</v>
      </c>
      <c r="BO29" s="418"/>
      <c r="BP29" s="418"/>
      <c r="BQ29" s="418"/>
      <c r="BR29" s="418"/>
      <c r="BS29" s="418"/>
      <c r="BT29" s="418"/>
      <c r="BU29" s="419"/>
      <c r="BV29" s="417">
        <v>586139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3883511</v>
      </c>
      <c r="BO30" s="587"/>
      <c r="BP30" s="587"/>
      <c r="BQ30" s="587"/>
      <c r="BR30" s="587"/>
      <c r="BS30" s="587"/>
      <c r="BT30" s="587"/>
      <c r="BU30" s="588"/>
      <c r="BV30" s="586">
        <v>2576932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IF('各会計、関係団体の財政状況及び健全化判断比率'!B36="","",'各会計、関係団体の財政状況及び健全化判断比率'!B36)</f>
        <v>地方卸売市場事業特別会計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養護老人ホーム長生園組合（一般会計）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小野田中央青果</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IF('各会計、関係団体の財政状況及び健全化判断比率'!B34="","",'各会計、関係団体の財政状況及び健全化判断比率'!B34)</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IF('各会計、関係団体の財政状況及び健全化判断比率'!B37="","",'各会計、関係団体の財政状況及び健全化判断比率'!B37)</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養護老人ホーム長生園組合（指定訪問介護事業所特別会計）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山陽小野田市土地開発公社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IF('各会計、関係団体の財政状況及び健全化判断比率'!B35="","",'各会計、関係団体の財政状況及び健全化判断比率'!B35)</f>
        <v>病院事業会計</v>
      </c>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IF('各会計、関係団体の財政状況及び健全化判断比率'!B38="","",'各会計、関係団体の財政状況及び健全化判断比率'!B38)</f>
        <v>農業集落排水事業特別会計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宇部・山陽小野田消防組合（一般会計）</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公立大学法人山陽小野田市立山口東京理科大学</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駐車場事業特別会計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山口県市町総合事務組合（一般会計）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小型自動車競走事業特別会計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山口県市町総合事務組合（退職手当特別会計）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山口県市町総合事務組合（消防団員補償等特別会計）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山口県市町総合事務組合（非常勤職員公務災害補償特別会計）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山口県市町総合事務組合（山口県市町公平委員会特別会計）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山口県市町総合事務組合（交通災害共済特別会計）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山口県市町総合事務組合（山口県自治会館管理特別会計）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84" t="s">
        <v>515</v>
      </c>
      <c r="D34" s="1184"/>
      <c r="E34" s="1185"/>
      <c r="F34" s="32" t="s">
        <v>516</v>
      </c>
      <c r="G34" s="33" t="s">
        <v>517</v>
      </c>
      <c r="H34" s="33" t="s">
        <v>518</v>
      </c>
      <c r="I34" s="33" t="s">
        <v>519</v>
      </c>
      <c r="J34" s="34" t="s">
        <v>520</v>
      </c>
      <c r="K34" s="22"/>
      <c r="L34" s="22"/>
      <c r="M34" s="22"/>
      <c r="N34" s="22"/>
      <c r="O34" s="22"/>
      <c r="P34" s="22"/>
    </row>
    <row r="35" spans="1:16" ht="39" customHeight="1">
      <c r="A35" s="22"/>
      <c r="B35" s="35"/>
      <c r="C35" s="1178" t="s">
        <v>521</v>
      </c>
      <c r="D35" s="1179"/>
      <c r="E35" s="1180"/>
      <c r="F35" s="36">
        <v>6.34</v>
      </c>
      <c r="G35" s="37">
        <v>7.92</v>
      </c>
      <c r="H35" s="37">
        <v>9.26</v>
      </c>
      <c r="I35" s="37">
        <v>10.54</v>
      </c>
      <c r="J35" s="38">
        <v>9.43</v>
      </c>
      <c r="K35" s="22"/>
      <c r="L35" s="22"/>
      <c r="M35" s="22"/>
      <c r="N35" s="22"/>
      <c r="O35" s="22"/>
      <c r="P35" s="22"/>
    </row>
    <row r="36" spans="1:16" ht="39" customHeight="1">
      <c r="A36" s="22"/>
      <c r="B36" s="35"/>
      <c r="C36" s="1178" t="s">
        <v>522</v>
      </c>
      <c r="D36" s="1179"/>
      <c r="E36" s="1180"/>
      <c r="F36" s="36">
        <v>2.85</v>
      </c>
      <c r="G36" s="37">
        <v>3.36</v>
      </c>
      <c r="H36" s="37">
        <v>2.75</v>
      </c>
      <c r="I36" s="37">
        <v>2.6</v>
      </c>
      <c r="J36" s="38">
        <v>2.4500000000000002</v>
      </c>
      <c r="K36" s="22"/>
      <c r="L36" s="22"/>
      <c r="M36" s="22"/>
      <c r="N36" s="22"/>
      <c r="O36" s="22"/>
      <c r="P36" s="22"/>
    </row>
    <row r="37" spans="1:16" ht="39" customHeight="1">
      <c r="A37" s="22"/>
      <c r="B37" s="35"/>
      <c r="C37" s="1178" t="s">
        <v>523</v>
      </c>
      <c r="D37" s="1179"/>
      <c r="E37" s="1180"/>
      <c r="F37" s="36">
        <v>2.59</v>
      </c>
      <c r="G37" s="37">
        <v>3.21</v>
      </c>
      <c r="H37" s="37">
        <v>3.34</v>
      </c>
      <c r="I37" s="37">
        <v>4.8600000000000003</v>
      </c>
      <c r="J37" s="38">
        <v>2.34</v>
      </c>
      <c r="K37" s="22"/>
      <c r="L37" s="22"/>
      <c r="M37" s="22"/>
      <c r="N37" s="22"/>
      <c r="O37" s="22"/>
      <c r="P37" s="22"/>
    </row>
    <row r="38" spans="1:16" ht="39" customHeight="1">
      <c r="A38" s="22"/>
      <c r="B38" s="35"/>
      <c r="C38" s="1178" t="s">
        <v>524</v>
      </c>
      <c r="D38" s="1179"/>
      <c r="E38" s="1180"/>
      <c r="F38" s="36">
        <v>2.85</v>
      </c>
      <c r="G38" s="37">
        <v>2</v>
      </c>
      <c r="H38" s="37">
        <v>2.0499999999999998</v>
      </c>
      <c r="I38" s="37">
        <v>0.94</v>
      </c>
      <c r="J38" s="38">
        <v>1.63</v>
      </c>
      <c r="K38" s="22"/>
      <c r="L38" s="22"/>
      <c r="M38" s="22"/>
      <c r="N38" s="22"/>
      <c r="O38" s="22"/>
      <c r="P38" s="22"/>
    </row>
    <row r="39" spans="1:16" ht="39" customHeight="1">
      <c r="A39" s="22"/>
      <c r="B39" s="35"/>
      <c r="C39" s="1178" t="s">
        <v>525</v>
      </c>
      <c r="D39" s="1179"/>
      <c r="E39" s="1180"/>
      <c r="F39" s="36">
        <v>0.64</v>
      </c>
      <c r="G39" s="37">
        <v>0.43</v>
      </c>
      <c r="H39" s="37">
        <v>0.52</v>
      </c>
      <c r="I39" s="37">
        <v>1.06</v>
      </c>
      <c r="J39" s="38">
        <v>0.95</v>
      </c>
      <c r="K39" s="22"/>
      <c r="L39" s="22"/>
      <c r="M39" s="22"/>
      <c r="N39" s="22"/>
      <c r="O39" s="22"/>
      <c r="P39" s="22"/>
    </row>
    <row r="40" spans="1:16" ht="39" customHeight="1">
      <c r="A40" s="22"/>
      <c r="B40" s="35"/>
      <c r="C40" s="1178" t="s">
        <v>526</v>
      </c>
      <c r="D40" s="1179"/>
      <c r="E40" s="1180"/>
      <c r="F40" s="36">
        <v>0</v>
      </c>
      <c r="G40" s="37">
        <v>0</v>
      </c>
      <c r="H40" s="37" t="s">
        <v>527</v>
      </c>
      <c r="I40" s="37">
        <v>1.26</v>
      </c>
      <c r="J40" s="38">
        <v>0.22</v>
      </c>
      <c r="K40" s="22"/>
      <c r="L40" s="22"/>
      <c r="M40" s="22"/>
      <c r="N40" s="22"/>
      <c r="O40" s="22"/>
      <c r="P40" s="22"/>
    </row>
    <row r="41" spans="1:16" ht="39" customHeight="1">
      <c r="A41" s="22"/>
      <c r="B41" s="35"/>
      <c r="C41" s="1178" t="s">
        <v>528</v>
      </c>
      <c r="D41" s="1179"/>
      <c r="E41" s="1180"/>
      <c r="F41" s="36">
        <v>0.04</v>
      </c>
      <c r="G41" s="37">
        <v>0.05</v>
      </c>
      <c r="H41" s="37">
        <v>0.08</v>
      </c>
      <c r="I41" s="37">
        <v>0.11</v>
      </c>
      <c r="J41" s="38">
        <v>0.04</v>
      </c>
      <c r="K41" s="22"/>
      <c r="L41" s="22"/>
      <c r="M41" s="22"/>
      <c r="N41" s="22"/>
      <c r="O41" s="22"/>
      <c r="P41" s="22"/>
    </row>
    <row r="42" spans="1:16" ht="39" customHeight="1">
      <c r="A42" s="22"/>
      <c r="B42" s="39"/>
      <c r="C42" s="1178" t="s">
        <v>529</v>
      </c>
      <c r="D42" s="1179"/>
      <c r="E42" s="1180"/>
      <c r="F42" s="36" t="s">
        <v>471</v>
      </c>
      <c r="G42" s="37" t="s">
        <v>471</v>
      </c>
      <c r="H42" s="37" t="s">
        <v>471</v>
      </c>
      <c r="I42" s="37" t="s">
        <v>471</v>
      </c>
      <c r="J42" s="38" t="s">
        <v>471</v>
      </c>
      <c r="K42" s="22"/>
      <c r="L42" s="22"/>
      <c r="M42" s="22"/>
      <c r="N42" s="22"/>
      <c r="O42" s="22"/>
      <c r="P42" s="22"/>
    </row>
    <row r="43" spans="1:16" ht="39" customHeight="1" thickBot="1">
      <c r="A43" s="22"/>
      <c r="B43" s="40"/>
      <c r="C43" s="1181" t="s">
        <v>530</v>
      </c>
      <c r="D43" s="1182"/>
      <c r="E43" s="1183"/>
      <c r="F43" s="41">
        <v>0.01</v>
      </c>
      <c r="G43" s="42">
        <v>0.01</v>
      </c>
      <c r="H43" s="42">
        <v>0.13</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94" t="s">
        <v>11</v>
      </c>
      <c r="C45" s="1195"/>
      <c r="D45" s="58"/>
      <c r="E45" s="1200" t="s">
        <v>12</v>
      </c>
      <c r="F45" s="1200"/>
      <c r="G45" s="1200"/>
      <c r="H45" s="1200"/>
      <c r="I45" s="1200"/>
      <c r="J45" s="1201"/>
      <c r="K45" s="59">
        <v>3762</v>
      </c>
      <c r="L45" s="60">
        <v>3731</v>
      </c>
      <c r="M45" s="60">
        <v>3424</v>
      </c>
      <c r="N45" s="60">
        <v>3241</v>
      </c>
      <c r="O45" s="61">
        <v>3121</v>
      </c>
      <c r="P45" s="48"/>
      <c r="Q45" s="48"/>
      <c r="R45" s="48"/>
      <c r="S45" s="48"/>
      <c r="T45" s="48"/>
      <c r="U45" s="48"/>
    </row>
    <row r="46" spans="1:21" ht="30.75" customHeight="1">
      <c r="A46" s="48"/>
      <c r="B46" s="1196"/>
      <c r="C46" s="1197"/>
      <c r="D46" s="62"/>
      <c r="E46" s="1188" t="s">
        <v>13</v>
      </c>
      <c r="F46" s="1188"/>
      <c r="G46" s="1188"/>
      <c r="H46" s="1188"/>
      <c r="I46" s="1188"/>
      <c r="J46" s="1189"/>
      <c r="K46" s="63" t="s">
        <v>471</v>
      </c>
      <c r="L46" s="64" t="s">
        <v>471</v>
      </c>
      <c r="M46" s="64" t="s">
        <v>471</v>
      </c>
      <c r="N46" s="64" t="s">
        <v>471</v>
      </c>
      <c r="O46" s="65" t="s">
        <v>471</v>
      </c>
      <c r="P46" s="48"/>
      <c r="Q46" s="48"/>
      <c r="R46" s="48"/>
      <c r="S46" s="48"/>
      <c r="T46" s="48"/>
      <c r="U46" s="48"/>
    </row>
    <row r="47" spans="1:21" ht="30.75" customHeight="1">
      <c r="A47" s="48"/>
      <c r="B47" s="1196"/>
      <c r="C47" s="1197"/>
      <c r="D47" s="62"/>
      <c r="E47" s="1188" t="s">
        <v>14</v>
      </c>
      <c r="F47" s="1188"/>
      <c r="G47" s="1188"/>
      <c r="H47" s="1188"/>
      <c r="I47" s="1188"/>
      <c r="J47" s="1189"/>
      <c r="K47" s="63" t="s">
        <v>471</v>
      </c>
      <c r="L47" s="64" t="s">
        <v>471</v>
      </c>
      <c r="M47" s="64" t="s">
        <v>471</v>
      </c>
      <c r="N47" s="64" t="s">
        <v>471</v>
      </c>
      <c r="O47" s="65" t="s">
        <v>471</v>
      </c>
      <c r="P47" s="48"/>
      <c r="Q47" s="48"/>
      <c r="R47" s="48"/>
      <c r="S47" s="48"/>
      <c r="T47" s="48"/>
      <c r="U47" s="48"/>
    </row>
    <row r="48" spans="1:21" ht="30.75" customHeight="1">
      <c r="A48" s="48"/>
      <c r="B48" s="1196"/>
      <c r="C48" s="1197"/>
      <c r="D48" s="62"/>
      <c r="E48" s="1188" t="s">
        <v>15</v>
      </c>
      <c r="F48" s="1188"/>
      <c r="G48" s="1188"/>
      <c r="H48" s="1188"/>
      <c r="I48" s="1188"/>
      <c r="J48" s="1189"/>
      <c r="K48" s="63">
        <v>991</v>
      </c>
      <c r="L48" s="64">
        <v>1030</v>
      </c>
      <c r="M48" s="64">
        <v>1065</v>
      </c>
      <c r="N48" s="64">
        <v>1127</v>
      </c>
      <c r="O48" s="65">
        <v>1155</v>
      </c>
      <c r="P48" s="48"/>
      <c r="Q48" s="48"/>
      <c r="R48" s="48"/>
      <c r="S48" s="48"/>
      <c r="T48" s="48"/>
      <c r="U48" s="48"/>
    </row>
    <row r="49" spans="1:21" ht="30.75" customHeight="1">
      <c r="A49" s="48"/>
      <c r="B49" s="1196"/>
      <c r="C49" s="1197"/>
      <c r="D49" s="62"/>
      <c r="E49" s="1188" t="s">
        <v>16</v>
      </c>
      <c r="F49" s="1188"/>
      <c r="G49" s="1188"/>
      <c r="H49" s="1188"/>
      <c r="I49" s="1188"/>
      <c r="J49" s="1189"/>
      <c r="K49" s="63">
        <v>0</v>
      </c>
      <c r="L49" s="64">
        <v>0</v>
      </c>
      <c r="M49" s="64">
        <v>2</v>
      </c>
      <c r="N49" s="64">
        <v>6</v>
      </c>
      <c r="O49" s="65">
        <v>46</v>
      </c>
      <c r="P49" s="48"/>
      <c r="Q49" s="48"/>
      <c r="R49" s="48"/>
      <c r="S49" s="48"/>
      <c r="T49" s="48"/>
      <c r="U49" s="48"/>
    </row>
    <row r="50" spans="1:21" ht="30.75" customHeight="1">
      <c r="A50" s="48"/>
      <c r="B50" s="1196"/>
      <c r="C50" s="1197"/>
      <c r="D50" s="62"/>
      <c r="E50" s="1188" t="s">
        <v>17</v>
      </c>
      <c r="F50" s="1188"/>
      <c r="G50" s="1188"/>
      <c r="H50" s="1188"/>
      <c r="I50" s="1188"/>
      <c r="J50" s="1189"/>
      <c r="K50" s="63">
        <v>238</v>
      </c>
      <c r="L50" s="64">
        <v>217</v>
      </c>
      <c r="M50" s="64">
        <v>199</v>
      </c>
      <c r="N50" s="64">
        <v>182</v>
      </c>
      <c r="O50" s="65">
        <v>161</v>
      </c>
      <c r="P50" s="48"/>
      <c r="Q50" s="48"/>
      <c r="R50" s="48"/>
      <c r="S50" s="48"/>
      <c r="T50" s="48"/>
      <c r="U50" s="48"/>
    </row>
    <row r="51" spans="1:21" ht="30.75" customHeight="1">
      <c r="A51" s="48"/>
      <c r="B51" s="1198"/>
      <c r="C51" s="1199"/>
      <c r="D51" s="66"/>
      <c r="E51" s="1188" t="s">
        <v>18</v>
      </c>
      <c r="F51" s="1188"/>
      <c r="G51" s="1188"/>
      <c r="H51" s="1188"/>
      <c r="I51" s="1188"/>
      <c r="J51" s="1189"/>
      <c r="K51" s="63">
        <v>1</v>
      </c>
      <c r="L51" s="64">
        <v>0</v>
      </c>
      <c r="M51" s="64">
        <v>0</v>
      </c>
      <c r="N51" s="64">
        <v>2</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3045</v>
      </c>
      <c r="L52" s="64">
        <v>3165</v>
      </c>
      <c r="M52" s="64">
        <v>3243</v>
      </c>
      <c r="N52" s="64">
        <v>3105</v>
      </c>
      <c r="O52" s="65">
        <v>3161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1947</v>
      </c>
      <c r="L53" s="69">
        <v>1813</v>
      </c>
      <c r="M53" s="69">
        <v>1447</v>
      </c>
      <c r="N53" s="69">
        <v>1453</v>
      </c>
      <c r="O53" s="70">
        <v>1322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510</v>
      </c>
      <c r="J40" s="79" t="s">
        <v>511</v>
      </c>
      <c r="K40" s="79" t="s">
        <v>512</v>
      </c>
      <c r="L40" s="79" t="s">
        <v>513</v>
      </c>
      <c r="M40" s="80" t="s">
        <v>514</v>
      </c>
    </row>
    <row r="41" spans="2:13" ht="27.75" customHeight="1">
      <c r="B41" s="1202" t="s">
        <v>24</v>
      </c>
      <c r="C41" s="1203"/>
      <c r="D41" s="81"/>
      <c r="E41" s="1208" t="s">
        <v>25</v>
      </c>
      <c r="F41" s="1208"/>
      <c r="G41" s="1208"/>
      <c r="H41" s="1209"/>
      <c r="I41" s="82">
        <v>27548</v>
      </c>
      <c r="J41" s="83">
        <v>27145</v>
      </c>
      <c r="K41" s="83">
        <v>29734</v>
      </c>
      <c r="L41" s="83">
        <v>29129</v>
      </c>
      <c r="M41" s="84">
        <v>31850</v>
      </c>
    </row>
    <row r="42" spans="2:13" ht="27.75" customHeight="1">
      <c r="B42" s="1204"/>
      <c r="C42" s="1205"/>
      <c r="D42" s="85"/>
      <c r="E42" s="1210" t="s">
        <v>26</v>
      </c>
      <c r="F42" s="1210"/>
      <c r="G42" s="1210"/>
      <c r="H42" s="1211"/>
      <c r="I42" s="86">
        <v>1307</v>
      </c>
      <c r="J42" s="87">
        <v>1107</v>
      </c>
      <c r="K42" s="87">
        <v>914</v>
      </c>
      <c r="L42" s="87">
        <v>737</v>
      </c>
      <c r="M42" s="88">
        <v>581</v>
      </c>
    </row>
    <row r="43" spans="2:13" ht="27.75" customHeight="1">
      <c r="B43" s="1204"/>
      <c r="C43" s="1205"/>
      <c r="D43" s="85"/>
      <c r="E43" s="1210" t="s">
        <v>27</v>
      </c>
      <c r="F43" s="1210"/>
      <c r="G43" s="1210"/>
      <c r="H43" s="1211"/>
      <c r="I43" s="86">
        <v>17557</v>
      </c>
      <c r="J43" s="87">
        <v>16977</v>
      </c>
      <c r="K43" s="87">
        <v>18499</v>
      </c>
      <c r="L43" s="87">
        <v>19635</v>
      </c>
      <c r="M43" s="88">
        <v>18381</v>
      </c>
    </row>
    <row r="44" spans="2:13" ht="27.75" customHeight="1">
      <c r="B44" s="1204"/>
      <c r="C44" s="1205"/>
      <c r="D44" s="85"/>
      <c r="E44" s="1210" t="s">
        <v>28</v>
      </c>
      <c r="F44" s="1210"/>
      <c r="G44" s="1210"/>
      <c r="H44" s="1211"/>
      <c r="I44" s="86">
        <v>20</v>
      </c>
      <c r="J44" s="87">
        <v>302</v>
      </c>
      <c r="K44" s="87">
        <v>300</v>
      </c>
      <c r="L44" s="87">
        <v>293</v>
      </c>
      <c r="M44" s="88">
        <v>250</v>
      </c>
    </row>
    <row r="45" spans="2:13" ht="27.75" customHeight="1">
      <c r="B45" s="1204"/>
      <c r="C45" s="1205"/>
      <c r="D45" s="85"/>
      <c r="E45" s="1210" t="s">
        <v>29</v>
      </c>
      <c r="F45" s="1210"/>
      <c r="G45" s="1210"/>
      <c r="H45" s="1211"/>
      <c r="I45" s="86">
        <v>5434</v>
      </c>
      <c r="J45" s="87">
        <v>5127</v>
      </c>
      <c r="K45" s="87">
        <v>4764</v>
      </c>
      <c r="L45" s="87">
        <v>4589</v>
      </c>
      <c r="M45" s="88">
        <v>4508</v>
      </c>
    </row>
    <row r="46" spans="2:13" ht="27.75" customHeight="1">
      <c r="B46" s="1204"/>
      <c r="C46" s="1205"/>
      <c r="D46" s="89"/>
      <c r="E46" s="1210" t="s">
        <v>30</v>
      </c>
      <c r="F46" s="1210"/>
      <c r="G46" s="1210"/>
      <c r="H46" s="1211"/>
      <c r="I46" s="86">
        <v>579</v>
      </c>
      <c r="J46" s="87">
        <v>608</v>
      </c>
      <c r="K46" s="87">
        <v>598</v>
      </c>
      <c r="L46" s="87">
        <v>321</v>
      </c>
      <c r="M46" s="88">
        <v>305</v>
      </c>
    </row>
    <row r="47" spans="2:13" ht="27.75" customHeight="1">
      <c r="B47" s="1204"/>
      <c r="C47" s="1205"/>
      <c r="D47" s="90"/>
      <c r="E47" s="1212" t="s">
        <v>31</v>
      </c>
      <c r="F47" s="1213"/>
      <c r="G47" s="1213"/>
      <c r="H47" s="1214"/>
      <c r="I47" s="86" t="s">
        <v>471</v>
      </c>
      <c r="J47" s="87" t="s">
        <v>471</v>
      </c>
      <c r="K47" s="87" t="s">
        <v>471</v>
      </c>
      <c r="L47" s="87" t="s">
        <v>471</v>
      </c>
      <c r="M47" s="88" t="s">
        <v>471</v>
      </c>
    </row>
    <row r="48" spans="2:13" ht="27.75" customHeight="1">
      <c r="B48" s="1204"/>
      <c r="C48" s="1205"/>
      <c r="D48" s="85"/>
      <c r="E48" s="1210" t="s">
        <v>32</v>
      </c>
      <c r="F48" s="1210"/>
      <c r="G48" s="1210"/>
      <c r="H48" s="1211"/>
      <c r="I48" s="86" t="s">
        <v>471</v>
      </c>
      <c r="J48" s="87" t="s">
        <v>471</v>
      </c>
      <c r="K48" s="87" t="s">
        <v>471</v>
      </c>
      <c r="L48" s="87" t="s">
        <v>471</v>
      </c>
      <c r="M48" s="88" t="s">
        <v>471</v>
      </c>
    </row>
    <row r="49" spans="2:13" ht="27.75" customHeight="1">
      <c r="B49" s="1206"/>
      <c r="C49" s="1207"/>
      <c r="D49" s="85"/>
      <c r="E49" s="1210" t="s">
        <v>33</v>
      </c>
      <c r="F49" s="1210"/>
      <c r="G49" s="1210"/>
      <c r="H49" s="1211"/>
      <c r="I49" s="86" t="s">
        <v>471</v>
      </c>
      <c r="J49" s="87" t="s">
        <v>471</v>
      </c>
      <c r="K49" s="87" t="s">
        <v>471</v>
      </c>
      <c r="L49" s="87" t="s">
        <v>471</v>
      </c>
      <c r="M49" s="88" t="s">
        <v>471</v>
      </c>
    </row>
    <row r="50" spans="2:13" ht="27.75" customHeight="1">
      <c r="B50" s="1215" t="s">
        <v>34</v>
      </c>
      <c r="C50" s="1216"/>
      <c r="D50" s="91"/>
      <c r="E50" s="1210" t="s">
        <v>35</v>
      </c>
      <c r="F50" s="1210"/>
      <c r="G50" s="1210"/>
      <c r="H50" s="1211"/>
      <c r="I50" s="86">
        <v>4386</v>
      </c>
      <c r="J50" s="87">
        <v>5197</v>
      </c>
      <c r="K50" s="87">
        <v>6161</v>
      </c>
      <c r="L50" s="87">
        <v>7240</v>
      </c>
      <c r="M50" s="88">
        <v>9007</v>
      </c>
    </row>
    <row r="51" spans="2:13" ht="27.75" customHeight="1">
      <c r="B51" s="1204"/>
      <c r="C51" s="1205"/>
      <c r="D51" s="85"/>
      <c r="E51" s="1210" t="s">
        <v>36</v>
      </c>
      <c r="F51" s="1210"/>
      <c r="G51" s="1210"/>
      <c r="H51" s="1211"/>
      <c r="I51" s="86">
        <v>9199</v>
      </c>
      <c r="J51" s="87">
        <v>8691</v>
      </c>
      <c r="K51" s="87">
        <v>8133</v>
      </c>
      <c r="L51" s="87">
        <v>7709</v>
      </c>
      <c r="M51" s="88">
        <v>7028</v>
      </c>
    </row>
    <row r="52" spans="2:13" ht="27.75" customHeight="1">
      <c r="B52" s="1206"/>
      <c r="C52" s="1207"/>
      <c r="D52" s="85"/>
      <c r="E52" s="1210" t="s">
        <v>37</v>
      </c>
      <c r="F52" s="1210"/>
      <c r="G52" s="1210"/>
      <c r="H52" s="1211"/>
      <c r="I52" s="86">
        <v>27780</v>
      </c>
      <c r="J52" s="87">
        <v>28451</v>
      </c>
      <c r="K52" s="87">
        <v>31641</v>
      </c>
      <c r="L52" s="87">
        <v>31612</v>
      </c>
      <c r="M52" s="88">
        <v>32065</v>
      </c>
    </row>
    <row r="53" spans="2:13" ht="27.75" customHeight="1" thickBot="1">
      <c r="B53" s="1217" t="s">
        <v>21</v>
      </c>
      <c r="C53" s="1218"/>
      <c r="D53" s="92"/>
      <c r="E53" s="1219" t="s">
        <v>38</v>
      </c>
      <c r="F53" s="1219"/>
      <c r="G53" s="1219"/>
      <c r="H53" s="1220"/>
      <c r="I53" s="93">
        <v>11080</v>
      </c>
      <c r="J53" s="94">
        <v>8928</v>
      </c>
      <c r="K53" s="94">
        <v>8874</v>
      </c>
      <c r="L53" s="94">
        <v>8144</v>
      </c>
      <c r="M53" s="95">
        <v>7774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560</v>
      </c>
    </row>
    <row r="50" spans="1:17">
      <c r="B50" s="250"/>
      <c r="C50" s="246"/>
      <c r="D50" s="246"/>
      <c r="E50" s="246"/>
      <c r="F50" s="246"/>
      <c r="G50" s="1230"/>
      <c r="H50" s="1231"/>
      <c r="I50" s="1231"/>
      <c r="J50" s="1232"/>
      <c r="K50" s="356" t="s">
        <v>510</v>
      </c>
      <c r="L50" s="356" t="s">
        <v>511</v>
      </c>
      <c r="M50" s="356" t="s">
        <v>512</v>
      </c>
      <c r="N50" s="356" t="s">
        <v>513</v>
      </c>
      <c r="O50" s="356" t="s">
        <v>514</v>
      </c>
    </row>
    <row r="51" spans="1:17">
      <c r="B51" s="250"/>
      <c r="C51" s="246"/>
      <c r="D51" s="246"/>
      <c r="E51" s="246"/>
      <c r="F51" s="246"/>
      <c r="G51" s="1233" t="s">
        <v>561</v>
      </c>
      <c r="H51" s="1234"/>
      <c r="I51" s="1239" t="s">
        <v>562</v>
      </c>
      <c r="J51" s="1239"/>
      <c r="K51" s="1241"/>
      <c r="L51" s="1241"/>
      <c r="M51" s="1241"/>
      <c r="N51" s="1242">
        <v>60.3</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567</v>
      </c>
      <c r="J53" s="1243"/>
      <c r="K53" s="1244"/>
      <c r="L53" s="1244"/>
      <c r="M53" s="1244"/>
      <c r="N53" s="1246">
        <v>59.7</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563</v>
      </c>
      <c r="H55" s="1248"/>
      <c r="I55" s="1243" t="s">
        <v>562</v>
      </c>
      <c r="J55" s="1243"/>
      <c r="K55" s="1241"/>
      <c r="L55" s="1241"/>
      <c r="M55" s="1241"/>
      <c r="N55" s="1242">
        <v>37.299999999999997</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567</v>
      </c>
      <c r="J57" s="1253"/>
      <c r="K57" s="1244"/>
      <c r="L57" s="1244"/>
      <c r="M57" s="1244"/>
      <c r="N57" s="1246">
        <v>55.2</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21" t="s">
        <v>568</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30"/>
      <c r="H72" s="1231"/>
      <c r="I72" s="1231"/>
      <c r="J72" s="1232"/>
      <c r="K72" s="356" t="s">
        <v>510</v>
      </c>
      <c r="L72" s="356" t="s">
        <v>511</v>
      </c>
      <c r="M72" s="356" t="s">
        <v>512</v>
      </c>
      <c r="N72" s="356" t="s">
        <v>513</v>
      </c>
      <c r="O72" s="356" t="s">
        <v>514</v>
      </c>
    </row>
    <row r="73" spans="2:30">
      <c r="B73" s="250"/>
      <c r="C73" s="246"/>
      <c r="D73" s="246"/>
      <c r="E73" s="246"/>
      <c r="F73" s="246"/>
      <c r="G73" s="1233" t="s">
        <v>561</v>
      </c>
      <c r="H73" s="1234"/>
      <c r="I73" s="1239" t="s">
        <v>562</v>
      </c>
      <c r="J73" s="1239"/>
      <c r="K73" s="1254">
        <v>82.1</v>
      </c>
      <c r="L73" s="1254">
        <v>65.7</v>
      </c>
      <c r="M73" s="1242">
        <v>66.2</v>
      </c>
      <c r="N73" s="1242">
        <v>60.3</v>
      </c>
      <c r="O73" s="1242">
        <v>52.6</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566</v>
      </c>
      <c r="J75" s="1243"/>
      <c r="K75" s="1246">
        <v>15.3</v>
      </c>
      <c r="L75" s="1246">
        <v>14.5</v>
      </c>
      <c r="M75" s="1246">
        <v>12.8</v>
      </c>
      <c r="N75" s="1246">
        <v>11.6</v>
      </c>
      <c r="O75" s="1246">
        <v>10.1</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563</v>
      </c>
      <c r="H77" s="1248"/>
      <c r="I77" s="1243" t="s">
        <v>562</v>
      </c>
      <c r="J77" s="1243"/>
      <c r="K77" s="1254">
        <v>57.6</v>
      </c>
      <c r="L77" s="1254">
        <v>48.3</v>
      </c>
      <c r="M77" s="1242">
        <v>44.4</v>
      </c>
      <c r="N77" s="1242">
        <v>37.299999999999997</v>
      </c>
      <c r="O77" s="1242">
        <v>33.1</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566</v>
      </c>
      <c r="J79" s="1253"/>
      <c r="K79" s="1256">
        <v>11.3</v>
      </c>
      <c r="L79" s="1256">
        <v>10.4</v>
      </c>
      <c r="M79" s="1256">
        <v>9.4</v>
      </c>
      <c r="N79" s="1256">
        <v>7.8</v>
      </c>
      <c r="O79" s="1256">
        <v>7.5</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509</v>
      </c>
      <c r="G2" s="113"/>
      <c r="H2" s="114"/>
    </row>
    <row r="3" spans="1:8">
      <c r="A3" s="110" t="s">
        <v>502</v>
      </c>
      <c r="B3" s="115"/>
      <c r="C3" s="116"/>
      <c r="D3" s="117">
        <v>34414</v>
      </c>
      <c r="E3" s="118"/>
      <c r="F3" s="119">
        <v>45761</v>
      </c>
      <c r="G3" s="120"/>
      <c r="H3" s="121"/>
    </row>
    <row r="4" spans="1:8">
      <c r="A4" s="122"/>
      <c r="B4" s="123"/>
      <c r="C4" s="124"/>
      <c r="D4" s="125">
        <v>24699</v>
      </c>
      <c r="E4" s="126"/>
      <c r="F4" s="127">
        <v>24777</v>
      </c>
      <c r="G4" s="128"/>
      <c r="H4" s="129"/>
    </row>
    <row r="5" spans="1:8">
      <c r="A5" s="110" t="s">
        <v>504</v>
      </c>
      <c r="B5" s="115"/>
      <c r="C5" s="116"/>
      <c r="D5" s="117">
        <v>43211</v>
      </c>
      <c r="E5" s="118"/>
      <c r="F5" s="119">
        <v>56255</v>
      </c>
      <c r="G5" s="120"/>
      <c r="H5" s="121"/>
    </row>
    <row r="6" spans="1:8">
      <c r="A6" s="122"/>
      <c r="B6" s="123"/>
      <c r="C6" s="124"/>
      <c r="D6" s="125">
        <v>13659</v>
      </c>
      <c r="E6" s="126"/>
      <c r="F6" s="127">
        <v>26957</v>
      </c>
      <c r="G6" s="128"/>
      <c r="H6" s="129"/>
    </row>
    <row r="7" spans="1:8">
      <c r="A7" s="110" t="s">
        <v>505</v>
      </c>
      <c r="B7" s="115"/>
      <c r="C7" s="116"/>
      <c r="D7" s="117">
        <v>75803</v>
      </c>
      <c r="E7" s="118"/>
      <c r="F7" s="119">
        <v>57944</v>
      </c>
      <c r="G7" s="120"/>
      <c r="H7" s="121"/>
    </row>
    <row r="8" spans="1:8">
      <c r="A8" s="122"/>
      <c r="B8" s="123"/>
      <c r="C8" s="124"/>
      <c r="D8" s="125">
        <v>21587</v>
      </c>
      <c r="E8" s="126"/>
      <c r="F8" s="127">
        <v>29326</v>
      </c>
      <c r="G8" s="128"/>
      <c r="H8" s="129"/>
    </row>
    <row r="9" spans="1:8">
      <c r="A9" s="110" t="s">
        <v>506</v>
      </c>
      <c r="B9" s="115"/>
      <c r="C9" s="116"/>
      <c r="D9" s="117">
        <v>26870</v>
      </c>
      <c r="E9" s="118"/>
      <c r="F9" s="119">
        <v>54227</v>
      </c>
      <c r="G9" s="120"/>
      <c r="H9" s="121"/>
    </row>
    <row r="10" spans="1:8">
      <c r="A10" s="122"/>
      <c r="B10" s="123"/>
      <c r="C10" s="124"/>
      <c r="D10" s="125">
        <v>18464</v>
      </c>
      <c r="E10" s="126"/>
      <c r="F10" s="127">
        <v>29694</v>
      </c>
      <c r="G10" s="128"/>
      <c r="H10" s="129"/>
    </row>
    <row r="11" spans="1:8">
      <c r="A11" s="110" t="s">
        <v>507</v>
      </c>
      <c r="B11" s="115"/>
      <c r="C11" s="116"/>
      <c r="D11" s="117">
        <v>83419</v>
      </c>
      <c r="E11" s="118"/>
      <c r="F11" s="119">
        <v>57295</v>
      </c>
      <c r="G11" s="120"/>
      <c r="H11" s="121"/>
    </row>
    <row r="12" spans="1:8">
      <c r="A12" s="122"/>
      <c r="B12" s="123"/>
      <c r="C12" s="130"/>
      <c r="D12" s="125">
        <v>73005</v>
      </c>
      <c r="E12" s="126"/>
      <c r="F12" s="127">
        <v>32771</v>
      </c>
      <c r="G12" s="128"/>
      <c r="H12" s="129"/>
    </row>
    <row r="13" spans="1:8">
      <c r="A13" s="110"/>
      <c r="B13" s="115"/>
      <c r="C13" s="131"/>
      <c r="D13" s="132">
        <v>52743</v>
      </c>
      <c r="E13" s="133"/>
      <c r="F13" s="134">
        <v>54296</v>
      </c>
      <c r="G13" s="135"/>
      <c r="H13" s="121"/>
    </row>
    <row r="14" spans="1:8">
      <c r="A14" s="122"/>
      <c r="B14" s="123"/>
      <c r="C14" s="124"/>
      <c r="D14" s="125">
        <v>30283</v>
      </c>
      <c r="E14" s="126"/>
      <c r="F14" s="127">
        <v>28705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2.6</v>
      </c>
      <c r="C19" s="136">
        <f>ROUND(VALUE(SUBSTITUTE(実質収支比率等に係る経年分析!G$48,"▲","-")),2)</f>
        <v>3.22</v>
      </c>
      <c r="D19" s="136">
        <f>ROUND(VALUE(SUBSTITUTE(実質収支比率等に係る経年分析!H$48,"▲","-")),2)</f>
        <v>3.35</v>
      </c>
      <c r="E19" s="136">
        <f>ROUND(VALUE(SUBSTITUTE(実質収支比率等に係る経年分析!I$48,"▲","-")),2)</f>
        <v>4.8600000000000003</v>
      </c>
      <c r="F19" s="136">
        <f>ROUND(VALUE(SUBSTITUTE(実質収支比率等に係る経年分析!J$48,"▲","-")),2)</f>
        <v>2.35</v>
      </c>
    </row>
    <row r="20" spans="1:11">
      <c r="A20" s="136" t="s">
        <v>43</v>
      </c>
      <c r="B20" s="136">
        <f>ROUND(VALUE(SUBSTITUTE(実質収支比率等に係る経年分析!F$47,"▲","-")),2)</f>
        <v>9.74</v>
      </c>
      <c r="C20" s="136">
        <f>ROUND(VALUE(SUBSTITUTE(実質収支比率等に係る経年分析!G$47,"▲","-")),2)</f>
        <v>12.79</v>
      </c>
      <c r="D20" s="136">
        <f>ROUND(VALUE(SUBSTITUTE(実質収支比率等に係る経年分析!H$47,"▲","-")),2)</f>
        <v>17.87</v>
      </c>
      <c r="E20" s="136">
        <f>ROUND(VALUE(SUBSTITUTE(実質収支比率等に係る経年分析!I$47,"▲","-")),2)</f>
        <v>23.92</v>
      </c>
      <c r="F20" s="136">
        <f>ROUND(VALUE(SUBSTITUTE(実質収支比率等に係る経年分析!J$47,"▲","-")),2)</f>
        <v>24.3</v>
      </c>
    </row>
    <row r="21" spans="1:11">
      <c r="A21" s="136" t="s">
        <v>44</v>
      </c>
      <c r="B21" s="136">
        <f>IF(ISNUMBER(VALUE(SUBSTITUTE(実質収支比率等に係る経年分析!F$49,"▲","-"))),ROUND(VALUE(SUBSTITUTE(実質収支比率等に係る経年分析!F$49,"▲","-")),2),NA())</f>
        <v>1.19</v>
      </c>
      <c r="C21" s="136">
        <f>IF(ISNUMBER(VALUE(SUBSTITUTE(実質収支比率等に係る経年分析!G$49,"▲","-"))),ROUND(VALUE(SUBSTITUTE(実質収支比率等に係る経年分析!G$49,"▲","-")),2),NA())</f>
        <v>4.04</v>
      </c>
      <c r="D21" s="136">
        <f>IF(ISNUMBER(VALUE(SUBSTITUTE(実質収支比率等に係る経年分析!H$49,"▲","-"))),ROUND(VALUE(SUBSTITUTE(実質収支比率等に係る経年分析!H$49,"▲","-")),2),NA())</f>
        <v>5.08</v>
      </c>
      <c r="E21" s="136">
        <f>IF(ISNUMBER(VALUE(SUBSTITUTE(実質収支比率等に係る経年分析!I$49,"▲","-"))),ROUND(VALUE(SUBSTITUTE(実質収支比率等に係る経年分析!I$49,"▲","-")),2),NA())</f>
        <v>7.55</v>
      </c>
      <c r="F21" s="136">
        <f>IF(ISNUMBER(VALUE(SUBSTITUTE(実質収支比率等に係る経年分析!J$49,"▲","-"))),ROUND(VALUE(SUBSTITUTE(実質収支比率等に係る経年分析!J$49,"▲","-")),2),NA())</f>
        <v>0.12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駐車場事業特別会計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病院事業会計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f>IF(ROUND(VALUE(SUBSTITUTE(連結実質赤字比率に係る赤字・黒字の構成分析!H$40,"▲", "-")), 2) &lt; 0, ABS(ROUND(VALUE(SUBSTITUTE(連結実質赤字比率に係る赤字・黒字の構成分析!H$40,"▲", "-")), 2)), NA())</f>
        <v>1.01</v>
      </c>
      <c r="G30" s="137" t="e">
        <f>IF(ROUND(VALUE(SUBSTITUTE(連結実質赤字比率に係る赤字・黒字の構成分析!H$40,"▲", "-")), 2) &gt;= 0, ABS(ROUND(VALUE(SUBSTITUTE(連結実質赤字比率に係る赤字・黒字の構成分析!H$40,"▲", "-")), 2)), NA())</f>
        <v>#N/A</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1.26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0.95</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2.85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2.0499999999999998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1.63</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2.59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3.34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4.8600000000000003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2.34</v>
      </c>
    </row>
    <row r="34" spans="1:16">
      <c r="A34" s="137" t="str">
        <f>IF(連結実質赤字比率に係る赤字・黒字の構成分析!C$36="",NA(),連結実質赤字比率に係る赤字・黒字の構成分析!C$36)</f>
        <v>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2.4500000000000002</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10.54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9.43</v>
      </c>
    </row>
    <row r="36" spans="1:16">
      <c r="A36" s="137" t="str">
        <f>IF(連結実質赤字比率に係る赤字・黒字の構成分析!C$34="",NA(),連結実質赤字比率に係る赤字・黒字の構成分析!C$34)</f>
        <v>小型自動車競走事業特別会計</v>
      </c>
      <c r="B36" s="137">
        <f>IF(ROUND(VALUE(SUBSTITUTE(連結実質赤字比率に係る赤字・黒字の構成分析!F$34,"▲", "-")), 2) &lt; 0, ABS(ROUND(VALUE(SUBSTITUTE(連結実質赤字比率に係る赤字・黒字の構成分析!F$34,"▲", "-")), 2)), NA())</f>
        <v>3.47</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3.35</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4.6100000000000003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5.84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6.28</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3045</v>
      </c>
      <c r="E42" s="138"/>
      <c r="F42" s="138"/>
      <c r="G42" s="138">
        <f>'実質公債費比率（分子）の構造'!L$52</f>
        <v>3165</v>
      </c>
      <c r="H42" s="138"/>
      <c r="I42" s="138"/>
      <c r="J42" s="138">
        <f>'実質公債費比率（分子）の構造'!M$52</f>
        <v>3243</v>
      </c>
      <c r="K42" s="138"/>
      <c r="L42" s="138"/>
      <c r="M42" s="138">
        <f>'実質公債費比率（分子）の構造'!N$52</f>
        <v>3105</v>
      </c>
      <c r="N42" s="138"/>
      <c r="O42" s="138"/>
      <c r="P42" s="138">
        <f>'実質公債費比率（分子）の構造'!O$52</f>
        <v>3161</v>
      </c>
    </row>
    <row r="43" spans="1:16">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2</v>
      </c>
      <c r="L43" s="138"/>
      <c r="M43" s="138"/>
      <c r="N43" s="138">
        <f>'実質公債費比率（分子）の構造'!O$51</f>
        <v>0</v>
      </c>
      <c r="O43" s="138"/>
      <c r="P43" s="138"/>
    </row>
    <row r="44" spans="1:16">
      <c r="A44" s="138" t="s">
        <v>53</v>
      </c>
      <c r="B44" s="138">
        <f>'実質公債費比率（分子）の構造'!K$50</f>
        <v>238</v>
      </c>
      <c r="C44" s="138"/>
      <c r="D44" s="138"/>
      <c r="E44" s="138">
        <f>'実質公債費比率（分子）の構造'!L$50</f>
        <v>217</v>
      </c>
      <c r="F44" s="138"/>
      <c r="G44" s="138"/>
      <c r="H44" s="138">
        <f>'実質公債費比率（分子）の構造'!M$50</f>
        <v>199</v>
      </c>
      <c r="I44" s="138"/>
      <c r="J44" s="138"/>
      <c r="K44" s="138">
        <f>'実質公債費比率（分子）の構造'!N$50</f>
        <v>182</v>
      </c>
      <c r="L44" s="138"/>
      <c r="M44" s="138"/>
      <c r="N44" s="138">
        <f>'実質公債費比率（分子）の構造'!O$50</f>
        <v>161</v>
      </c>
      <c r="O44" s="138"/>
      <c r="P44" s="138"/>
    </row>
    <row r="45" spans="1:16">
      <c r="A45" s="138" t="s">
        <v>54</v>
      </c>
      <c r="B45" s="138">
        <f>'実質公債費比率（分子）の構造'!K$49</f>
        <v>0</v>
      </c>
      <c r="C45" s="138"/>
      <c r="D45" s="138"/>
      <c r="E45" s="138">
        <f>'実質公債費比率（分子）の構造'!L$49</f>
        <v>0</v>
      </c>
      <c r="F45" s="138"/>
      <c r="G45" s="138"/>
      <c r="H45" s="138">
        <f>'実質公債費比率（分子）の構造'!M$49</f>
        <v>2</v>
      </c>
      <c r="I45" s="138"/>
      <c r="J45" s="138"/>
      <c r="K45" s="138">
        <f>'実質公債費比率（分子）の構造'!N$49</f>
        <v>6</v>
      </c>
      <c r="L45" s="138"/>
      <c r="M45" s="138"/>
      <c r="N45" s="138">
        <f>'実質公債費比率（分子）の構造'!O$49</f>
        <v>46</v>
      </c>
      <c r="O45" s="138"/>
      <c r="P45" s="138"/>
    </row>
    <row r="46" spans="1:16">
      <c r="A46" s="138" t="s">
        <v>55</v>
      </c>
      <c r="B46" s="138">
        <f>'実質公債費比率（分子）の構造'!K$48</f>
        <v>991</v>
      </c>
      <c r="C46" s="138"/>
      <c r="D46" s="138"/>
      <c r="E46" s="138">
        <f>'実質公債費比率（分子）の構造'!L$48</f>
        <v>1030</v>
      </c>
      <c r="F46" s="138"/>
      <c r="G46" s="138"/>
      <c r="H46" s="138">
        <f>'実質公債費比率（分子）の構造'!M$48</f>
        <v>1065</v>
      </c>
      <c r="I46" s="138"/>
      <c r="J46" s="138"/>
      <c r="K46" s="138">
        <f>'実質公債費比率（分子）の構造'!N$48</f>
        <v>1127</v>
      </c>
      <c r="L46" s="138"/>
      <c r="M46" s="138"/>
      <c r="N46" s="138">
        <f>'実質公債費比率（分子）の構造'!O$48</f>
        <v>1155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3762</v>
      </c>
      <c r="C49" s="138"/>
      <c r="D49" s="138"/>
      <c r="E49" s="138">
        <f>'実質公債費比率（分子）の構造'!L$45</f>
        <v>3731</v>
      </c>
      <c r="F49" s="138"/>
      <c r="G49" s="138"/>
      <c r="H49" s="138">
        <f>'実質公債費比率（分子）の構造'!M$45</f>
        <v>3424</v>
      </c>
      <c r="I49" s="138"/>
      <c r="J49" s="138"/>
      <c r="K49" s="138">
        <f>'実質公債費比率（分子）の構造'!N$45</f>
        <v>3241</v>
      </c>
      <c r="L49" s="138"/>
      <c r="M49" s="138"/>
      <c r="N49" s="138">
        <f>'実質公債費比率（分子）の構造'!O$45</f>
        <v>3121</v>
      </c>
      <c r="O49" s="138"/>
      <c r="P49" s="138"/>
    </row>
    <row r="50" spans="1:16">
      <c r="A50" s="138" t="s">
        <v>59</v>
      </c>
      <c r="B50" s="138" t="e">
        <f>NA()</f>
        <v>#N/A</v>
      </c>
      <c r="C50" s="138">
        <f>IF(ISNUMBER('実質公債費比率（分子）の構造'!K$53),'実質公債費比率（分子）の構造'!K$53,NA())</f>
        <v>1947</v>
      </c>
      <c r="D50" s="138" t="e">
        <f>NA()</f>
        <v>#N/A</v>
      </c>
      <c r="E50" s="138" t="e">
        <f>NA()</f>
        <v>#N/A</v>
      </c>
      <c r="F50" s="138">
        <f>IF(ISNUMBER('実質公債費比率（分子）の構造'!L$53),'実質公債費比率（分子）の構造'!L$53,NA())</f>
        <v>1813</v>
      </c>
      <c r="G50" s="138" t="e">
        <f>NA()</f>
        <v>#N/A</v>
      </c>
      <c r="H50" s="138" t="e">
        <f>NA()</f>
        <v>#N/A</v>
      </c>
      <c r="I50" s="138">
        <f>IF(ISNUMBER('実質公債費比率（分子）の構造'!M$53),'実質公債費比率（分子）の構造'!M$53,NA())</f>
        <v>1447</v>
      </c>
      <c r="J50" s="138" t="e">
        <f>NA()</f>
        <v>#N/A</v>
      </c>
      <c r="K50" s="138" t="e">
        <f>NA()</f>
        <v>#N/A</v>
      </c>
      <c r="L50" s="138">
        <f>IF(ISNUMBER('実質公債費比率（分子）の構造'!N$53),'実質公債費比率（分子）の構造'!N$53,NA())</f>
        <v>1453</v>
      </c>
      <c r="M50" s="138" t="e">
        <f>NA()</f>
        <v>#N/A</v>
      </c>
      <c r="N50" s="138" t="e">
        <f>NA()</f>
        <v>#N/A</v>
      </c>
      <c r="O50" s="138">
        <f>IF(ISNUMBER('実質公債費比率（分子）の構造'!O$53),'実質公債費比率（分子）の構造'!O$53,NA())</f>
        <v>1322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27780</v>
      </c>
      <c r="E56" s="137"/>
      <c r="F56" s="137"/>
      <c r="G56" s="137">
        <f>'将来負担比率（分子）の構造'!J$52</f>
        <v>28451</v>
      </c>
      <c r="H56" s="137"/>
      <c r="I56" s="137"/>
      <c r="J56" s="137">
        <f>'将来負担比率（分子）の構造'!K$52</f>
        <v>31641</v>
      </c>
      <c r="K56" s="137"/>
      <c r="L56" s="137"/>
      <c r="M56" s="137">
        <f>'将来負担比率（分子）の構造'!L$52</f>
        <v>31612</v>
      </c>
      <c r="N56" s="137"/>
      <c r="O56" s="137"/>
      <c r="P56" s="137">
        <f>'将来負担比率（分子）の構造'!M$52</f>
        <v>32065</v>
      </c>
    </row>
    <row r="57" spans="1:16">
      <c r="A57" s="137" t="s">
        <v>36</v>
      </c>
      <c r="B57" s="137"/>
      <c r="C57" s="137"/>
      <c r="D57" s="137">
        <f>'将来負担比率（分子）の構造'!I$51</f>
        <v>9199</v>
      </c>
      <c r="E57" s="137"/>
      <c r="F57" s="137"/>
      <c r="G57" s="137">
        <f>'将来負担比率（分子）の構造'!J$51</f>
        <v>8691</v>
      </c>
      <c r="H57" s="137"/>
      <c r="I57" s="137"/>
      <c r="J57" s="137">
        <f>'将来負担比率（分子）の構造'!K$51</f>
        <v>8133</v>
      </c>
      <c r="K57" s="137"/>
      <c r="L57" s="137"/>
      <c r="M57" s="137">
        <f>'将来負担比率（分子）の構造'!L$51</f>
        <v>7709</v>
      </c>
      <c r="N57" s="137"/>
      <c r="O57" s="137"/>
      <c r="P57" s="137">
        <f>'将来負担比率（分子）の構造'!M$51</f>
        <v>7028</v>
      </c>
    </row>
    <row r="58" spans="1:16">
      <c r="A58" s="137" t="s">
        <v>35</v>
      </c>
      <c r="B58" s="137"/>
      <c r="C58" s="137"/>
      <c r="D58" s="137">
        <f>'将来負担比率（分子）の構造'!I$50</f>
        <v>4386</v>
      </c>
      <c r="E58" s="137"/>
      <c r="F58" s="137"/>
      <c r="G58" s="137">
        <f>'将来負担比率（分子）の構造'!J$50</f>
        <v>5197</v>
      </c>
      <c r="H58" s="137"/>
      <c r="I58" s="137"/>
      <c r="J58" s="137">
        <f>'将来負担比率（分子）の構造'!K$50</f>
        <v>6161</v>
      </c>
      <c r="K58" s="137"/>
      <c r="L58" s="137"/>
      <c r="M58" s="137">
        <f>'将来負担比率（分子）の構造'!L$50</f>
        <v>7240</v>
      </c>
      <c r="N58" s="137"/>
      <c r="O58" s="137"/>
      <c r="P58" s="137">
        <f>'将来負担比率（分子）の構造'!M$50</f>
        <v>9007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579</v>
      </c>
      <c r="C61" s="137"/>
      <c r="D61" s="137"/>
      <c r="E61" s="137">
        <f>'将来負担比率（分子）の構造'!J$46</f>
        <v>608</v>
      </c>
      <c r="F61" s="137"/>
      <c r="G61" s="137"/>
      <c r="H61" s="137">
        <f>'将来負担比率（分子）の構造'!K$46</f>
        <v>598</v>
      </c>
      <c r="I61" s="137"/>
      <c r="J61" s="137"/>
      <c r="K61" s="137">
        <f>'将来負担比率（分子）の構造'!L$46</f>
        <v>321</v>
      </c>
      <c r="L61" s="137"/>
      <c r="M61" s="137"/>
      <c r="N61" s="137">
        <f>'将来負担比率（分子）の構造'!M$46</f>
        <v>305</v>
      </c>
      <c r="O61" s="137"/>
      <c r="P61" s="137"/>
    </row>
    <row r="62" spans="1:16">
      <c r="A62" s="137" t="s">
        <v>29</v>
      </c>
      <c r="B62" s="137">
        <f>'将来負担比率（分子）の構造'!I$45</f>
        <v>5434</v>
      </c>
      <c r="C62" s="137"/>
      <c r="D62" s="137"/>
      <c r="E62" s="137">
        <f>'将来負担比率（分子）の構造'!J$45</f>
        <v>5127</v>
      </c>
      <c r="F62" s="137"/>
      <c r="G62" s="137"/>
      <c r="H62" s="137">
        <f>'将来負担比率（分子）の構造'!K$45</f>
        <v>4764</v>
      </c>
      <c r="I62" s="137"/>
      <c r="J62" s="137"/>
      <c r="K62" s="137">
        <f>'将来負担比率（分子）の構造'!L$45</f>
        <v>4589</v>
      </c>
      <c r="L62" s="137"/>
      <c r="M62" s="137"/>
      <c r="N62" s="137">
        <f>'将来負担比率（分子）の構造'!M$45</f>
        <v>4508</v>
      </c>
      <c r="O62" s="137"/>
      <c r="P62" s="137"/>
    </row>
    <row r="63" spans="1:16">
      <c r="A63" s="137" t="s">
        <v>28</v>
      </c>
      <c r="B63" s="137">
        <f>'将来負担比率（分子）の構造'!I$44</f>
        <v>20</v>
      </c>
      <c r="C63" s="137"/>
      <c r="D63" s="137"/>
      <c r="E63" s="137">
        <f>'将来負担比率（分子）の構造'!J$44</f>
        <v>302</v>
      </c>
      <c r="F63" s="137"/>
      <c r="G63" s="137"/>
      <c r="H63" s="137">
        <f>'将来負担比率（分子）の構造'!K$44</f>
        <v>300</v>
      </c>
      <c r="I63" s="137"/>
      <c r="J63" s="137"/>
      <c r="K63" s="137">
        <f>'将来負担比率（分子）の構造'!L$44</f>
        <v>293</v>
      </c>
      <c r="L63" s="137"/>
      <c r="M63" s="137"/>
      <c r="N63" s="137">
        <f>'将来負担比率（分子）の構造'!M$44</f>
        <v>250</v>
      </c>
      <c r="O63" s="137"/>
      <c r="P63" s="137"/>
    </row>
    <row r="64" spans="1:16">
      <c r="A64" s="137" t="s">
        <v>27</v>
      </c>
      <c r="B64" s="137">
        <f>'将来負担比率（分子）の構造'!I$43</f>
        <v>17557</v>
      </c>
      <c r="C64" s="137"/>
      <c r="D64" s="137"/>
      <c r="E64" s="137">
        <f>'将来負担比率（分子）の構造'!J$43</f>
        <v>16977</v>
      </c>
      <c r="F64" s="137"/>
      <c r="G64" s="137"/>
      <c r="H64" s="137">
        <f>'将来負担比率（分子）の構造'!K$43</f>
        <v>18499</v>
      </c>
      <c r="I64" s="137"/>
      <c r="J64" s="137"/>
      <c r="K64" s="137">
        <f>'将来負担比率（分子）の構造'!L$43</f>
        <v>19635</v>
      </c>
      <c r="L64" s="137"/>
      <c r="M64" s="137"/>
      <c r="N64" s="137">
        <f>'将来負担比率（分子）の構造'!M$43</f>
        <v>18381</v>
      </c>
      <c r="O64" s="137"/>
      <c r="P64" s="137"/>
    </row>
    <row r="65" spans="1:16">
      <c r="A65" s="137" t="s">
        <v>26</v>
      </c>
      <c r="B65" s="137">
        <f>'将来負担比率（分子）の構造'!I$42</f>
        <v>1307</v>
      </c>
      <c r="C65" s="137"/>
      <c r="D65" s="137"/>
      <c r="E65" s="137">
        <f>'将来負担比率（分子）の構造'!J$42</f>
        <v>1107</v>
      </c>
      <c r="F65" s="137"/>
      <c r="G65" s="137"/>
      <c r="H65" s="137">
        <f>'将来負担比率（分子）の構造'!K$42</f>
        <v>914</v>
      </c>
      <c r="I65" s="137"/>
      <c r="J65" s="137"/>
      <c r="K65" s="137">
        <f>'将来負担比率（分子）の構造'!L$42</f>
        <v>737</v>
      </c>
      <c r="L65" s="137"/>
      <c r="M65" s="137"/>
      <c r="N65" s="137">
        <f>'将来負担比率（分子）の構造'!M$42</f>
        <v>581</v>
      </c>
      <c r="O65" s="137"/>
      <c r="P65" s="137"/>
    </row>
    <row r="66" spans="1:16">
      <c r="A66" s="137" t="s">
        <v>25</v>
      </c>
      <c r="B66" s="137">
        <f>'将来負担比率（分子）の構造'!I$41</f>
        <v>27548</v>
      </c>
      <c r="C66" s="137"/>
      <c r="D66" s="137"/>
      <c r="E66" s="137">
        <f>'将来負担比率（分子）の構造'!J$41</f>
        <v>27145</v>
      </c>
      <c r="F66" s="137"/>
      <c r="G66" s="137"/>
      <c r="H66" s="137">
        <f>'将来負担比率（分子）の構造'!K$41</f>
        <v>29734</v>
      </c>
      <c r="I66" s="137"/>
      <c r="J66" s="137"/>
      <c r="K66" s="137">
        <f>'将来負担比率（分子）の構造'!L$41</f>
        <v>29129</v>
      </c>
      <c r="L66" s="137"/>
      <c r="M66" s="137"/>
      <c r="N66" s="137">
        <f>'将来負担比率（分子）の構造'!M$41</f>
        <v>31850</v>
      </c>
      <c r="O66" s="137"/>
      <c r="P66" s="137"/>
    </row>
    <row r="67" spans="1:16">
      <c r="A67" s="137" t="s">
        <v>63</v>
      </c>
      <c r="B67" s="137" t="e">
        <f>NA()</f>
        <v>#N/A</v>
      </c>
      <c r="C67" s="137">
        <f>IF(ISNUMBER('将来負担比率（分子）の構造'!I$53), IF('将来負担比率（分子）の構造'!I$53 &lt; 0, 0, '将来負担比率（分子）の構造'!I$53), NA())</f>
        <v>11080</v>
      </c>
      <c r="D67" s="137" t="e">
        <f>NA()</f>
        <v>#N/A</v>
      </c>
      <c r="E67" s="137" t="e">
        <f>NA()</f>
        <v>#N/A</v>
      </c>
      <c r="F67" s="137">
        <f>IF(ISNUMBER('将来負担比率（分子）の構造'!J$53), IF('将来負担比率（分子）の構造'!J$53 &lt; 0, 0, '将来負担比率（分子）の構造'!J$53), NA())</f>
        <v>8928</v>
      </c>
      <c r="G67" s="137" t="e">
        <f>NA()</f>
        <v>#N/A</v>
      </c>
      <c r="H67" s="137" t="e">
        <f>NA()</f>
        <v>#N/A</v>
      </c>
      <c r="I67" s="137">
        <f>IF(ISNUMBER('将来負担比率（分子）の構造'!K$53), IF('将来負担比率（分子）の構造'!K$53 &lt; 0, 0, '将来負担比率（分子）の構造'!K$53), NA())</f>
        <v>8874</v>
      </c>
      <c r="J67" s="137" t="e">
        <f>NA()</f>
        <v>#N/A</v>
      </c>
      <c r="K67" s="137" t="e">
        <f>NA()</f>
        <v>#N/A</v>
      </c>
      <c r="L67" s="137">
        <f>IF(ISNUMBER('将来負担比率（分子）の構造'!L$53), IF('将来負担比率（分子）の構造'!L$53 &lt; 0, 0, '将来負担比率（分子）の構造'!L$53), NA())</f>
        <v>8144</v>
      </c>
      <c r="M67" s="137" t="e">
        <f>NA()</f>
        <v>#N/A</v>
      </c>
      <c r="N67" s="137" t="e">
        <f>NA()</f>
        <v>#N/A</v>
      </c>
      <c r="O67" s="137">
        <f>IF(ISNUMBER('将来負担比率（分子）の構造'!M$53), IF('将来負担比率（分子）の構造'!M$53 &lt; 0, 0, '将来負担比率（分子）の構造'!M$53), NA())</f>
        <v>7774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9660051</v>
      </c>
      <c r="S5" s="615"/>
      <c r="T5" s="615"/>
      <c r="U5" s="615"/>
      <c r="V5" s="615"/>
      <c r="W5" s="615"/>
      <c r="X5" s="615"/>
      <c r="Y5" s="616"/>
      <c r="Z5" s="617">
        <v>31.1</v>
      </c>
      <c r="AA5" s="617"/>
      <c r="AB5" s="617"/>
      <c r="AC5" s="617"/>
      <c r="AD5" s="618">
        <v>9110807</v>
      </c>
      <c r="AE5" s="618"/>
      <c r="AF5" s="618"/>
      <c r="AG5" s="618"/>
      <c r="AH5" s="618"/>
      <c r="AI5" s="618"/>
      <c r="AJ5" s="618"/>
      <c r="AK5" s="618"/>
      <c r="AL5" s="619">
        <v>57.2</v>
      </c>
      <c r="AM5" s="620"/>
      <c r="AN5" s="620"/>
      <c r="AO5" s="621"/>
      <c r="AP5" s="611" t="s">
        <v>210</v>
      </c>
      <c r="AQ5" s="612"/>
      <c r="AR5" s="612"/>
      <c r="AS5" s="612"/>
      <c r="AT5" s="612"/>
      <c r="AU5" s="612"/>
      <c r="AV5" s="612"/>
      <c r="AW5" s="612"/>
      <c r="AX5" s="612"/>
      <c r="AY5" s="612"/>
      <c r="AZ5" s="612"/>
      <c r="BA5" s="612"/>
      <c r="BB5" s="612"/>
      <c r="BC5" s="612"/>
      <c r="BD5" s="612"/>
      <c r="BE5" s="612"/>
      <c r="BF5" s="613"/>
      <c r="BG5" s="625">
        <v>9104321</v>
      </c>
      <c r="BH5" s="626"/>
      <c r="BI5" s="626"/>
      <c r="BJ5" s="626"/>
      <c r="BK5" s="626"/>
      <c r="BL5" s="626"/>
      <c r="BM5" s="626"/>
      <c r="BN5" s="627"/>
      <c r="BO5" s="628">
        <v>94.2</v>
      </c>
      <c r="BP5" s="628"/>
      <c r="BQ5" s="628"/>
      <c r="BR5" s="628"/>
      <c r="BS5" s="629">
        <v>135852</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173722</v>
      </c>
      <c r="S6" s="626"/>
      <c r="T6" s="626"/>
      <c r="U6" s="626"/>
      <c r="V6" s="626"/>
      <c r="W6" s="626"/>
      <c r="X6" s="626"/>
      <c r="Y6" s="627"/>
      <c r="Z6" s="628">
        <v>0.6</v>
      </c>
      <c r="AA6" s="628"/>
      <c r="AB6" s="628"/>
      <c r="AC6" s="628"/>
      <c r="AD6" s="629">
        <v>173722</v>
      </c>
      <c r="AE6" s="629"/>
      <c r="AF6" s="629"/>
      <c r="AG6" s="629"/>
      <c r="AH6" s="629"/>
      <c r="AI6" s="629"/>
      <c r="AJ6" s="629"/>
      <c r="AK6" s="629"/>
      <c r="AL6" s="630">
        <v>1.1000000000000001</v>
      </c>
      <c r="AM6" s="631"/>
      <c r="AN6" s="631"/>
      <c r="AO6" s="632"/>
      <c r="AP6" s="622" t="s">
        <v>215</v>
      </c>
      <c r="AQ6" s="623"/>
      <c r="AR6" s="623"/>
      <c r="AS6" s="623"/>
      <c r="AT6" s="623"/>
      <c r="AU6" s="623"/>
      <c r="AV6" s="623"/>
      <c r="AW6" s="623"/>
      <c r="AX6" s="623"/>
      <c r="AY6" s="623"/>
      <c r="AZ6" s="623"/>
      <c r="BA6" s="623"/>
      <c r="BB6" s="623"/>
      <c r="BC6" s="623"/>
      <c r="BD6" s="623"/>
      <c r="BE6" s="623"/>
      <c r="BF6" s="624"/>
      <c r="BG6" s="625">
        <v>9104321</v>
      </c>
      <c r="BH6" s="626"/>
      <c r="BI6" s="626"/>
      <c r="BJ6" s="626"/>
      <c r="BK6" s="626"/>
      <c r="BL6" s="626"/>
      <c r="BM6" s="626"/>
      <c r="BN6" s="627"/>
      <c r="BO6" s="628">
        <v>94.2</v>
      </c>
      <c r="BP6" s="628"/>
      <c r="BQ6" s="628"/>
      <c r="BR6" s="628"/>
      <c r="BS6" s="629">
        <v>135852</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206947</v>
      </c>
      <c r="CS6" s="626"/>
      <c r="CT6" s="626"/>
      <c r="CU6" s="626"/>
      <c r="CV6" s="626"/>
      <c r="CW6" s="626"/>
      <c r="CX6" s="626"/>
      <c r="CY6" s="627"/>
      <c r="CZ6" s="628">
        <v>0.7</v>
      </c>
      <c r="DA6" s="628"/>
      <c r="DB6" s="628"/>
      <c r="DC6" s="628"/>
      <c r="DD6" s="634">
        <v>4206</v>
      </c>
      <c r="DE6" s="626"/>
      <c r="DF6" s="626"/>
      <c r="DG6" s="626"/>
      <c r="DH6" s="626"/>
      <c r="DI6" s="626"/>
      <c r="DJ6" s="626"/>
      <c r="DK6" s="626"/>
      <c r="DL6" s="626"/>
      <c r="DM6" s="626"/>
      <c r="DN6" s="626"/>
      <c r="DO6" s="626"/>
      <c r="DP6" s="627"/>
      <c r="DQ6" s="634">
        <v>206929</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11003</v>
      </c>
      <c r="S7" s="626"/>
      <c r="T7" s="626"/>
      <c r="U7" s="626"/>
      <c r="V7" s="626"/>
      <c r="W7" s="626"/>
      <c r="X7" s="626"/>
      <c r="Y7" s="627"/>
      <c r="Z7" s="628">
        <v>0</v>
      </c>
      <c r="AA7" s="628"/>
      <c r="AB7" s="628"/>
      <c r="AC7" s="628"/>
      <c r="AD7" s="629">
        <v>11003</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3641624</v>
      </c>
      <c r="BH7" s="626"/>
      <c r="BI7" s="626"/>
      <c r="BJ7" s="626"/>
      <c r="BK7" s="626"/>
      <c r="BL7" s="626"/>
      <c r="BM7" s="626"/>
      <c r="BN7" s="627"/>
      <c r="BO7" s="628">
        <v>37.700000000000003</v>
      </c>
      <c r="BP7" s="628"/>
      <c r="BQ7" s="628"/>
      <c r="BR7" s="628"/>
      <c r="BS7" s="629">
        <v>135852</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2840325</v>
      </c>
      <c r="CS7" s="626"/>
      <c r="CT7" s="626"/>
      <c r="CU7" s="626"/>
      <c r="CV7" s="626"/>
      <c r="CW7" s="626"/>
      <c r="CX7" s="626"/>
      <c r="CY7" s="627"/>
      <c r="CZ7" s="628">
        <v>9.3000000000000007</v>
      </c>
      <c r="DA7" s="628"/>
      <c r="DB7" s="628"/>
      <c r="DC7" s="628"/>
      <c r="DD7" s="634">
        <v>35133</v>
      </c>
      <c r="DE7" s="626"/>
      <c r="DF7" s="626"/>
      <c r="DG7" s="626"/>
      <c r="DH7" s="626"/>
      <c r="DI7" s="626"/>
      <c r="DJ7" s="626"/>
      <c r="DK7" s="626"/>
      <c r="DL7" s="626"/>
      <c r="DM7" s="626"/>
      <c r="DN7" s="626"/>
      <c r="DO7" s="626"/>
      <c r="DP7" s="627"/>
      <c r="DQ7" s="634">
        <v>2501454</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24754</v>
      </c>
      <c r="S8" s="626"/>
      <c r="T8" s="626"/>
      <c r="U8" s="626"/>
      <c r="V8" s="626"/>
      <c r="W8" s="626"/>
      <c r="X8" s="626"/>
      <c r="Y8" s="627"/>
      <c r="Z8" s="628">
        <v>0.1</v>
      </c>
      <c r="AA8" s="628"/>
      <c r="AB8" s="628"/>
      <c r="AC8" s="628"/>
      <c r="AD8" s="629">
        <v>24754</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110225</v>
      </c>
      <c r="BH8" s="626"/>
      <c r="BI8" s="626"/>
      <c r="BJ8" s="626"/>
      <c r="BK8" s="626"/>
      <c r="BL8" s="626"/>
      <c r="BM8" s="626"/>
      <c r="BN8" s="627"/>
      <c r="BO8" s="628">
        <v>1.1000000000000001</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10011477</v>
      </c>
      <c r="CS8" s="626"/>
      <c r="CT8" s="626"/>
      <c r="CU8" s="626"/>
      <c r="CV8" s="626"/>
      <c r="CW8" s="626"/>
      <c r="CX8" s="626"/>
      <c r="CY8" s="627"/>
      <c r="CZ8" s="628">
        <v>32.6</v>
      </c>
      <c r="DA8" s="628"/>
      <c r="DB8" s="628"/>
      <c r="DC8" s="628"/>
      <c r="DD8" s="634">
        <v>136221</v>
      </c>
      <c r="DE8" s="626"/>
      <c r="DF8" s="626"/>
      <c r="DG8" s="626"/>
      <c r="DH8" s="626"/>
      <c r="DI8" s="626"/>
      <c r="DJ8" s="626"/>
      <c r="DK8" s="626"/>
      <c r="DL8" s="626"/>
      <c r="DM8" s="626"/>
      <c r="DN8" s="626"/>
      <c r="DO8" s="626"/>
      <c r="DP8" s="627"/>
      <c r="DQ8" s="634">
        <v>4817540</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14851</v>
      </c>
      <c r="S9" s="626"/>
      <c r="T9" s="626"/>
      <c r="U9" s="626"/>
      <c r="V9" s="626"/>
      <c r="W9" s="626"/>
      <c r="X9" s="626"/>
      <c r="Y9" s="627"/>
      <c r="Z9" s="628">
        <v>0</v>
      </c>
      <c r="AA9" s="628"/>
      <c r="AB9" s="628"/>
      <c r="AC9" s="628"/>
      <c r="AD9" s="629">
        <v>14851</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2661941</v>
      </c>
      <c r="BH9" s="626"/>
      <c r="BI9" s="626"/>
      <c r="BJ9" s="626"/>
      <c r="BK9" s="626"/>
      <c r="BL9" s="626"/>
      <c r="BM9" s="626"/>
      <c r="BN9" s="627"/>
      <c r="BO9" s="628">
        <v>27.6</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2255005</v>
      </c>
      <c r="CS9" s="626"/>
      <c r="CT9" s="626"/>
      <c r="CU9" s="626"/>
      <c r="CV9" s="626"/>
      <c r="CW9" s="626"/>
      <c r="CX9" s="626"/>
      <c r="CY9" s="627"/>
      <c r="CZ9" s="628">
        <v>7.3</v>
      </c>
      <c r="DA9" s="628"/>
      <c r="DB9" s="628"/>
      <c r="DC9" s="628"/>
      <c r="DD9" s="634">
        <v>219886</v>
      </c>
      <c r="DE9" s="626"/>
      <c r="DF9" s="626"/>
      <c r="DG9" s="626"/>
      <c r="DH9" s="626"/>
      <c r="DI9" s="626"/>
      <c r="DJ9" s="626"/>
      <c r="DK9" s="626"/>
      <c r="DL9" s="626"/>
      <c r="DM9" s="626"/>
      <c r="DN9" s="626"/>
      <c r="DO9" s="626"/>
      <c r="DP9" s="627"/>
      <c r="DQ9" s="634">
        <v>1840884</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1029185</v>
      </c>
      <c r="S10" s="626"/>
      <c r="T10" s="626"/>
      <c r="U10" s="626"/>
      <c r="V10" s="626"/>
      <c r="W10" s="626"/>
      <c r="X10" s="626"/>
      <c r="Y10" s="627"/>
      <c r="Z10" s="628">
        <v>3.3</v>
      </c>
      <c r="AA10" s="628"/>
      <c r="AB10" s="628"/>
      <c r="AC10" s="628"/>
      <c r="AD10" s="629">
        <v>1029185</v>
      </c>
      <c r="AE10" s="629"/>
      <c r="AF10" s="629"/>
      <c r="AG10" s="629"/>
      <c r="AH10" s="629"/>
      <c r="AI10" s="629"/>
      <c r="AJ10" s="629"/>
      <c r="AK10" s="629"/>
      <c r="AL10" s="630">
        <v>6.5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182751</v>
      </c>
      <c r="BH10" s="626"/>
      <c r="BI10" s="626"/>
      <c r="BJ10" s="626"/>
      <c r="BK10" s="626"/>
      <c r="BL10" s="626"/>
      <c r="BM10" s="626"/>
      <c r="BN10" s="627"/>
      <c r="BO10" s="628">
        <v>1.9</v>
      </c>
      <c r="BP10" s="628"/>
      <c r="BQ10" s="628"/>
      <c r="BR10" s="628"/>
      <c r="BS10" s="634" t="s">
        <v>222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83015</v>
      </c>
      <c r="CS10" s="626"/>
      <c r="CT10" s="626"/>
      <c r="CU10" s="626"/>
      <c r="CV10" s="626"/>
      <c r="CW10" s="626"/>
      <c r="CX10" s="626"/>
      <c r="CY10" s="627"/>
      <c r="CZ10" s="628">
        <v>0.3</v>
      </c>
      <c r="DA10" s="628"/>
      <c r="DB10" s="628"/>
      <c r="DC10" s="628"/>
      <c r="DD10" s="634">
        <v>30517</v>
      </c>
      <c r="DE10" s="626"/>
      <c r="DF10" s="626"/>
      <c r="DG10" s="626"/>
      <c r="DH10" s="626"/>
      <c r="DI10" s="626"/>
      <c r="DJ10" s="626"/>
      <c r="DK10" s="626"/>
      <c r="DL10" s="626"/>
      <c r="DM10" s="626"/>
      <c r="DN10" s="626"/>
      <c r="DO10" s="626"/>
      <c r="DP10" s="627"/>
      <c r="DQ10" s="634">
        <v>65156</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65147</v>
      </c>
      <c r="S11" s="626"/>
      <c r="T11" s="626"/>
      <c r="U11" s="626"/>
      <c r="V11" s="626"/>
      <c r="W11" s="626"/>
      <c r="X11" s="626"/>
      <c r="Y11" s="627"/>
      <c r="Z11" s="628">
        <v>0.2</v>
      </c>
      <c r="AA11" s="628"/>
      <c r="AB11" s="628"/>
      <c r="AC11" s="628"/>
      <c r="AD11" s="629">
        <v>65147</v>
      </c>
      <c r="AE11" s="629"/>
      <c r="AF11" s="629"/>
      <c r="AG11" s="629"/>
      <c r="AH11" s="629"/>
      <c r="AI11" s="629"/>
      <c r="AJ11" s="629"/>
      <c r="AK11" s="629"/>
      <c r="AL11" s="630">
        <v>0.4</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686707</v>
      </c>
      <c r="BH11" s="626"/>
      <c r="BI11" s="626"/>
      <c r="BJ11" s="626"/>
      <c r="BK11" s="626"/>
      <c r="BL11" s="626"/>
      <c r="BM11" s="626"/>
      <c r="BN11" s="627"/>
      <c r="BO11" s="628">
        <v>7.1</v>
      </c>
      <c r="BP11" s="628"/>
      <c r="BQ11" s="628"/>
      <c r="BR11" s="628"/>
      <c r="BS11" s="634">
        <v>135852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433137</v>
      </c>
      <c r="CS11" s="626"/>
      <c r="CT11" s="626"/>
      <c r="CU11" s="626"/>
      <c r="CV11" s="626"/>
      <c r="CW11" s="626"/>
      <c r="CX11" s="626"/>
      <c r="CY11" s="627"/>
      <c r="CZ11" s="628">
        <v>1.4</v>
      </c>
      <c r="DA11" s="628"/>
      <c r="DB11" s="628"/>
      <c r="DC11" s="628"/>
      <c r="DD11" s="634">
        <v>143096</v>
      </c>
      <c r="DE11" s="626"/>
      <c r="DF11" s="626"/>
      <c r="DG11" s="626"/>
      <c r="DH11" s="626"/>
      <c r="DI11" s="626"/>
      <c r="DJ11" s="626"/>
      <c r="DK11" s="626"/>
      <c r="DL11" s="626"/>
      <c r="DM11" s="626"/>
      <c r="DN11" s="626"/>
      <c r="DO11" s="626"/>
      <c r="DP11" s="627"/>
      <c r="DQ11" s="634">
        <v>285215</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4815882</v>
      </c>
      <c r="BH12" s="626"/>
      <c r="BI12" s="626"/>
      <c r="BJ12" s="626"/>
      <c r="BK12" s="626"/>
      <c r="BL12" s="626"/>
      <c r="BM12" s="626"/>
      <c r="BN12" s="627"/>
      <c r="BO12" s="628">
        <v>49.9</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399355</v>
      </c>
      <c r="CS12" s="626"/>
      <c r="CT12" s="626"/>
      <c r="CU12" s="626"/>
      <c r="CV12" s="626"/>
      <c r="CW12" s="626"/>
      <c r="CX12" s="626"/>
      <c r="CY12" s="627"/>
      <c r="CZ12" s="628">
        <v>1.3</v>
      </c>
      <c r="DA12" s="628"/>
      <c r="DB12" s="628"/>
      <c r="DC12" s="628"/>
      <c r="DD12" s="634">
        <v>7960</v>
      </c>
      <c r="DE12" s="626"/>
      <c r="DF12" s="626"/>
      <c r="DG12" s="626"/>
      <c r="DH12" s="626"/>
      <c r="DI12" s="626"/>
      <c r="DJ12" s="626"/>
      <c r="DK12" s="626"/>
      <c r="DL12" s="626"/>
      <c r="DM12" s="626"/>
      <c r="DN12" s="626"/>
      <c r="DO12" s="626"/>
      <c r="DP12" s="627"/>
      <c r="DQ12" s="634">
        <v>211986</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34471</v>
      </c>
      <c r="S13" s="626"/>
      <c r="T13" s="626"/>
      <c r="U13" s="626"/>
      <c r="V13" s="626"/>
      <c r="W13" s="626"/>
      <c r="X13" s="626"/>
      <c r="Y13" s="627"/>
      <c r="Z13" s="628">
        <v>0.1</v>
      </c>
      <c r="AA13" s="628"/>
      <c r="AB13" s="628"/>
      <c r="AC13" s="628"/>
      <c r="AD13" s="629">
        <v>34471</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4788773</v>
      </c>
      <c r="BH13" s="626"/>
      <c r="BI13" s="626"/>
      <c r="BJ13" s="626"/>
      <c r="BK13" s="626"/>
      <c r="BL13" s="626"/>
      <c r="BM13" s="626"/>
      <c r="BN13" s="627"/>
      <c r="BO13" s="628">
        <v>49.6</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2035230</v>
      </c>
      <c r="CS13" s="626"/>
      <c r="CT13" s="626"/>
      <c r="CU13" s="626"/>
      <c r="CV13" s="626"/>
      <c r="CW13" s="626"/>
      <c r="CX13" s="626"/>
      <c r="CY13" s="627"/>
      <c r="CZ13" s="628">
        <v>6.6</v>
      </c>
      <c r="DA13" s="628"/>
      <c r="DB13" s="628"/>
      <c r="DC13" s="628"/>
      <c r="DD13" s="634">
        <v>460955</v>
      </c>
      <c r="DE13" s="626"/>
      <c r="DF13" s="626"/>
      <c r="DG13" s="626"/>
      <c r="DH13" s="626"/>
      <c r="DI13" s="626"/>
      <c r="DJ13" s="626"/>
      <c r="DK13" s="626"/>
      <c r="DL13" s="626"/>
      <c r="DM13" s="626"/>
      <c r="DN13" s="626"/>
      <c r="DO13" s="626"/>
      <c r="DP13" s="627"/>
      <c r="DQ13" s="634">
        <v>1691602</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168468</v>
      </c>
      <c r="BH14" s="626"/>
      <c r="BI14" s="626"/>
      <c r="BJ14" s="626"/>
      <c r="BK14" s="626"/>
      <c r="BL14" s="626"/>
      <c r="BM14" s="626"/>
      <c r="BN14" s="627"/>
      <c r="BO14" s="628">
        <v>1.7</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1049360</v>
      </c>
      <c r="CS14" s="626"/>
      <c r="CT14" s="626"/>
      <c r="CU14" s="626"/>
      <c r="CV14" s="626"/>
      <c r="CW14" s="626"/>
      <c r="CX14" s="626"/>
      <c r="CY14" s="627"/>
      <c r="CZ14" s="628">
        <v>3.4</v>
      </c>
      <c r="DA14" s="628"/>
      <c r="DB14" s="628"/>
      <c r="DC14" s="628"/>
      <c r="DD14" s="634" t="s">
        <v>222</v>
      </c>
      <c r="DE14" s="626"/>
      <c r="DF14" s="626"/>
      <c r="DG14" s="626"/>
      <c r="DH14" s="626"/>
      <c r="DI14" s="626"/>
      <c r="DJ14" s="626"/>
      <c r="DK14" s="626"/>
      <c r="DL14" s="626"/>
      <c r="DM14" s="626"/>
      <c r="DN14" s="626"/>
      <c r="DO14" s="626"/>
      <c r="DP14" s="627"/>
      <c r="DQ14" s="634">
        <v>1040522</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36296</v>
      </c>
      <c r="S15" s="626"/>
      <c r="T15" s="626"/>
      <c r="U15" s="626"/>
      <c r="V15" s="626"/>
      <c r="W15" s="626"/>
      <c r="X15" s="626"/>
      <c r="Y15" s="627"/>
      <c r="Z15" s="628">
        <v>0.1</v>
      </c>
      <c r="AA15" s="628"/>
      <c r="AB15" s="628"/>
      <c r="AC15" s="628"/>
      <c r="AD15" s="629">
        <v>36296</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474837</v>
      </c>
      <c r="BH15" s="626"/>
      <c r="BI15" s="626"/>
      <c r="BJ15" s="626"/>
      <c r="BK15" s="626"/>
      <c r="BL15" s="626"/>
      <c r="BM15" s="626"/>
      <c r="BN15" s="627"/>
      <c r="BO15" s="628">
        <v>4.9000000000000004</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8203842</v>
      </c>
      <c r="CS15" s="626"/>
      <c r="CT15" s="626"/>
      <c r="CU15" s="626"/>
      <c r="CV15" s="626"/>
      <c r="CW15" s="626"/>
      <c r="CX15" s="626"/>
      <c r="CY15" s="627"/>
      <c r="CZ15" s="628">
        <v>26.7</v>
      </c>
      <c r="DA15" s="628"/>
      <c r="DB15" s="628"/>
      <c r="DC15" s="628"/>
      <c r="DD15" s="634">
        <v>4302534</v>
      </c>
      <c r="DE15" s="626"/>
      <c r="DF15" s="626"/>
      <c r="DG15" s="626"/>
      <c r="DH15" s="626"/>
      <c r="DI15" s="626"/>
      <c r="DJ15" s="626"/>
      <c r="DK15" s="626"/>
      <c r="DL15" s="626"/>
      <c r="DM15" s="626"/>
      <c r="DN15" s="626"/>
      <c r="DO15" s="626"/>
      <c r="DP15" s="627"/>
      <c r="DQ15" s="634">
        <v>3430709</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6038041</v>
      </c>
      <c r="S16" s="626"/>
      <c r="T16" s="626"/>
      <c r="U16" s="626"/>
      <c r="V16" s="626"/>
      <c r="W16" s="626"/>
      <c r="X16" s="626"/>
      <c r="Y16" s="627"/>
      <c r="Z16" s="628">
        <v>19.399999999999999</v>
      </c>
      <c r="AA16" s="628"/>
      <c r="AB16" s="628"/>
      <c r="AC16" s="628"/>
      <c r="AD16" s="629">
        <v>5378416</v>
      </c>
      <c r="AE16" s="629"/>
      <c r="AF16" s="629"/>
      <c r="AG16" s="629"/>
      <c r="AH16" s="629"/>
      <c r="AI16" s="629"/>
      <c r="AJ16" s="629"/>
      <c r="AK16" s="629"/>
      <c r="AL16" s="630">
        <v>33.799999999999997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45065</v>
      </c>
      <c r="CS16" s="626"/>
      <c r="CT16" s="626"/>
      <c r="CU16" s="626"/>
      <c r="CV16" s="626"/>
      <c r="CW16" s="626"/>
      <c r="CX16" s="626"/>
      <c r="CY16" s="627"/>
      <c r="CZ16" s="628">
        <v>0.1</v>
      </c>
      <c r="DA16" s="628"/>
      <c r="DB16" s="628"/>
      <c r="DC16" s="628"/>
      <c r="DD16" s="634" t="s">
        <v>222</v>
      </c>
      <c r="DE16" s="626"/>
      <c r="DF16" s="626"/>
      <c r="DG16" s="626"/>
      <c r="DH16" s="626"/>
      <c r="DI16" s="626"/>
      <c r="DJ16" s="626"/>
      <c r="DK16" s="626"/>
      <c r="DL16" s="626"/>
      <c r="DM16" s="626"/>
      <c r="DN16" s="626"/>
      <c r="DO16" s="626"/>
      <c r="DP16" s="627"/>
      <c r="DQ16" s="634">
        <v>2528</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5378416</v>
      </c>
      <c r="S17" s="626"/>
      <c r="T17" s="626"/>
      <c r="U17" s="626"/>
      <c r="V17" s="626"/>
      <c r="W17" s="626"/>
      <c r="X17" s="626"/>
      <c r="Y17" s="627"/>
      <c r="Z17" s="628">
        <v>17.3</v>
      </c>
      <c r="AA17" s="628"/>
      <c r="AB17" s="628"/>
      <c r="AC17" s="628"/>
      <c r="AD17" s="629">
        <v>5378416</v>
      </c>
      <c r="AE17" s="629"/>
      <c r="AF17" s="629"/>
      <c r="AG17" s="629"/>
      <c r="AH17" s="629"/>
      <c r="AI17" s="629"/>
      <c r="AJ17" s="629"/>
      <c r="AK17" s="629"/>
      <c r="AL17" s="630">
        <v>33.799999999999997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v>3510</v>
      </c>
      <c r="BH17" s="626"/>
      <c r="BI17" s="626"/>
      <c r="BJ17" s="626"/>
      <c r="BK17" s="626"/>
      <c r="BL17" s="626"/>
      <c r="BM17" s="626"/>
      <c r="BN17" s="627"/>
      <c r="BO17" s="628">
        <v>0</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3120692</v>
      </c>
      <c r="CS17" s="626"/>
      <c r="CT17" s="626"/>
      <c r="CU17" s="626"/>
      <c r="CV17" s="626"/>
      <c r="CW17" s="626"/>
      <c r="CX17" s="626"/>
      <c r="CY17" s="627"/>
      <c r="CZ17" s="628">
        <v>10.199999999999999</v>
      </c>
      <c r="DA17" s="628"/>
      <c r="DB17" s="628"/>
      <c r="DC17" s="628"/>
      <c r="DD17" s="634" t="s">
        <v>222</v>
      </c>
      <c r="DE17" s="626"/>
      <c r="DF17" s="626"/>
      <c r="DG17" s="626"/>
      <c r="DH17" s="626"/>
      <c r="DI17" s="626"/>
      <c r="DJ17" s="626"/>
      <c r="DK17" s="626"/>
      <c r="DL17" s="626"/>
      <c r="DM17" s="626"/>
      <c r="DN17" s="626"/>
      <c r="DO17" s="626"/>
      <c r="DP17" s="627"/>
      <c r="DQ17" s="634">
        <v>2973142</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659625</v>
      </c>
      <c r="S18" s="626"/>
      <c r="T18" s="626"/>
      <c r="U18" s="626"/>
      <c r="V18" s="626"/>
      <c r="W18" s="626"/>
      <c r="X18" s="626"/>
      <c r="Y18" s="627"/>
      <c r="Z18" s="628">
        <v>2.1</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555730</v>
      </c>
      <c r="BH19" s="626"/>
      <c r="BI19" s="626"/>
      <c r="BJ19" s="626"/>
      <c r="BK19" s="626"/>
      <c r="BL19" s="626"/>
      <c r="BM19" s="626"/>
      <c r="BN19" s="627"/>
      <c r="BO19" s="628">
        <v>5.8</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17087521</v>
      </c>
      <c r="S20" s="626"/>
      <c r="T20" s="626"/>
      <c r="U20" s="626"/>
      <c r="V20" s="626"/>
      <c r="W20" s="626"/>
      <c r="X20" s="626"/>
      <c r="Y20" s="627"/>
      <c r="Z20" s="628">
        <v>54.9</v>
      </c>
      <c r="AA20" s="628"/>
      <c r="AB20" s="628"/>
      <c r="AC20" s="628"/>
      <c r="AD20" s="629">
        <v>15878652</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555730</v>
      </c>
      <c r="BH20" s="626"/>
      <c r="BI20" s="626"/>
      <c r="BJ20" s="626"/>
      <c r="BK20" s="626"/>
      <c r="BL20" s="626"/>
      <c r="BM20" s="626"/>
      <c r="BN20" s="627"/>
      <c r="BO20" s="628">
        <v>5.8</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30683450</v>
      </c>
      <c r="CS20" s="626"/>
      <c r="CT20" s="626"/>
      <c r="CU20" s="626"/>
      <c r="CV20" s="626"/>
      <c r="CW20" s="626"/>
      <c r="CX20" s="626"/>
      <c r="CY20" s="627"/>
      <c r="CZ20" s="628">
        <v>100</v>
      </c>
      <c r="DA20" s="628"/>
      <c r="DB20" s="628"/>
      <c r="DC20" s="628"/>
      <c r="DD20" s="634">
        <v>5340508</v>
      </c>
      <c r="DE20" s="626"/>
      <c r="DF20" s="626"/>
      <c r="DG20" s="626"/>
      <c r="DH20" s="626"/>
      <c r="DI20" s="626"/>
      <c r="DJ20" s="626"/>
      <c r="DK20" s="626"/>
      <c r="DL20" s="626"/>
      <c r="DM20" s="626"/>
      <c r="DN20" s="626"/>
      <c r="DO20" s="626"/>
      <c r="DP20" s="627"/>
      <c r="DQ20" s="634">
        <v>19067667</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7606</v>
      </c>
      <c r="S21" s="626"/>
      <c r="T21" s="626"/>
      <c r="U21" s="626"/>
      <c r="V21" s="626"/>
      <c r="W21" s="626"/>
      <c r="X21" s="626"/>
      <c r="Y21" s="627"/>
      <c r="Z21" s="628">
        <v>0</v>
      </c>
      <c r="AA21" s="628"/>
      <c r="AB21" s="628"/>
      <c r="AC21" s="628"/>
      <c r="AD21" s="629">
        <v>7606</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6486</v>
      </c>
      <c r="BH21" s="626"/>
      <c r="BI21" s="626"/>
      <c r="BJ21" s="626"/>
      <c r="BK21" s="626"/>
      <c r="BL21" s="626"/>
      <c r="BM21" s="626"/>
      <c r="BN21" s="627"/>
      <c r="BO21" s="628">
        <v>0.1</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285449</v>
      </c>
      <c r="S22" s="626"/>
      <c r="T22" s="626"/>
      <c r="U22" s="626"/>
      <c r="V22" s="626"/>
      <c r="W22" s="626"/>
      <c r="X22" s="626"/>
      <c r="Y22" s="627"/>
      <c r="Z22" s="628">
        <v>0.9</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404939</v>
      </c>
      <c r="S23" s="626"/>
      <c r="T23" s="626"/>
      <c r="U23" s="626"/>
      <c r="V23" s="626"/>
      <c r="W23" s="626"/>
      <c r="X23" s="626"/>
      <c r="Y23" s="627"/>
      <c r="Z23" s="628">
        <v>1.3</v>
      </c>
      <c r="AA23" s="628"/>
      <c r="AB23" s="628"/>
      <c r="AC23" s="628"/>
      <c r="AD23" s="629">
        <v>21101</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549244</v>
      </c>
      <c r="BH23" s="626"/>
      <c r="BI23" s="626"/>
      <c r="BJ23" s="626"/>
      <c r="BK23" s="626"/>
      <c r="BL23" s="626"/>
      <c r="BM23" s="626"/>
      <c r="BN23" s="627"/>
      <c r="BO23" s="628">
        <v>5.7</v>
      </c>
      <c r="BP23" s="628"/>
      <c r="BQ23" s="628"/>
      <c r="BR23" s="628"/>
      <c r="BS23" s="634" t="s">
        <v>222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152572</v>
      </c>
      <c r="S24" s="626"/>
      <c r="T24" s="626"/>
      <c r="U24" s="626"/>
      <c r="V24" s="626"/>
      <c r="W24" s="626"/>
      <c r="X24" s="626"/>
      <c r="Y24" s="627"/>
      <c r="Z24" s="628">
        <v>0.5</v>
      </c>
      <c r="AA24" s="628"/>
      <c r="AB24" s="628"/>
      <c r="AC24" s="628"/>
      <c r="AD24" s="629">
        <v>13602</v>
      </c>
      <c r="AE24" s="629"/>
      <c r="AF24" s="629"/>
      <c r="AG24" s="629"/>
      <c r="AH24" s="629"/>
      <c r="AI24" s="629"/>
      <c r="AJ24" s="629"/>
      <c r="AK24" s="629"/>
      <c r="AL24" s="630">
        <v>0.1</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13006048</v>
      </c>
      <c r="CS24" s="615"/>
      <c r="CT24" s="615"/>
      <c r="CU24" s="615"/>
      <c r="CV24" s="615"/>
      <c r="CW24" s="615"/>
      <c r="CX24" s="615"/>
      <c r="CY24" s="616"/>
      <c r="CZ24" s="652">
        <v>42.4</v>
      </c>
      <c r="DA24" s="653"/>
      <c r="DB24" s="653"/>
      <c r="DC24" s="654"/>
      <c r="DD24" s="651">
        <v>8101630</v>
      </c>
      <c r="DE24" s="615"/>
      <c r="DF24" s="615"/>
      <c r="DG24" s="615"/>
      <c r="DH24" s="615"/>
      <c r="DI24" s="615"/>
      <c r="DJ24" s="615"/>
      <c r="DK24" s="616"/>
      <c r="DL24" s="651">
        <v>8033544</v>
      </c>
      <c r="DM24" s="615"/>
      <c r="DN24" s="615"/>
      <c r="DO24" s="615"/>
      <c r="DP24" s="615"/>
      <c r="DQ24" s="615"/>
      <c r="DR24" s="615"/>
      <c r="DS24" s="615"/>
      <c r="DT24" s="615"/>
      <c r="DU24" s="615"/>
      <c r="DV24" s="616"/>
      <c r="DW24" s="619">
        <v>46.6</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3667947</v>
      </c>
      <c r="S25" s="626"/>
      <c r="T25" s="626"/>
      <c r="U25" s="626"/>
      <c r="V25" s="626"/>
      <c r="W25" s="626"/>
      <c r="X25" s="626"/>
      <c r="Y25" s="627"/>
      <c r="Z25" s="628">
        <v>11.8</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3732267</v>
      </c>
      <c r="CS25" s="657"/>
      <c r="CT25" s="657"/>
      <c r="CU25" s="657"/>
      <c r="CV25" s="657"/>
      <c r="CW25" s="657"/>
      <c r="CX25" s="657"/>
      <c r="CY25" s="658"/>
      <c r="CZ25" s="659">
        <v>12.2</v>
      </c>
      <c r="DA25" s="660"/>
      <c r="DB25" s="660"/>
      <c r="DC25" s="661"/>
      <c r="DD25" s="634">
        <v>3410914</v>
      </c>
      <c r="DE25" s="657"/>
      <c r="DF25" s="657"/>
      <c r="DG25" s="657"/>
      <c r="DH25" s="657"/>
      <c r="DI25" s="657"/>
      <c r="DJ25" s="657"/>
      <c r="DK25" s="658"/>
      <c r="DL25" s="634">
        <v>3343681</v>
      </c>
      <c r="DM25" s="657"/>
      <c r="DN25" s="657"/>
      <c r="DO25" s="657"/>
      <c r="DP25" s="657"/>
      <c r="DQ25" s="657"/>
      <c r="DR25" s="657"/>
      <c r="DS25" s="657"/>
      <c r="DT25" s="657"/>
      <c r="DU25" s="657"/>
      <c r="DV25" s="658"/>
      <c r="DW25" s="630">
        <v>19.399999999999999</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2599175</v>
      </c>
      <c r="CS26" s="626"/>
      <c r="CT26" s="626"/>
      <c r="CU26" s="626"/>
      <c r="CV26" s="626"/>
      <c r="CW26" s="626"/>
      <c r="CX26" s="626"/>
      <c r="CY26" s="627"/>
      <c r="CZ26" s="659">
        <v>8.5</v>
      </c>
      <c r="DA26" s="660"/>
      <c r="DB26" s="660"/>
      <c r="DC26" s="661"/>
      <c r="DD26" s="634">
        <v>2282208</v>
      </c>
      <c r="DE26" s="626"/>
      <c r="DF26" s="626"/>
      <c r="DG26" s="626"/>
      <c r="DH26" s="626"/>
      <c r="DI26" s="626"/>
      <c r="DJ26" s="626"/>
      <c r="DK26" s="627"/>
      <c r="DL26" s="634" t="s">
        <v>281</v>
      </c>
      <c r="DM26" s="626"/>
      <c r="DN26" s="626"/>
      <c r="DO26" s="626"/>
      <c r="DP26" s="626"/>
      <c r="DQ26" s="626"/>
      <c r="DR26" s="626"/>
      <c r="DS26" s="626"/>
      <c r="DT26" s="626"/>
      <c r="DU26" s="626"/>
      <c r="DV26" s="627"/>
      <c r="DW26" s="630" t="s">
        <v>281</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1675477</v>
      </c>
      <c r="S27" s="626"/>
      <c r="T27" s="626"/>
      <c r="U27" s="626"/>
      <c r="V27" s="626"/>
      <c r="W27" s="626"/>
      <c r="X27" s="626"/>
      <c r="Y27" s="627"/>
      <c r="Z27" s="628">
        <v>5.4</v>
      </c>
      <c r="AA27" s="628"/>
      <c r="AB27" s="628"/>
      <c r="AC27" s="628"/>
      <c r="AD27" s="629" t="s">
        <v>222</v>
      </c>
      <c r="AE27" s="629"/>
      <c r="AF27" s="629"/>
      <c r="AG27" s="629"/>
      <c r="AH27" s="629"/>
      <c r="AI27" s="629"/>
      <c r="AJ27" s="629"/>
      <c r="AK27" s="629"/>
      <c r="AL27" s="630" t="s">
        <v>222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9660051</v>
      </c>
      <c r="BH27" s="626"/>
      <c r="BI27" s="626"/>
      <c r="BJ27" s="626"/>
      <c r="BK27" s="626"/>
      <c r="BL27" s="626"/>
      <c r="BM27" s="626"/>
      <c r="BN27" s="627"/>
      <c r="BO27" s="628">
        <v>100</v>
      </c>
      <c r="BP27" s="628"/>
      <c r="BQ27" s="628"/>
      <c r="BR27" s="628"/>
      <c r="BS27" s="634">
        <v>135852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6153094</v>
      </c>
      <c r="CS27" s="657"/>
      <c r="CT27" s="657"/>
      <c r="CU27" s="657"/>
      <c r="CV27" s="657"/>
      <c r="CW27" s="657"/>
      <c r="CX27" s="657"/>
      <c r="CY27" s="658"/>
      <c r="CZ27" s="659">
        <v>20.100000000000001</v>
      </c>
      <c r="DA27" s="660"/>
      <c r="DB27" s="660"/>
      <c r="DC27" s="661"/>
      <c r="DD27" s="634">
        <v>1717579</v>
      </c>
      <c r="DE27" s="657"/>
      <c r="DF27" s="657"/>
      <c r="DG27" s="657"/>
      <c r="DH27" s="657"/>
      <c r="DI27" s="657"/>
      <c r="DJ27" s="657"/>
      <c r="DK27" s="658"/>
      <c r="DL27" s="634">
        <v>1717426</v>
      </c>
      <c r="DM27" s="657"/>
      <c r="DN27" s="657"/>
      <c r="DO27" s="657"/>
      <c r="DP27" s="657"/>
      <c r="DQ27" s="657"/>
      <c r="DR27" s="657"/>
      <c r="DS27" s="657"/>
      <c r="DT27" s="657"/>
      <c r="DU27" s="657"/>
      <c r="DV27" s="658"/>
      <c r="DW27" s="630">
        <v>10</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89162</v>
      </c>
      <c r="S28" s="626"/>
      <c r="T28" s="626"/>
      <c r="U28" s="626"/>
      <c r="V28" s="626"/>
      <c r="W28" s="626"/>
      <c r="X28" s="626"/>
      <c r="Y28" s="627"/>
      <c r="Z28" s="628">
        <v>0.3</v>
      </c>
      <c r="AA28" s="628"/>
      <c r="AB28" s="628"/>
      <c r="AC28" s="628"/>
      <c r="AD28" s="629" t="s">
        <v>222</v>
      </c>
      <c r="AE28" s="629"/>
      <c r="AF28" s="629"/>
      <c r="AG28" s="629"/>
      <c r="AH28" s="629"/>
      <c r="AI28" s="629"/>
      <c r="AJ28" s="629"/>
      <c r="AK28" s="629"/>
      <c r="AL28" s="630" t="s">
        <v>222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3120687</v>
      </c>
      <c r="CS28" s="626"/>
      <c r="CT28" s="626"/>
      <c r="CU28" s="626"/>
      <c r="CV28" s="626"/>
      <c r="CW28" s="626"/>
      <c r="CX28" s="626"/>
      <c r="CY28" s="627"/>
      <c r="CZ28" s="659">
        <v>10.199999999999999</v>
      </c>
      <c r="DA28" s="660"/>
      <c r="DB28" s="660"/>
      <c r="DC28" s="661"/>
      <c r="DD28" s="634">
        <v>2973137</v>
      </c>
      <c r="DE28" s="626"/>
      <c r="DF28" s="626"/>
      <c r="DG28" s="626"/>
      <c r="DH28" s="626"/>
      <c r="DI28" s="626"/>
      <c r="DJ28" s="626"/>
      <c r="DK28" s="627"/>
      <c r="DL28" s="634">
        <v>2972437</v>
      </c>
      <c r="DM28" s="626"/>
      <c r="DN28" s="626"/>
      <c r="DO28" s="626"/>
      <c r="DP28" s="626"/>
      <c r="DQ28" s="626"/>
      <c r="DR28" s="626"/>
      <c r="DS28" s="626"/>
      <c r="DT28" s="626"/>
      <c r="DU28" s="626"/>
      <c r="DV28" s="627"/>
      <c r="DW28" s="630">
        <v>17.3</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41683</v>
      </c>
      <c r="S29" s="626"/>
      <c r="T29" s="626"/>
      <c r="U29" s="626"/>
      <c r="V29" s="626"/>
      <c r="W29" s="626"/>
      <c r="X29" s="626"/>
      <c r="Y29" s="627"/>
      <c r="Z29" s="628">
        <v>0.1</v>
      </c>
      <c r="AA29" s="628"/>
      <c r="AB29" s="628"/>
      <c r="AC29" s="628"/>
      <c r="AD29" s="629" t="s">
        <v>222</v>
      </c>
      <c r="AE29" s="629"/>
      <c r="AF29" s="629"/>
      <c r="AG29" s="629"/>
      <c r="AH29" s="629"/>
      <c r="AI29" s="629"/>
      <c r="AJ29" s="629"/>
      <c r="AK29" s="629"/>
      <c r="AL29" s="630" t="s">
        <v>222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3120533</v>
      </c>
      <c r="CS29" s="657"/>
      <c r="CT29" s="657"/>
      <c r="CU29" s="657"/>
      <c r="CV29" s="657"/>
      <c r="CW29" s="657"/>
      <c r="CX29" s="657"/>
      <c r="CY29" s="658"/>
      <c r="CZ29" s="659">
        <v>10.199999999999999</v>
      </c>
      <c r="DA29" s="660"/>
      <c r="DB29" s="660"/>
      <c r="DC29" s="661"/>
      <c r="DD29" s="634">
        <v>2972983</v>
      </c>
      <c r="DE29" s="657"/>
      <c r="DF29" s="657"/>
      <c r="DG29" s="657"/>
      <c r="DH29" s="657"/>
      <c r="DI29" s="657"/>
      <c r="DJ29" s="657"/>
      <c r="DK29" s="658"/>
      <c r="DL29" s="634">
        <v>2972283</v>
      </c>
      <c r="DM29" s="657"/>
      <c r="DN29" s="657"/>
      <c r="DO29" s="657"/>
      <c r="DP29" s="657"/>
      <c r="DQ29" s="657"/>
      <c r="DR29" s="657"/>
      <c r="DS29" s="657"/>
      <c r="DT29" s="657"/>
      <c r="DU29" s="657"/>
      <c r="DV29" s="658"/>
      <c r="DW29" s="630">
        <v>17.2</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94514</v>
      </c>
      <c r="S30" s="626"/>
      <c r="T30" s="626"/>
      <c r="U30" s="626"/>
      <c r="V30" s="626"/>
      <c r="W30" s="626"/>
      <c r="X30" s="626"/>
      <c r="Y30" s="627"/>
      <c r="Z30" s="628">
        <v>0.3</v>
      </c>
      <c r="AA30" s="628"/>
      <c r="AB30" s="628"/>
      <c r="AC30" s="628"/>
      <c r="AD30" s="629" t="s">
        <v>222</v>
      </c>
      <c r="AE30" s="629"/>
      <c r="AF30" s="629"/>
      <c r="AG30" s="629"/>
      <c r="AH30" s="629"/>
      <c r="AI30" s="629"/>
      <c r="AJ30" s="629"/>
      <c r="AK30" s="629"/>
      <c r="AL30" s="630" t="s">
        <v>222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99.2</v>
      </c>
      <c r="BH30" s="684"/>
      <c r="BI30" s="684"/>
      <c r="BJ30" s="684"/>
      <c r="BK30" s="684"/>
      <c r="BL30" s="684"/>
      <c r="BM30" s="620">
        <v>96.9</v>
      </c>
      <c r="BN30" s="684"/>
      <c r="BO30" s="684"/>
      <c r="BP30" s="684"/>
      <c r="BQ30" s="685"/>
      <c r="BR30" s="683">
        <v>99.1</v>
      </c>
      <c r="BS30" s="684"/>
      <c r="BT30" s="684"/>
      <c r="BU30" s="684"/>
      <c r="BV30" s="684"/>
      <c r="BW30" s="684"/>
      <c r="BX30" s="620">
        <v>96.6</v>
      </c>
      <c r="BY30" s="684"/>
      <c r="BZ30" s="684"/>
      <c r="CA30" s="684"/>
      <c r="CB30" s="685"/>
      <c r="CD30" s="688"/>
      <c r="CE30" s="689"/>
      <c r="CF30" s="639" t="s">
        <v>294</v>
      </c>
      <c r="CG30" s="640"/>
      <c r="CH30" s="640"/>
      <c r="CI30" s="640"/>
      <c r="CJ30" s="640"/>
      <c r="CK30" s="640"/>
      <c r="CL30" s="640"/>
      <c r="CM30" s="640"/>
      <c r="CN30" s="640"/>
      <c r="CO30" s="640"/>
      <c r="CP30" s="640"/>
      <c r="CQ30" s="641"/>
      <c r="CR30" s="625">
        <v>2853956</v>
      </c>
      <c r="CS30" s="626"/>
      <c r="CT30" s="626"/>
      <c r="CU30" s="626"/>
      <c r="CV30" s="626"/>
      <c r="CW30" s="626"/>
      <c r="CX30" s="626"/>
      <c r="CY30" s="627"/>
      <c r="CZ30" s="659">
        <v>9.3000000000000007</v>
      </c>
      <c r="DA30" s="660"/>
      <c r="DB30" s="660"/>
      <c r="DC30" s="661"/>
      <c r="DD30" s="634">
        <v>2715476</v>
      </c>
      <c r="DE30" s="626"/>
      <c r="DF30" s="626"/>
      <c r="DG30" s="626"/>
      <c r="DH30" s="626"/>
      <c r="DI30" s="626"/>
      <c r="DJ30" s="626"/>
      <c r="DK30" s="627"/>
      <c r="DL30" s="634">
        <v>2714776</v>
      </c>
      <c r="DM30" s="626"/>
      <c r="DN30" s="626"/>
      <c r="DO30" s="626"/>
      <c r="DP30" s="626"/>
      <c r="DQ30" s="626"/>
      <c r="DR30" s="626"/>
      <c r="DS30" s="626"/>
      <c r="DT30" s="626"/>
      <c r="DU30" s="626"/>
      <c r="DV30" s="627"/>
      <c r="DW30" s="630">
        <v>15.8</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791212</v>
      </c>
      <c r="S31" s="626"/>
      <c r="T31" s="626"/>
      <c r="U31" s="626"/>
      <c r="V31" s="626"/>
      <c r="W31" s="626"/>
      <c r="X31" s="626"/>
      <c r="Y31" s="627"/>
      <c r="Z31" s="628">
        <v>2.5</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99.1</v>
      </c>
      <c r="BH31" s="657"/>
      <c r="BI31" s="657"/>
      <c r="BJ31" s="657"/>
      <c r="BK31" s="657"/>
      <c r="BL31" s="657"/>
      <c r="BM31" s="631">
        <v>96.9</v>
      </c>
      <c r="BN31" s="681"/>
      <c r="BO31" s="681"/>
      <c r="BP31" s="681"/>
      <c r="BQ31" s="682"/>
      <c r="BR31" s="680">
        <v>99</v>
      </c>
      <c r="BS31" s="657"/>
      <c r="BT31" s="657"/>
      <c r="BU31" s="657"/>
      <c r="BV31" s="657"/>
      <c r="BW31" s="657"/>
      <c r="BX31" s="631">
        <v>96.7</v>
      </c>
      <c r="BY31" s="681"/>
      <c r="BZ31" s="681"/>
      <c r="CA31" s="681"/>
      <c r="CB31" s="682"/>
      <c r="CD31" s="688"/>
      <c r="CE31" s="689"/>
      <c r="CF31" s="639" t="s">
        <v>298</v>
      </c>
      <c r="CG31" s="640"/>
      <c r="CH31" s="640"/>
      <c r="CI31" s="640"/>
      <c r="CJ31" s="640"/>
      <c r="CK31" s="640"/>
      <c r="CL31" s="640"/>
      <c r="CM31" s="640"/>
      <c r="CN31" s="640"/>
      <c r="CO31" s="640"/>
      <c r="CP31" s="640"/>
      <c r="CQ31" s="641"/>
      <c r="CR31" s="625">
        <v>266577</v>
      </c>
      <c r="CS31" s="657"/>
      <c r="CT31" s="657"/>
      <c r="CU31" s="657"/>
      <c r="CV31" s="657"/>
      <c r="CW31" s="657"/>
      <c r="CX31" s="657"/>
      <c r="CY31" s="658"/>
      <c r="CZ31" s="659">
        <v>0.9</v>
      </c>
      <c r="DA31" s="660"/>
      <c r="DB31" s="660"/>
      <c r="DC31" s="661"/>
      <c r="DD31" s="634">
        <v>257507</v>
      </c>
      <c r="DE31" s="657"/>
      <c r="DF31" s="657"/>
      <c r="DG31" s="657"/>
      <c r="DH31" s="657"/>
      <c r="DI31" s="657"/>
      <c r="DJ31" s="657"/>
      <c r="DK31" s="658"/>
      <c r="DL31" s="634">
        <v>257507</v>
      </c>
      <c r="DM31" s="657"/>
      <c r="DN31" s="657"/>
      <c r="DO31" s="657"/>
      <c r="DP31" s="657"/>
      <c r="DQ31" s="657"/>
      <c r="DR31" s="657"/>
      <c r="DS31" s="657"/>
      <c r="DT31" s="657"/>
      <c r="DU31" s="657"/>
      <c r="DV31" s="658"/>
      <c r="DW31" s="630">
        <v>1.5</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1232622</v>
      </c>
      <c r="S32" s="626"/>
      <c r="T32" s="626"/>
      <c r="U32" s="626"/>
      <c r="V32" s="626"/>
      <c r="W32" s="626"/>
      <c r="X32" s="626"/>
      <c r="Y32" s="627"/>
      <c r="Z32" s="628">
        <v>4</v>
      </c>
      <c r="AA32" s="628"/>
      <c r="AB32" s="628"/>
      <c r="AC32" s="628"/>
      <c r="AD32" s="629">
        <v>65</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99.3</v>
      </c>
      <c r="BH32" s="693"/>
      <c r="BI32" s="693"/>
      <c r="BJ32" s="693"/>
      <c r="BK32" s="693"/>
      <c r="BL32" s="693"/>
      <c r="BM32" s="694">
        <v>96.9</v>
      </c>
      <c r="BN32" s="693"/>
      <c r="BO32" s="693"/>
      <c r="BP32" s="693"/>
      <c r="BQ32" s="695"/>
      <c r="BR32" s="692">
        <v>99.2</v>
      </c>
      <c r="BS32" s="693"/>
      <c r="BT32" s="693"/>
      <c r="BU32" s="693"/>
      <c r="BV32" s="693"/>
      <c r="BW32" s="693"/>
      <c r="BX32" s="694">
        <v>96.6</v>
      </c>
      <c r="BY32" s="693"/>
      <c r="BZ32" s="693"/>
      <c r="CA32" s="693"/>
      <c r="CB32" s="695"/>
      <c r="CD32" s="690"/>
      <c r="CE32" s="691"/>
      <c r="CF32" s="639" t="s">
        <v>301</v>
      </c>
      <c r="CG32" s="640"/>
      <c r="CH32" s="640"/>
      <c r="CI32" s="640"/>
      <c r="CJ32" s="640"/>
      <c r="CK32" s="640"/>
      <c r="CL32" s="640"/>
      <c r="CM32" s="640"/>
      <c r="CN32" s="640"/>
      <c r="CO32" s="640"/>
      <c r="CP32" s="640"/>
      <c r="CQ32" s="641"/>
      <c r="CR32" s="625">
        <v>154</v>
      </c>
      <c r="CS32" s="626"/>
      <c r="CT32" s="626"/>
      <c r="CU32" s="626"/>
      <c r="CV32" s="626"/>
      <c r="CW32" s="626"/>
      <c r="CX32" s="626"/>
      <c r="CY32" s="627"/>
      <c r="CZ32" s="659">
        <v>0</v>
      </c>
      <c r="DA32" s="660"/>
      <c r="DB32" s="660"/>
      <c r="DC32" s="661"/>
      <c r="DD32" s="634">
        <v>154</v>
      </c>
      <c r="DE32" s="626"/>
      <c r="DF32" s="626"/>
      <c r="DG32" s="626"/>
      <c r="DH32" s="626"/>
      <c r="DI32" s="626"/>
      <c r="DJ32" s="626"/>
      <c r="DK32" s="627"/>
      <c r="DL32" s="634">
        <v>154</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5574633</v>
      </c>
      <c r="S33" s="626"/>
      <c r="T33" s="626"/>
      <c r="U33" s="626"/>
      <c r="V33" s="626"/>
      <c r="W33" s="626"/>
      <c r="X33" s="626"/>
      <c r="Y33" s="627"/>
      <c r="Z33" s="628">
        <v>17.899999999999999</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12291829</v>
      </c>
      <c r="CS33" s="657"/>
      <c r="CT33" s="657"/>
      <c r="CU33" s="657"/>
      <c r="CV33" s="657"/>
      <c r="CW33" s="657"/>
      <c r="CX33" s="657"/>
      <c r="CY33" s="658"/>
      <c r="CZ33" s="659">
        <v>40.1</v>
      </c>
      <c r="DA33" s="660"/>
      <c r="DB33" s="660"/>
      <c r="DC33" s="661"/>
      <c r="DD33" s="634">
        <v>10201190</v>
      </c>
      <c r="DE33" s="657"/>
      <c r="DF33" s="657"/>
      <c r="DG33" s="657"/>
      <c r="DH33" s="657"/>
      <c r="DI33" s="657"/>
      <c r="DJ33" s="657"/>
      <c r="DK33" s="658"/>
      <c r="DL33" s="634">
        <v>7698124</v>
      </c>
      <c r="DM33" s="657"/>
      <c r="DN33" s="657"/>
      <c r="DO33" s="657"/>
      <c r="DP33" s="657"/>
      <c r="DQ33" s="657"/>
      <c r="DR33" s="657"/>
      <c r="DS33" s="657"/>
      <c r="DT33" s="657"/>
      <c r="DU33" s="657"/>
      <c r="DV33" s="658"/>
      <c r="DW33" s="630">
        <v>44.7</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3093862</v>
      </c>
      <c r="CS34" s="626"/>
      <c r="CT34" s="626"/>
      <c r="CU34" s="626"/>
      <c r="CV34" s="626"/>
      <c r="CW34" s="626"/>
      <c r="CX34" s="626"/>
      <c r="CY34" s="627"/>
      <c r="CZ34" s="659">
        <v>10.1</v>
      </c>
      <c r="DA34" s="660"/>
      <c r="DB34" s="660"/>
      <c r="DC34" s="661"/>
      <c r="DD34" s="634">
        <v>2462645</v>
      </c>
      <c r="DE34" s="626"/>
      <c r="DF34" s="626"/>
      <c r="DG34" s="626"/>
      <c r="DH34" s="626"/>
      <c r="DI34" s="626"/>
      <c r="DJ34" s="626"/>
      <c r="DK34" s="627"/>
      <c r="DL34" s="634">
        <v>2128437</v>
      </c>
      <c r="DM34" s="626"/>
      <c r="DN34" s="626"/>
      <c r="DO34" s="626"/>
      <c r="DP34" s="626"/>
      <c r="DQ34" s="626"/>
      <c r="DR34" s="626"/>
      <c r="DS34" s="626"/>
      <c r="DT34" s="626"/>
      <c r="DU34" s="626"/>
      <c r="DV34" s="627"/>
      <c r="DW34" s="630">
        <v>12.4</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1310233</v>
      </c>
      <c r="S35" s="626"/>
      <c r="T35" s="626"/>
      <c r="U35" s="626"/>
      <c r="V35" s="626"/>
      <c r="W35" s="626"/>
      <c r="X35" s="626"/>
      <c r="Y35" s="627"/>
      <c r="Z35" s="628">
        <v>4.2</v>
      </c>
      <c r="AA35" s="628"/>
      <c r="AB35" s="628"/>
      <c r="AC35" s="628"/>
      <c r="AD35" s="629" t="s">
        <v>222</v>
      </c>
      <c r="AE35" s="629"/>
      <c r="AF35" s="629"/>
      <c r="AG35" s="629"/>
      <c r="AH35" s="629"/>
      <c r="AI35" s="629"/>
      <c r="AJ35" s="629"/>
      <c r="AK35" s="629"/>
      <c r="AL35" s="630" t="s">
        <v>222</v>
      </c>
      <c r="AM35" s="631"/>
      <c r="AN35" s="631"/>
      <c r="AO35" s="632"/>
      <c r="AP35" s="188"/>
      <c r="AQ35" s="636" t="s">
        <v>309</v>
      </c>
      <c r="AR35" s="637"/>
      <c r="AS35" s="637"/>
      <c r="AT35" s="637"/>
      <c r="AU35" s="637"/>
      <c r="AV35" s="637"/>
      <c r="AW35" s="637"/>
      <c r="AX35" s="637"/>
      <c r="AY35" s="638"/>
      <c r="AZ35" s="614">
        <v>4189346</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282435</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127821</v>
      </c>
      <c r="CS35" s="657"/>
      <c r="CT35" s="657"/>
      <c r="CU35" s="657"/>
      <c r="CV35" s="657"/>
      <c r="CW35" s="657"/>
      <c r="CX35" s="657"/>
      <c r="CY35" s="658"/>
      <c r="CZ35" s="659">
        <v>0.4</v>
      </c>
      <c r="DA35" s="660"/>
      <c r="DB35" s="660"/>
      <c r="DC35" s="661"/>
      <c r="DD35" s="634">
        <v>100338</v>
      </c>
      <c r="DE35" s="657"/>
      <c r="DF35" s="657"/>
      <c r="DG35" s="657"/>
      <c r="DH35" s="657"/>
      <c r="DI35" s="657"/>
      <c r="DJ35" s="657"/>
      <c r="DK35" s="658"/>
      <c r="DL35" s="634">
        <v>99820</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31105337</v>
      </c>
      <c r="S36" s="698"/>
      <c r="T36" s="698"/>
      <c r="U36" s="698"/>
      <c r="V36" s="698"/>
      <c r="W36" s="698"/>
      <c r="X36" s="698"/>
      <c r="Y36" s="699"/>
      <c r="Z36" s="700">
        <v>100</v>
      </c>
      <c r="AA36" s="700"/>
      <c r="AB36" s="700"/>
      <c r="AC36" s="700"/>
      <c r="AD36" s="701">
        <v>15921026</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1084100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113809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3453478</v>
      </c>
      <c r="CS36" s="626"/>
      <c r="CT36" s="626"/>
      <c r="CU36" s="626"/>
      <c r="CV36" s="626"/>
      <c r="CW36" s="626"/>
      <c r="CX36" s="626"/>
      <c r="CY36" s="627"/>
      <c r="CZ36" s="659">
        <v>11.3</v>
      </c>
      <c r="DA36" s="660"/>
      <c r="DB36" s="660"/>
      <c r="DC36" s="661"/>
      <c r="DD36" s="634">
        <v>2952732</v>
      </c>
      <c r="DE36" s="626"/>
      <c r="DF36" s="626"/>
      <c r="DG36" s="626"/>
      <c r="DH36" s="626"/>
      <c r="DI36" s="626"/>
      <c r="DJ36" s="626"/>
      <c r="DK36" s="627"/>
      <c r="DL36" s="634">
        <v>2432436</v>
      </c>
      <c r="DM36" s="626"/>
      <c r="DN36" s="626"/>
      <c r="DO36" s="626"/>
      <c r="DP36" s="626"/>
      <c r="DQ36" s="626"/>
      <c r="DR36" s="626"/>
      <c r="DS36" s="626"/>
      <c r="DT36" s="626"/>
      <c r="DU36" s="626"/>
      <c r="DV36" s="627"/>
      <c r="DW36" s="630">
        <v>14.1</v>
      </c>
      <c r="DX36" s="655"/>
      <c r="DY36" s="655"/>
      <c r="DZ36" s="655"/>
      <c r="EA36" s="655"/>
      <c r="EB36" s="655"/>
      <c r="EC36" s="656"/>
    </row>
    <row r="37" spans="2:133" ht="11.25" customHeight="1">
      <c r="AQ37" s="704" t="s">
        <v>316</v>
      </c>
      <c r="AR37" s="705"/>
      <c r="AS37" s="705"/>
      <c r="AT37" s="705"/>
      <c r="AU37" s="705"/>
      <c r="AV37" s="705"/>
      <c r="AW37" s="705"/>
      <c r="AX37" s="705"/>
      <c r="AY37" s="706"/>
      <c r="AZ37" s="625">
        <v>465901</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8583</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1178097</v>
      </c>
      <c r="CS37" s="657"/>
      <c r="CT37" s="657"/>
      <c r="CU37" s="657"/>
      <c r="CV37" s="657"/>
      <c r="CW37" s="657"/>
      <c r="CX37" s="657"/>
      <c r="CY37" s="658"/>
      <c r="CZ37" s="659">
        <v>3.8</v>
      </c>
      <c r="DA37" s="660"/>
      <c r="DB37" s="660"/>
      <c r="DC37" s="661"/>
      <c r="DD37" s="634">
        <v>1156697</v>
      </c>
      <c r="DE37" s="657"/>
      <c r="DF37" s="657"/>
      <c r="DG37" s="657"/>
      <c r="DH37" s="657"/>
      <c r="DI37" s="657"/>
      <c r="DJ37" s="657"/>
      <c r="DK37" s="658"/>
      <c r="DL37" s="634">
        <v>1002662</v>
      </c>
      <c r="DM37" s="657"/>
      <c r="DN37" s="657"/>
      <c r="DO37" s="657"/>
      <c r="DP37" s="657"/>
      <c r="DQ37" s="657"/>
      <c r="DR37" s="657"/>
      <c r="DS37" s="657"/>
      <c r="DT37" s="657"/>
      <c r="DU37" s="657"/>
      <c r="DV37" s="658"/>
      <c r="DW37" s="630">
        <v>5.8</v>
      </c>
      <c r="DX37" s="655"/>
      <c r="DY37" s="655"/>
      <c r="DZ37" s="655"/>
      <c r="EA37" s="655"/>
      <c r="EB37" s="655"/>
      <c r="EC37" s="656"/>
    </row>
    <row r="38" spans="2:133" ht="11.25" customHeight="1">
      <c r="AQ38" s="704" t="s">
        <v>319</v>
      </c>
      <c r="AR38" s="705"/>
      <c r="AS38" s="705"/>
      <c r="AT38" s="705"/>
      <c r="AU38" s="705"/>
      <c r="AV38" s="705"/>
      <c r="AW38" s="705"/>
      <c r="AX38" s="705"/>
      <c r="AY38" s="706"/>
      <c r="AZ38" s="625">
        <v>39449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13293</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3683756</v>
      </c>
      <c r="CS38" s="626"/>
      <c r="CT38" s="626"/>
      <c r="CU38" s="626"/>
      <c r="CV38" s="626"/>
      <c r="CW38" s="626"/>
      <c r="CX38" s="626"/>
      <c r="CY38" s="627"/>
      <c r="CZ38" s="659">
        <v>12</v>
      </c>
      <c r="DA38" s="660"/>
      <c r="DB38" s="660"/>
      <c r="DC38" s="661"/>
      <c r="DD38" s="634">
        <v>3211833</v>
      </c>
      <c r="DE38" s="626"/>
      <c r="DF38" s="626"/>
      <c r="DG38" s="626"/>
      <c r="DH38" s="626"/>
      <c r="DI38" s="626"/>
      <c r="DJ38" s="626"/>
      <c r="DK38" s="627"/>
      <c r="DL38" s="634">
        <v>3036785</v>
      </c>
      <c r="DM38" s="626"/>
      <c r="DN38" s="626"/>
      <c r="DO38" s="626"/>
      <c r="DP38" s="626"/>
      <c r="DQ38" s="626"/>
      <c r="DR38" s="626"/>
      <c r="DS38" s="626"/>
      <c r="DT38" s="626"/>
      <c r="DU38" s="626"/>
      <c r="DV38" s="627"/>
      <c r="DW38" s="630">
        <v>17.600000000000001</v>
      </c>
      <c r="DX38" s="655"/>
      <c r="DY38" s="655"/>
      <c r="DZ38" s="655"/>
      <c r="EA38" s="655"/>
      <c r="EB38" s="655"/>
      <c r="EC38" s="656"/>
    </row>
    <row r="39" spans="2:133" ht="11.25" customHeight="1">
      <c r="AQ39" s="704" t="s">
        <v>322</v>
      </c>
      <c r="AR39" s="705"/>
      <c r="AS39" s="705"/>
      <c r="AT39" s="705"/>
      <c r="AU39" s="705"/>
      <c r="AV39" s="705"/>
      <c r="AW39" s="705"/>
      <c r="AX39" s="705"/>
      <c r="AY39" s="706"/>
      <c r="AZ39" s="625">
        <v>9944</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100</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1781784</v>
      </c>
      <c r="CS39" s="657"/>
      <c r="CT39" s="657"/>
      <c r="CU39" s="657"/>
      <c r="CV39" s="657"/>
      <c r="CW39" s="657"/>
      <c r="CX39" s="657"/>
      <c r="CY39" s="658"/>
      <c r="CZ39" s="659">
        <v>5.8</v>
      </c>
      <c r="DA39" s="660"/>
      <c r="DB39" s="660"/>
      <c r="DC39" s="661"/>
      <c r="DD39" s="634">
        <v>1472914</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623171</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113</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151128</v>
      </c>
      <c r="CS40" s="626"/>
      <c r="CT40" s="626"/>
      <c r="CU40" s="626"/>
      <c r="CV40" s="626"/>
      <c r="CW40" s="626"/>
      <c r="CX40" s="626"/>
      <c r="CY40" s="627"/>
      <c r="CZ40" s="659">
        <v>0.5</v>
      </c>
      <c r="DA40" s="660"/>
      <c r="DB40" s="660"/>
      <c r="DC40" s="661"/>
      <c r="DD40" s="634">
        <v>728</v>
      </c>
      <c r="DE40" s="626"/>
      <c r="DF40" s="626"/>
      <c r="DG40" s="626"/>
      <c r="DH40" s="626"/>
      <c r="DI40" s="626"/>
      <c r="DJ40" s="626"/>
      <c r="DK40" s="627"/>
      <c r="DL40" s="634">
        <v>646</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1966781</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389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5385573</v>
      </c>
      <c r="CS42" s="626"/>
      <c r="CT42" s="626"/>
      <c r="CU42" s="626"/>
      <c r="CV42" s="626"/>
      <c r="CW42" s="626"/>
      <c r="CX42" s="626"/>
      <c r="CY42" s="627"/>
      <c r="CZ42" s="659">
        <v>17.600000000000001</v>
      </c>
      <c r="DA42" s="708"/>
      <c r="DB42" s="708"/>
      <c r="DC42" s="709"/>
      <c r="DD42" s="634">
        <v>764847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81107</v>
      </c>
      <c r="CS43" s="657"/>
      <c r="CT43" s="657"/>
      <c r="CU43" s="657"/>
      <c r="CV43" s="657"/>
      <c r="CW43" s="657"/>
      <c r="CX43" s="657"/>
      <c r="CY43" s="658"/>
      <c r="CZ43" s="659">
        <v>0.3</v>
      </c>
      <c r="DA43" s="660"/>
      <c r="DB43" s="660"/>
      <c r="DC43" s="661"/>
      <c r="DD43" s="634">
        <v>81107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5340508</v>
      </c>
      <c r="CS44" s="626"/>
      <c r="CT44" s="626"/>
      <c r="CU44" s="626"/>
      <c r="CV44" s="626"/>
      <c r="CW44" s="626"/>
      <c r="CX44" s="626"/>
      <c r="CY44" s="627"/>
      <c r="CZ44" s="659">
        <v>17.399999999999999</v>
      </c>
      <c r="DA44" s="708"/>
      <c r="DB44" s="708"/>
      <c r="DC44" s="709"/>
      <c r="DD44" s="634">
        <v>762319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531136</v>
      </c>
      <c r="CS45" s="657"/>
      <c r="CT45" s="657"/>
      <c r="CU45" s="657"/>
      <c r="CV45" s="657"/>
      <c r="CW45" s="657"/>
      <c r="CX45" s="657"/>
      <c r="CY45" s="658"/>
      <c r="CZ45" s="659">
        <v>1.7</v>
      </c>
      <c r="DA45" s="660"/>
      <c r="DB45" s="660"/>
      <c r="DC45" s="661"/>
      <c r="DD45" s="634">
        <v>52411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4673789</v>
      </c>
      <c r="CS46" s="626"/>
      <c r="CT46" s="626"/>
      <c r="CU46" s="626"/>
      <c r="CV46" s="626"/>
      <c r="CW46" s="626"/>
      <c r="CX46" s="626"/>
      <c r="CY46" s="627"/>
      <c r="CZ46" s="659">
        <v>15.2</v>
      </c>
      <c r="DA46" s="708"/>
      <c r="DB46" s="708"/>
      <c r="DC46" s="709"/>
      <c r="DD46" s="634">
        <v>664686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45065</v>
      </c>
      <c r="CS47" s="657"/>
      <c r="CT47" s="657"/>
      <c r="CU47" s="657"/>
      <c r="CV47" s="657"/>
      <c r="CW47" s="657"/>
      <c r="CX47" s="657"/>
      <c r="CY47" s="658"/>
      <c r="CZ47" s="659">
        <v>0.1</v>
      </c>
      <c r="DA47" s="660"/>
      <c r="DB47" s="660"/>
      <c r="DC47" s="661"/>
      <c r="DD47" s="634">
        <v>2528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30683450</v>
      </c>
      <c r="CS49" s="693"/>
      <c r="CT49" s="693"/>
      <c r="CU49" s="693"/>
      <c r="CV49" s="693"/>
      <c r="CW49" s="693"/>
      <c r="CX49" s="693"/>
      <c r="CY49" s="720"/>
      <c r="CZ49" s="721">
        <v>100</v>
      </c>
      <c r="DA49" s="722"/>
      <c r="DB49" s="722"/>
      <c r="DC49" s="723"/>
      <c r="DD49" s="724">
        <v>19067667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523</v>
      </c>
      <c r="C7" s="752"/>
      <c r="D7" s="752"/>
      <c r="E7" s="752"/>
      <c r="F7" s="752"/>
      <c r="G7" s="752"/>
      <c r="H7" s="752"/>
      <c r="I7" s="752"/>
      <c r="J7" s="752"/>
      <c r="K7" s="752"/>
      <c r="L7" s="752"/>
      <c r="M7" s="752"/>
      <c r="N7" s="752"/>
      <c r="O7" s="752"/>
      <c r="P7" s="753"/>
      <c r="Q7" s="754">
        <v>31120</v>
      </c>
      <c r="R7" s="755"/>
      <c r="S7" s="755"/>
      <c r="T7" s="755"/>
      <c r="U7" s="755"/>
      <c r="V7" s="755">
        <v>30698</v>
      </c>
      <c r="W7" s="755"/>
      <c r="X7" s="755"/>
      <c r="Y7" s="755"/>
      <c r="Z7" s="755"/>
      <c r="AA7" s="755">
        <v>422</v>
      </c>
      <c r="AB7" s="755"/>
      <c r="AC7" s="755"/>
      <c r="AD7" s="755"/>
      <c r="AE7" s="756"/>
      <c r="AF7" s="757">
        <v>407</v>
      </c>
      <c r="AG7" s="758"/>
      <c r="AH7" s="758"/>
      <c r="AI7" s="758"/>
      <c r="AJ7" s="759"/>
      <c r="AK7" s="794">
        <v>95</v>
      </c>
      <c r="AL7" s="795"/>
      <c r="AM7" s="795"/>
      <c r="AN7" s="795"/>
      <c r="AO7" s="795"/>
      <c r="AP7" s="795">
        <v>31850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3</v>
      </c>
      <c r="CI7" s="792"/>
      <c r="CJ7" s="792"/>
      <c r="CK7" s="792"/>
      <c r="CL7" s="793"/>
      <c r="CM7" s="791">
        <v>6</v>
      </c>
      <c r="CN7" s="792"/>
      <c r="CO7" s="792"/>
      <c r="CP7" s="792"/>
      <c r="CQ7" s="793"/>
      <c r="CR7" s="791">
        <v>10</v>
      </c>
      <c r="CS7" s="792"/>
      <c r="CT7" s="792"/>
      <c r="CU7" s="792"/>
      <c r="CV7" s="793"/>
      <c r="CW7" s="791">
        <v>3</v>
      </c>
      <c r="CX7" s="792"/>
      <c r="CY7" s="792"/>
      <c r="CZ7" s="792"/>
      <c r="DA7" s="793"/>
      <c r="DB7" s="791" t="s">
        <v>471</v>
      </c>
      <c r="DC7" s="792"/>
      <c r="DD7" s="792"/>
      <c r="DE7" s="792"/>
      <c r="DF7" s="793"/>
      <c r="DG7" s="791" t="s">
        <v>471</v>
      </c>
      <c r="DH7" s="792"/>
      <c r="DI7" s="792"/>
      <c r="DJ7" s="792"/>
      <c r="DK7" s="793"/>
      <c r="DL7" s="791" t="s">
        <v>471</v>
      </c>
      <c r="DM7" s="792"/>
      <c r="DN7" s="792"/>
      <c r="DO7" s="792"/>
      <c r="DP7" s="793"/>
      <c r="DQ7" s="791" t="s">
        <v>471</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553</v>
      </c>
      <c r="BS8" s="788" t="s">
        <v>554</v>
      </c>
      <c r="BT8" s="789"/>
      <c r="BU8" s="789"/>
      <c r="BV8" s="789"/>
      <c r="BW8" s="789"/>
      <c r="BX8" s="789"/>
      <c r="BY8" s="789"/>
      <c r="BZ8" s="789"/>
      <c r="CA8" s="789"/>
      <c r="CB8" s="789"/>
      <c r="CC8" s="789"/>
      <c r="CD8" s="789"/>
      <c r="CE8" s="789"/>
      <c r="CF8" s="789"/>
      <c r="CG8" s="790"/>
      <c r="CH8" s="801">
        <v>-8</v>
      </c>
      <c r="CI8" s="802"/>
      <c r="CJ8" s="802"/>
      <c r="CK8" s="802"/>
      <c r="CL8" s="803"/>
      <c r="CM8" s="801">
        <v>215</v>
      </c>
      <c r="CN8" s="802"/>
      <c r="CO8" s="802"/>
      <c r="CP8" s="802"/>
      <c r="CQ8" s="803"/>
      <c r="CR8" s="801">
        <v>10</v>
      </c>
      <c r="CS8" s="802"/>
      <c r="CT8" s="802"/>
      <c r="CU8" s="802"/>
      <c r="CV8" s="803"/>
      <c r="CW8" s="801">
        <v>5</v>
      </c>
      <c r="CX8" s="802"/>
      <c r="CY8" s="802"/>
      <c r="CZ8" s="802"/>
      <c r="DA8" s="803"/>
      <c r="DB8" s="801" t="s">
        <v>471</v>
      </c>
      <c r="DC8" s="802"/>
      <c r="DD8" s="802"/>
      <c r="DE8" s="802"/>
      <c r="DF8" s="803"/>
      <c r="DG8" s="801">
        <v>1953</v>
      </c>
      <c r="DH8" s="802"/>
      <c r="DI8" s="802"/>
      <c r="DJ8" s="802"/>
      <c r="DK8" s="803"/>
      <c r="DL8" s="801" t="s">
        <v>471</v>
      </c>
      <c r="DM8" s="802"/>
      <c r="DN8" s="802"/>
      <c r="DO8" s="802"/>
      <c r="DP8" s="803"/>
      <c r="DQ8" s="801">
        <v>304</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553</v>
      </c>
      <c r="BS9" s="788" t="s">
        <v>555</v>
      </c>
      <c r="BT9" s="789"/>
      <c r="BU9" s="789"/>
      <c r="BV9" s="789"/>
      <c r="BW9" s="789"/>
      <c r="BX9" s="789"/>
      <c r="BY9" s="789"/>
      <c r="BZ9" s="789"/>
      <c r="CA9" s="789"/>
      <c r="CB9" s="789"/>
      <c r="CC9" s="789"/>
      <c r="CD9" s="789"/>
      <c r="CE9" s="789"/>
      <c r="CF9" s="789"/>
      <c r="CG9" s="790"/>
      <c r="CH9" s="801">
        <v>135</v>
      </c>
      <c r="CI9" s="802"/>
      <c r="CJ9" s="802"/>
      <c r="CK9" s="802"/>
      <c r="CL9" s="803"/>
      <c r="CM9" s="801">
        <v>3744</v>
      </c>
      <c r="CN9" s="802"/>
      <c r="CO9" s="802"/>
      <c r="CP9" s="802"/>
      <c r="CQ9" s="803"/>
      <c r="CR9" s="801">
        <v>3786</v>
      </c>
      <c r="CS9" s="802"/>
      <c r="CT9" s="802"/>
      <c r="CU9" s="802"/>
      <c r="CV9" s="803"/>
      <c r="CW9" s="801">
        <v>544</v>
      </c>
      <c r="CX9" s="802"/>
      <c r="CY9" s="802"/>
      <c r="CZ9" s="802"/>
      <c r="DA9" s="803"/>
      <c r="DB9" s="801" t="s">
        <v>471</v>
      </c>
      <c r="DC9" s="802"/>
      <c r="DD9" s="802"/>
      <c r="DE9" s="802"/>
      <c r="DF9" s="803"/>
      <c r="DG9" s="801" t="s">
        <v>471</v>
      </c>
      <c r="DH9" s="802"/>
      <c r="DI9" s="802"/>
      <c r="DJ9" s="802"/>
      <c r="DK9" s="803"/>
      <c r="DL9" s="801" t="s">
        <v>471</v>
      </c>
      <c r="DM9" s="802"/>
      <c r="DN9" s="802"/>
      <c r="DO9" s="802"/>
      <c r="DP9" s="803"/>
      <c r="DQ9" s="801" t="s">
        <v>471</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532</v>
      </c>
      <c r="C23" s="811"/>
      <c r="D23" s="811"/>
      <c r="E23" s="811"/>
      <c r="F23" s="811"/>
      <c r="G23" s="811"/>
      <c r="H23" s="811"/>
      <c r="I23" s="811"/>
      <c r="J23" s="811"/>
      <c r="K23" s="811"/>
      <c r="L23" s="811"/>
      <c r="M23" s="811"/>
      <c r="N23" s="811"/>
      <c r="O23" s="811"/>
      <c r="P23" s="812"/>
      <c r="Q23" s="813">
        <v>31120</v>
      </c>
      <c r="R23" s="814"/>
      <c r="S23" s="814"/>
      <c r="T23" s="814"/>
      <c r="U23" s="814"/>
      <c r="V23" s="814">
        <v>30698</v>
      </c>
      <c r="W23" s="814"/>
      <c r="X23" s="814"/>
      <c r="Y23" s="814"/>
      <c r="Z23" s="814"/>
      <c r="AA23" s="814">
        <v>422</v>
      </c>
      <c r="AB23" s="814"/>
      <c r="AC23" s="814"/>
      <c r="AD23" s="814"/>
      <c r="AE23" s="815"/>
      <c r="AF23" s="816">
        <v>407</v>
      </c>
      <c r="AG23" s="814"/>
      <c r="AH23" s="814"/>
      <c r="AI23" s="814"/>
      <c r="AJ23" s="817"/>
      <c r="AK23" s="818"/>
      <c r="AL23" s="819"/>
      <c r="AM23" s="819"/>
      <c r="AN23" s="819"/>
      <c r="AO23" s="819"/>
      <c r="AP23" s="814">
        <v>31850</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524</v>
      </c>
      <c r="C28" s="752"/>
      <c r="D28" s="752"/>
      <c r="E28" s="752"/>
      <c r="F28" s="752"/>
      <c r="G28" s="752"/>
      <c r="H28" s="752"/>
      <c r="I28" s="752"/>
      <c r="J28" s="752"/>
      <c r="K28" s="752"/>
      <c r="L28" s="752"/>
      <c r="M28" s="752"/>
      <c r="N28" s="752"/>
      <c r="O28" s="752"/>
      <c r="P28" s="753"/>
      <c r="Q28" s="842">
        <v>8466</v>
      </c>
      <c r="R28" s="843"/>
      <c r="S28" s="843"/>
      <c r="T28" s="843"/>
      <c r="U28" s="843"/>
      <c r="V28" s="843">
        <v>8184</v>
      </c>
      <c r="W28" s="843"/>
      <c r="X28" s="843"/>
      <c r="Y28" s="843"/>
      <c r="Z28" s="843"/>
      <c r="AA28" s="843">
        <v>282</v>
      </c>
      <c r="AB28" s="843"/>
      <c r="AC28" s="843"/>
      <c r="AD28" s="843"/>
      <c r="AE28" s="844"/>
      <c r="AF28" s="845">
        <v>282</v>
      </c>
      <c r="AG28" s="843"/>
      <c r="AH28" s="843"/>
      <c r="AI28" s="843"/>
      <c r="AJ28" s="846"/>
      <c r="AK28" s="847">
        <v>811</v>
      </c>
      <c r="AL28" s="838"/>
      <c r="AM28" s="838"/>
      <c r="AN28" s="838"/>
      <c r="AO28" s="838"/>
      <c r="AP28" s="838" t="s">
        <v>471</v>
      </c>
      <c r="AQ28" s="838"/>
      <c r="AR28" s="838"/>
      <c r="AS28" s="838"/>
      <c r="AT28" s="838"/>
      <c r="AU28" s="838" t="s">
        <v>471</v>
      </c>
      <c r="AV28" s="838"/>
      <c r="AW28" s="838"/>
      <c r="AX28" s="838"/>
      <c r="AY28" s="838"/>
      <c r="AZ28" s="839" t="s">
        <v>471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525</v>
      </c>
      <c r="C29" s="776"/>
      <c r="D29" s="776"/>
      <c r="E29" s="776"/>
      <c r="F29" s="776"/>
      <c r="G29" s="776"/>
      <c r="H29" s="776"/>
      <c r="I29" s="776"/>
      <c r="J29" s="776"/>
      <c r="K29" s="776"/>
      <c r="L29" s="776"/>
      <c r="M29" s="776"/>
      <c r="N29" s="776"/>
      <c r="O29" s="776"/>
      <c r="P29" s="777"/>
      <c r="Q29" s="778">
        <v>6108</v>
      </c>
      <c r="R29" s="779"/>
      <c r="S29" s="779"/>
      <c r="T29" s="779"/>
      <c r="U29" s="779"/>
      <c r="V29" s="779">
        <v>5944</v>
      </c>
      <c r="W29" s="779"/>
      <c r="X29" s="779"/>
      <c r="Y29" s="779"/>
      <c r="Z29" s="779"/>
      <c r="AA29" s="779">
        <v>165</v>
      </c>
      <c r="AB29" s="779"/>
      <c r="AC29" s="779"/>
      <c r="AD29" s="779"/>
      <c r="AE29" s="780"/>
      <c r="AF29" s="781">
        <v>165</v>
      </c>
      <c r="AG29" s="782"/>
      <c r="AH29" s="782"/>
      <c r="AI29" s="782"/>
      <c r="AJ29" s="783"/>
      <c r="AK29" s="850">
        <v>904</v>
      </c>
      <c r="AL29" s="851"/>
      <c r="AM29" s="851"/>
      <c r="AN29" s="851"/>
      <c r="AO29" s="851"/>
      <c r="AP29" s="851" t="s">
        <v>471</v>
      </c>
      <c r="AQ29" s="851"/>
      <c r="AR29" s="851"/>
      <c r="AS29" s="851"/>
      <c r="AT29" s="851"/>
      <c r="AU29" s="851" t="s">
        <v>471</v>
      </c>
      <c r="AV29" s="851"/>
      <c r="AW29" s="851"/>
      <c r="AX29" s="851"/>
      <c r="AY29" s="851"/>
      <c r="AZ29" s="852" t="s">
        <v>471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533</v>
      </c>
      <c r="C30" s="776"/>
      <c r="D30" s="776"/>
      <c r="E30" s="776"/>
      <c r="F30" s="776"/>
      <c r="G30" s="776"/>
      <c r="H30" s="776"/>
      <c r="I30" s="776"/>
      <c r="J30" s="776"/>
      <c r="K30" s="776"/>
      <c r="L30" s="776"/>
      <c r="M30" s="776"/>
      <c r="N30" s="776"/>
      <c r="O30" s="776"/>
      <c r="P30" s="777"/>
      <c r="Q30" s="778">
        <v>979</v>
      </c>
      <c r="R30" s="779"/>
      <c r="S30" s="779"/>
      <c r="T30" s="779"/>
      <c r="U30" s="779"/>
      <c r="V30" s="779">
        <v>978</v>
      </c>
      <c r="W30" s="779"/>
      <c r="X30" s="779"/>
      <c r="Y30" s="779"/>
      <c r="Z30" s="779"/>
      <c r="AA30" s="779">
        <v>1</v>
      </c>
      <c r="AB30" s="779"/>
      <c r="AC30" s="779"/>
      <c r="AD30" s="779"/>
      <c r="AE30" s="780"/>
      <c r="AF30" s="781">
        <v>1</v>
      </c>
      <c r="AG30" s="782"/>
      <c r="AH30" s="782"/>
      <c r="AI30" s="782"/>
      <c r="AJ30" s="783"/>
      <c r="AK30" s="850">
        <v>248</v>
      </c>
      <c r="AL30" s="851"/>
      <c r="AM30" s="851"/>
      <c r="AN30" s="851"/>
      <c r="AO30" s="851"/>
      <c r="AP30" s="851" t="s">
        <v>471</v>
      </c>
      <c r="AQ30" s="851"/>
      <c r="AR30" s="851"/>
      <c r="AS30" s="851"/>
      <c r="AT30" s="851"/>
      <c r="AU30" s="851" t="s">
        <v>471</v>
      </c>
      <c r="AV30" s="851"/>
      <c r="AW30" s="851"/>
      <c r="AX30" s="851"/>
      <c r="AY30" s="851"/>
      <c r="AZ30" s="852" t="s">
        <v>471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528</v>
      </c>
      <c r="C31" s="776"/>
      <c r="D31" s="776"/>
      <c r="E31" s="776"/>
      <c r="F31" s="776"/>
      <c r="G31" s="776"/>
      <c r="H31" s="776"/>
      <c r="I31" s="776"/>
      <c r="J31" s="776"/>
      <c r="K31" s="776"/>
      <c r="L31" s="776"/>
      <c r="M31" s="776"/>
      <c r="N31" s="776"/>
      <c r="O31" s="776"/>
      <c r="P31" s="777"/>
      <c r="Q31" s="778">
        <v>33</v>
      </c>
      <c r="R31" s="779"/>
      <c r="S31" s="779"/>
      <c r="T31" s="779"/>
      <c r="U31" s="779"/>
      <c r="V31" s="779">
        <v>25</v>
      </c>
      <c r="W31" s="779"/>
      <c r="X31" s="779"/>
      <c r="Y31" s="779"/>
      <c r="Z31" s="779"/>
      <c r="AA31" s="779">
        <v>8</v>
      </c>
      <c r="AB31" s="779"/>
      <c r="AC31" s="779"/>
      <c r="AD31" s="779"/>
      <c r="AE31" s="780"/>
      <c r="AF31" s="781">
        <v>8</v>
      </c>
      <c r="AG31" s="782"/>
      <c r="AH31" s="782"/>
      <c r="AI31" s="782"/>
      <c r="AJ31" s="783"/>
      <c r="AK31" s="850" t="s">
        <v>471</v>
      </c>
      <c r="AL31" s="851"/>
      <c r="AM31" s="851"/>
      <c r="AN31" s="851"/>
      <c r="AO31" s="851"/>
      <c r="AP31" s="851">
        <v>24</v>
      </c>
      <c r="AQ31" s="851"/>
      <c r="AR31" s="851"/>
      <c r="AS31" s="851"/>
      <c r="AT31" s="851"/>
      <c r="AU31" s="851" t="s">
        <v>471</v>
      </c>
      <c r="AV31" s="851"/>
      <c r="AW31" s="851"/>
      <c r="AX31" s="851"/>
      <c r="AY31" s="851"/>
      <c r="AZ31" s="852" t="s">
        <v>471</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515</v>
      </c>
      <c r="C32" s="776"/>
      <c r="D32" s="776"/>
      <c r="E32" s="776"/>
      <c r="F32" s="776"/>
      <c r="G32" s="776"/>
      <c r="H32" s="776"/>
      <c r="I32" s="776"/>
      <c r="J32" s="776"/>
      <c r="K32" s="776"/>
      <c r="L32" s="776"/>
      <c r="M32" s="776"/>
      <c r="N32" s="776"/>
      <c r="O32" s="776"/>
      <c r="P32" s="777"/>
      <c r="Q32" s="778">
        <v>8138</v>
      </c>
      <c r="R32" s="779"/>
      <c r="S32" s="779"/>
      <c r="T32" s="779"/>
      <c r="U32" s="779"/>
      <c r="V32" s="779">
        <v>9225</v>
      </c>
      <c r="W32" s="779"/>
      <c r="X32" s="779"/>
      <c r="Y32" s="779"/>
      <c r="Z32" s="779"/>
      <c r="AA32" s="779">
        <v>-1088</v>
      </c>
      <c r="AB32" s="779"/>
      <c r="AC32" s="779"/>
      <c r="AD32" s="779"/>
      <c r="AE32" s="780"/>
      <c r="AF32" s="781">
        <v>-1088</v>
      </c>
      <c r="AG32" s="782"/>
      <c r="AH32" s="782"/>
      <c r="AI32" s="782"/>
      <c r="AJ32" s="783"/>
      <c r="AK32" s="850">
        <v>9</v>
      </c>
      <c r="AL32" s="851"/>
      <c r="AM32" s="851"/>
      <c r="AN32" s="851"/>
      <c r="AO32" s="851"/>
      <c r="AP32" s="851" t="s">
        <v>471</v>
      </c>
      <c r="AQ32" s="851"/>
      <c r="AR32" s="851"/>
      <c r="AS32" s="851"/>
      <c r="AT32" s="851"/>
      <c r="AU32" s="851" t="s">
        <v>471</v>
      </c>
      <c r="AV32" s="851"/>
      <c r="AW32" s="851"/>
      <c r="AX32" s="851"/>
      <c r="AY32" s="851"/>
      <c r="AZ32" s="852" t="s">
        <v>471</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521</v>
      </c>
      <c r="C33" s="776"/>
      <c r="D33" s="776"/>
      <c r="E33" s="776"/>
      <c r="F33" s="776"/>
      <c r="G33" s="776"/>
      <c r="H33" s="776"/>
      <c r="I33" s="776"/>
      <c r="J33" s="776"/>
      <c r="K33" s="776"/>
      <c r="L33" s="776"/>
      <c r="M33" s="776"/>
      <c r="N33" s="776"/>
      <c r="O33" s="776"/>
      <c r="P33" s="777"/>
      <c r="Q33" s="778">
        <v>1433</v>
      </c>
      <c r="R33" s="779"/>
      <c r="S33" s="779"/>
      <c r="T33" s="779"/>
      <c r="U33" s="779"/>
      <c r="V33" s="779">
        <v>1180</v>
      </c>
      <c r="W33" s="779"/>
      <c r="X33" s="779"/>
      <c r="Y33" s="779"/>
      <c r="Z33" s="779"/>
      <c r="AA33" s="779">
        <v>252</v>
      </c>
      <c r="AB33" s="779"/>
      <c r="AC33" s="779"/>
      <c r="AD33" s="779"/>
      <c r="AE33" s="780"/>
      <c r="AF33" s="781">
        <v>1634</v>
      </c>
      <c r="AG33" s="782"/>
      <c r="AH33" s="782"/>
      <c r="AI33" s="782"/>
      <c r="AJ33" s="783"/>
      <c r="AK33" s="850">
        <v>39</v>
      </c>
      <c r="AL33" s="851"/>
      <c r="AM33" s="851"/>
      <c r="AN33" s="851"/>
      <c r="AO33" s="851"/>
      <c r="AP33" s="851">
        <v>5237</v>
      </c>
      <c r="AQ33" s="851"/>
      <c r="AR33" s="851"/>
      <c r="AS33" s="851"/>
      <c r="AT33" s="851"/>
      <c r="AU33" s="851">
        <v>84</v>
      </c>
      <c r="AV33" s="851"/>
      <c r="AW33" s="851"/>
      <c r="AX33" s="851"/>
      <c r="AY33" s="851"/>
      <c r="AZ33" s="852" t="s">
        <v>471</v>
      </c>
      <c r="BA33" s="852"/>
      <c r="BB33" s="852"/>
      <c r="BC33" s="852"/>
      <c r="BD33" s="852"/>
      <c r="BE33" s="848" t="s">
        <v>534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522</v>
      </c>
      <c r="C34" s="776"/>
      <c r="D34" s="776"/>
      <c r="E34" s="776"/>
      <c r="F34" s="776"/>
      <c r="G34" s="776"/>
      <c r="H34" s="776"/>
      <c r="I34" s="776"/>
      <c r="J34" s="776"/>
      <c r="K34" s="776"/>
      <c r="L34" s="776"/>
      <c r="M34" s="776"/>
      <c r="N34" s="776"/>
      <c r="O34" s="776"/>
      <c r="P34" s="777"/>
      <c r="Q34" s="778">
        <v>277</v>
      </c>
      <c r="R34" s="779"/>
      <c r="S34" s="779"/>
      <c r="T34" s="779"/>
      <c r="U34" s="779"/>
      <c r="V34" s="779">
        <v>237</v>
      </c>
      <c r="W34" s="779"/>
      <c r="X34" s="779"/>
      <c r="Y34" s="779"/>
      <c r="Z34" s="779"/>
      <c r="AA34" s="779">
        <v>40</v>
      </c>
      <c r="AB34" s="779"/>
      <c r="AC34" s="779"/>
      <c r="AD34" s="779"/>
      <c r="AE34" s="780"/>
      <c r="AF34" s="781">
        <v>425</v>
      </c>
      <c r="AG34" s="782"/>
      <c r="AH34" s="782"/>
      <c r="AI34" s="782"/>
      <c r="AJ34" s="783"/>
      <c r="AK34" s="850">
        <v>0</v>
      </c>
      <c r="AL34" s="851"/>
      <c r="AM34" s="851"/>
      <c r="AN34" s="851"/>
      <c r="AO34" s="851"/>
      <c r="AP34" s="851">
        <v>207</v>
      </c>
      <c r="AQ34" s="851"/>
      <c r="AR34" s="851"/>
      <c r="AS34" s="851"/>
      <c r="AT34" s="851"/>
      <c r="AU34" s="851" t="s">
        <v>471</v>
      </c>
      <c r="AV34" s="851"/>
      <c r="AW34" s="851"/>
      <c r="AX34" s="851"/>
      <c r="AY34" s="851"/>
      <c r="AZ34" s="852" t="s">
        <v>471</v>
      </c>
      <c r="BA34" s="852"/>
      <c r="BB34" s="852"/>
      <c r="BC34" s="852"/>
      <c r="BD34" s="852"/>
      <c r="BE34" s="848" t="s">
        <v>534</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526</v>
      </c>
      <c r="C35" s="776"/>
      <c r="D35" s="776"/>
      <c r="E35" s="776"/>
      <c r="F35" s="776"/>
      <c r="G35" s="776"/>
      <c r="H35" s="776"/>
      <c r="I35" s="776"/>
      <c r="J35" s="776"/>
      <c r="K35" s="776"/>
      <c r="L35" s="776"/>
      <c r="M35" s="776"/>
      <c r="N35" s="776"/>
      <c r="O35" s="776"/>
      <c r="P35" s="777"/>
      <c r="Q35" s="778">
        <v>3941</v>
      </c>
      <c r="R35" s="779"/>
      <c r="S35" s="779"/>
      <c r="T35" s="779"/>
      <c r="U35" s="779"/>
      <c r="V35" s="779">
        <v>4112</v>
      </c>
      <c r="W35" s="779"/>
      <c r="X35" s="779"/>
      <c r="Y35" s="779"/>
      <c r="Z35" s="779"/>
      <c r="AA35" s="779">
        <v>-171</v>
      </c>
      <c r="AB35" s="779"/>
      <c r="AC35" s="779"/>
      <c r="AD35" s="779"/>
      <c r="AE35" s="780"/>
      <c r="AF35" s="781">
        <v>38</v>
      </c>
      <c r="AG35" s="782"/>
      <c r="AH35" s="782"/>
      <c r="AI35" s="782"/>
      <c r="AJ35" s="783"/>
      <c r="AK35" s="850">
        <v>466</v>
      </c>
      <c r="AL35" s="851"/>
      <c r="AM35" s="851"/>
      <c r="AN35" s="851"/>
      <c r="AO35" s="851"/>
      <c r="AP35" s="851">
        <v>5012</v>
      </c>
      <c r="AQ35" s="851"/>
      <c r="AR35" s="851"/>
      <c r="AS35" s="851"/>
      <c r="AT35" s="851"/>
      <c r="AU35" s="851">
        <v>3007</v>
      </c>
      <c r="AV35" s="851"/>
      <c r="AW35" s="851"/>
      <c r="AX35" s="851"/>
      <c r="AY35" s="851"/>
      <c r="AZ35" s="852" t="s">
        <v>471</v>
      </c>
      <c r="BA35" s="852"/>
      <c r="BB35" s="852"/>
      <c r="BC35" s="852"/>
      <c r="BD35" s="852"/>
      <c r="BE35" s="848" t="s">
        <v>534</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535</v>
      </c>
      <c r="C36" s="776"/>
      <c r="D36" s="776"/>
      <c r="E36" s="776"/>
      <c r="F36" s="776"/>
      <c r="G36" s="776"/>
      <c r="H36" s="776"/>
      <c r="I36" s="776"/>
      <c r="J36" s="776"/>
      <c r="K36" s="776"/>
      <c r="L36" s="776"/>
      <c r="M36" s="776"/>
      <c r="N36" s="776"/>
      <c r="O36" s="776"/>
      <c r="P36" s="777"/>
      <c r="Q36" s="778">
        <v>14</v>
      </c>
      <c r="R36" s="779"/>
      <c r="S36" s="779"/>
      <c r="T36" s="779"/>
      <c r="U36" s="779"/>
      <c r="V36" s="779">
        <v>13</v>
      </c>
      <c r="W36" s="779"/>
      <c r="X36" s="779"/>
      <c r="Y36" s="779"/>
      <c r="Z36" s="779"/>
      <c r="AA36" s="779">
        <v>0</v>
      </c>
      <c r="AB36" s="779"/>
      <c r="AC36" s="779"/>
      <c r="AD36" s="779"/>
      <c r="AE36" s="780"/>
      <c r="AF36" s="781">
        <v>0</v>
      </c>
      <c r="AG36" s="782"/>
      <c r="AH36" s="782"/>
      <c r="AI36" s="782"/>
      <c r="AJ36" s="783"/>
      <c r="AK36" s="850">
        <v>10</v>
      </c>
      <c r="AL36" s="851"/>
      <c r="AM36" s="851"/>
      <c r="AN36" s="851"/>
      <c r="AO36" s="851"/>
      <c r="AP36" s="851" t="s">
        <v>471</v>
      </c>
      <c r="AQ36" s="851"/>
      <c r="AR36" s="851"/>
      <c r="AS36" s="851"/>
      <c r="AT36" s="851"/>
      <c r="AU36" s="851" t="s">
        <v>471</v>
      </c>
      <c r="AV36" s="851"/>
      <c r="AW36" s="851"/>
      <c r="AX36" s="851"/>
      <c r="AY36" s="851"/>
      <c r="AZ36" s="852" t="s">
        <v>471</v>
      </c>
      <c r="BA36" s="852"/>
      <c r="BB36" s="852"/>
      <c r="BC36" s="852"/>
      <c r="BD36" s="852"/>
      <c r="BE36" s="848" t="s">
        <v>536</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537</v>
      </c>
      <c r="C37" s="776"/>
      <c r="D37" s="776"/>
      <c r="E37" s="776"/>
      <c r="F37" s="776"/>
      <c r="G37" s="776"/>
      <c r="H37" s="776"/>
      <c r="I37" s="776"/>
      <c r="J37" s="776"/>
      <c r="K37" s="776"/>
      <c r="L37" s="776"/>
      <c r="M37" s="776"/>
      <c r="N37" s="776"/>
      <c r="O37" s="776"/>
      <c r="P37" s="777"/>
      <c r="Q37" s="778">
        <v>2893</v>
      </c>
      <c r="R37" s="779"/>
      <c r="S37" s="779"/>
      <c r="T37" s="779"/>
      <c r="U37" s="779"/>
      <c r="V37" s="779">
        <v>2881</v>
      </c>
      <c r="W37" s="779"/>
      <c r="X37" s="779"/>
      <c r="Y37" s="779"/>
      <c r="Z37" s="779"/>
      <c r="AA37" s="779">
        <v>12</v>
      </c>
      <c r="AB37" s="779"/>
      <c r="AC37" s="779"/>
      <c r="AD37" s="779"/>
      <c r="AE37" s="780"/>
      <c r="AF37" s="781">
        <v>2</v>
      </c>
      <c r="AG37" s="782"/>
      <c r="AH37" s="782"/>
      <c r="AI37" s="782"/>
      <c r="AJ37" s="783"/>
      <c r="AK37" s="850">
        <v>1026</v>
      </c>
      <c r="AL37" s="851"/>
      <c r="AM37" s="851"/>
      <c r="AN37" s="851"/>
      <c r="AO37" s="851"/>
      <c r="AP37" s="851">
        <v>18577</v>
      </c>
      <c r="AQ37" s="851"/>
      <c r="AR37" s="851"/>
      <c r="AS37" s="851"/>
      <c r="AT37" s="851"/>
      <c r="AU37" s="851">
        <v>14899</v>
      </c>
      <c r="AV37" s="851"/>
      <c r="AW37" s="851"/>
      <c r="AX37" s="851"/>
      <c r="AY37" s="851"/>
      <c r="AZ37" s="852" t="s">
        <v>471</v>
      </c>
      <c r="BA37" s="852"/>
      <c r="BB37" s="852"/>
      <c r="BC37" s="852"/>
      <c r="BD37" s="852"/>
      <c r="BE37" s="848" t="s">
        <v>536</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538</v>
      </c>
      <c r="C38" s="776"/>
      <c r="D38" s="776"/>
      <c r="E38" s="776"/>
      <c r="F38" s="776"/>
      <c r="G38" s="776"/>
      <c r="H38" s="776"/>
      <c r="I38" s="776"/>
      <c r="J38" s="776"/>
      <c r="K38" s="776"/>
      <c r="L38" s="776"/>
      <c r="M38" s="776"/>
      <c r="N38" s="776"/>
      <c r="O38" s="776"/>
      <c r="P38" s="777"/>
      <c r="Q38" s="778">
        <v>86</v>
      </c>
      <c r="R38" s="779"/>
      <c r="S38" s="779"/>
      <c r="T38" s="779"/>
      <c r="U38" s="779"/>
      <c r="V38" s="779">
        <v>86</v>
      </c>
      <c r="W38" s="779"/>
      <c r="X38" s="779"/>
      <c r="Y38" s="779"/>
      <c r="Z38" s="779"/>
      <c r="AA38" s="779">
        <v>0</v>
      </c>
      <c r="AB38" s="779"/>
      <c r="AC38" s="779"/>
      <c r="AD38" s="779"/>
      <c r="AE38" s="780"/>
      <c r="AF38" s="781">
        <v>0</v>
      </c>
      <c r="AG38" s="782"/>
      <c r="AH38" s="782"/>
      <c r="AI38" s="782"/>
      <c r="AJ38" s="783"/>
      <c r="AK38" s="850">
        <v>58</v>
      </c>
      <c r="AL38" s="851"/>
      <c r="AM38" s="851"/>
      <c r="AN38" s="851"/>
      <c r="AO38" s="851"/>
      <c r="AP38" s="851">
        <v>424</v>
      </c>
      <c r="AQ38" s="851"/>
      <c r="AR38" s="851"/>
      <c r="AS38" s="851"/>
      <c r="AT38" s="851"/>
      <c r="AU38" s="851">
        <v>392</v>
      </c>
      <c r="AV38" s="851"/>
      <c r="AW38" s="851"/>
      <c r="AX38" s="851"/>
      <c r="AY38" s="851"/>
      <c r="AZ38" s="852" t="s">
        <v>471</v>
      </c>
      <c r="BA38" s="852"/>
      <c r="BB38" s="852"/>
      <c r="BC38" s="852"/>
      <c r="BD38" s="852"/>
      <c r="BE38" s="848" t="s">
        <v>536</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539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1468</v>
      </c>
      <c r="AG63" s="862"/>
      <c r="AH63" s="862"/>
      <c r="AI63" s="862"/>
      <c r="AJ63" s="863"/>
      <c r="AK63" s="864"/>
      <c r="AL63" s="859"/>
      <c r="AM63" s="859"/>
      <c r="AN63" s="859"/>
      <c r="AO63" s="859"/>
      <c r="AP63" s="862">
        <v>29480</v>
      </c>
      <c r="AQ63" s="862"/>
      <c r="AR63" s="862"/>
      <c r="AS63" s="862"/>
      <c r="AT63" s="862"/>
      <c r="AU63" s="862">
        <v>18381</v>
      </c>
      <c r="AV63" s="862"/>
      <c r="AW63" s="862"/>
      <c r="AX63" s="862"/>
      <c r="AY63" s="862"/>
      <c r="AZ63" s="866"/>
      <c r="BA63" s="866"/>
      <c r="BB63" s="866"/>
      <c r="BC63" s="866"/>
      <c r="BD63" s="866"/>
      <c r="BE63" s="867"/>
      <c r="BF63" s="867"/>
      <c r="BG63" s="867"/>
      <c r="BH63" s="867"/>
      <c r="BI63" s="868"/>
      <c r="BJ63" s="869" t="s">
        <v>222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385</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386</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225</v>
      </c>
      <c r="R68" s="886"/>
      <c r="S68" s="886"/>
      <c r="T68" s="886"/>
      <c r="U68" s="886"/>
      <c r="V68" s="886">
        <v>216</v>
      </c>
      <c r="W68" s="886"/>
      <c r="X68" s="886"/>
      <c r="Y68" s="886"/>
      <c r="Z68" s="886"/>
      <c r="AA68" s="886">
        <v>9</v>
      </c>
      <c r="AB68" s="886"/>
      <c r="AC68" s="886"/>
      <c r="AD68" s="886"/>
      <c r="AE68" s="886"/>
      <c r="AF68" s="886">
        <v>9</v>
      </c>
      <c r="AG68" s="886"/>
      <c r="AH68" s="886"/>
      <c r="AI68" s="886"/>
      <c r="AJ68" s="886"/>
      <c r="AK68" s="886">
        <v>3</v>
      </c>
      <c r="AL68" s="886"/>
      <c r="AM68" s="886"/>
      <c r="AN68" s="886"/>
      <c r="AO68" s="886"/>
      <c r="AP68" s="886" t="s">
        <v>471</v>
      </c>
      <c r="AQ68" s="886"/>
      <c r="AR68" s="886"/>
      <c r="AS68" s="886"/>
      <c r="AT68" s="886"/>
      <c r="AU68" s="886" t="s">
        <v>471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541</v>
      </c>
      <c r="C69" s="894"/>
      <c r="D69" s="894"/>
      <c r="E69" s="894"/>
      <c r="F69" s="894"/>
      <c r="G69" s="894"/>
      <c r="H69" s="894"/>
      <c r="I69" s="894"/>
      <c r="J69" s="894"/>
      <c r="K69" s="894"/>
      <c r="L69" s="894"/>
      <c r="M69" s="894"/>
      <c r="N69" s="894"/>
      <c r="O69" s="894"/>
      <c r="P69" s="895"/>
      <c r="Q69" s="896">
        <v>6</v>
      </c>
      <c r="R69" s="851"/>
      <c r="S69" s="851"/>
      <c r="T69" s="851"/>
      <c r="U69" s="851"/>
      <c r="V69" s="851">
        <v>6</v>
      </c>
      <c r="W69" s="851"/>
      <c r="X69" s="851"/>
      <c r="Y69" s="851"/>
      <c r="Z69" s="851"/>
      <c r="AA69" s="851">
        <v>0</v>
      </c>
      <c r="AB69" s="851"/>
      <c r="AC69" s="851"/>
      <c r="AD69" s="851"/>
      <c r="AE69" s="851"/>
      <c r="AF69" s="851">
        <v>0</v>
      </c>
      <c r="AG69" s="851"/>
      <c r="AH69" s="851"/>
      <c r="AI69" s="851"/>
      <c r="AJ69" s="851"/>
      <c r="AK69" s="851" t="s">
        <v>471</v>
      </c>
      <c r="AL69" s="851"/>
      <c r="AM69" s="851"/>
      <c r="AN69" s="851"/>
      <c r="AO69" s="851"/>
      <c r="AP69" s="851" t="s">
        <v>471</v>
      </c>
      <c r="AQ69" s="851"/>
      <c r="AR69" s="851"/>
      <c r="AS69" s="851"/>
      <c r="AT69" s="851"/>
      <c r="AU69" s="851" t="s">
        <v>471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542</v>
      </c>
      <c r="C70" s="894"/>
      <c r="D70" s="894"/>
      <c r="E70" s="894"/>
      <c r="F70" s="894"/>
      <c r="G70" s="894"/>
      <c r="H70" s="894"/>
      <c r="I70" s="894"/>
      <c r="J70" s="894"/>
      <c r="K70" s="894"/>
      <c r="L70" s="894"/>
      <c r="M70" s="894"/>
      <c r="N70" s="894"/>
      <c r="O70" s="894"/>
      <c r="P70" s="895"/>
      <c r="Q70" s="896">
        <v>3077</v>
      </c>
      <c r="R70" s="851"/>
      <c r="S70" s="851"/>
      <c r="T70" s="851"/>
      <c r="U70" s="851"/>
      <c r="V70" s="851">
        <v>3058</v>
      </c>
      <c r="W70" s="851"/>
      <c r="X70" s="851"/>
      <c r="Y70" s="851"/>
      <c r="Z70" s="851"/>
      <c r="AA70" s="851">
        <v>19</v>
      </c>
      <c r="AB70" s="851"/>
      <c r="AC70" s="851"/>
      <c r="AD70" s="851"/>
      <c r="AE70" s="851"/>
      <c r="AF70" s="851">
        <v>19</v>
      </c>
      <c r="AG70" s="851"/>
      <c r="AH70" s="851"/>
      <c r="AI70" s="851"/>
      <c r="AJ70" s="851"/>
      <c r="AK70" s="851" t="s">
        <v>471</v>
      </c>
      <c r="AL70" s="851"/>
      <c r="AM70" s="851"/>
      <c r="AN70" s="851"/>
      <c r="AO70" s="851"/>
      <c r="AP70" s="851">
        <v>784</v>
      </c>
      <c r="AQ70" s="851"/>
      <c r="AR70" s="851"/>
      <c r="AS70" s="851"/>
      <c r="AT70" s="851"/>
      <c r="AU70" s="851">
        <v>250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543</v>
      </c>
      <c r="C71" s="894"/>
      <c r="D71" s="894"/>
      <c r="E71" s="894"/>
      <c r="F71" s="894"/>
      <c r="G71" s="894"/>
      <c r="H71" s="894"/>
      <c r="I71" s="894"/>
      <c r="J71" s="894"/>
      <c r="K71" s="894"/>
      <c r="L71" s="894"/>
      <c r="M71" s="894"/>
      <c r="N71" s="894"/>
      <c r="O71" s="894"/>
      <c r="P71" s="895"/>
      <c r="Q71" s="896">
        <v>781</v>
      </c>
      <c r="R71" s="851"/>
      <c r="S71" s="851"/>
      <c r="T71" s="851"/>
      <c r="U71" s="851"/>
      <c r="V71" s="851">
        <v>775</v>
      </c>
      <c r="W71" s="851"/>
      <c r="X71" s="851"/>
      <c r="Y71" s="851"/>
      <c r="Z71" s="851"/>
      <c r="AA71" s="851">
        <v>7</v>
      </c>
      <c r="AB71" s="851"/>
      <c r="AC71" s="851"/>
      <c r="AD71" s="851"/>
      <c r="AE71" s="851"/>
      <c r="AF71" s="851">
        <v>7</v>
      </c>
      <c r="AG71" s="851"/>
      <c r="AH71" s="851"/>
      <c r="AI71" s="851"/>
      <c r="AJ71" s="851"/>
      <c r="AK71" s="851">
        <v>307</v>
      </c>
      <c r="AL71" s="851"/>
      <c r="AM71" s="851"/>
      <c r="AN71" s="851"/>
      <c r="AO71" s="851"/>
      <c r="AP71" s="851" t="s">
        <v>471</v>
      </c>
      <c r="AQ71" s="851"/>
      <c r="AR71" s="851"/>
      <c r="AS71" s="851"/>
      <c r="AT71" s="851"/>
      <c r="AU71" s="851" t="s">
        <v>471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544</v>
      </c>
      <c r="C72" s="894"/>
      <c r="D72" s="894"/>
      <c r="E72" s="894"/>
      <c r="F72" s="894"/>
      <c r="G72" s="894"/>
      <c r="H72" s="894"/>
      <c r="I72" s="894"/>
      <c r="J72" s="894"/>
      <c r="K72" s="894"/>
      <c r="L72" s="894"/>
      <c r="M72" s="894"/>
      <c r="N72" s="894"/>
      <c r="O72" s="894"/>
      <c r="P72" s="895"/>
      <c r="Q72" s="896">
        <v>1106</v>
      </c>
      <c r="R72" s="851"/>
      <c r="S72" s="851"/>
      <c r="T72" s="851"/>
      <c r="U72" s="851"/>
      <c r="V72" s="851">
        <v>1105</v>
      </c>
      <c r="W72" s="851"/>
      <c r="X72" s="851"/>
      <c r="Y72" s="851"/>
      <c r="Z72" s="851"/>
      <c r="AA72" s="851">
        <v>0</v>
      </c>
      <c r="AB72" s="851"/>
      <c r="AC72" s="851"/>
      <c r="AD72" s="851"/>
      <c r="AE72" s="851"/>
      <c r="AF72" s="851">
        <v>0</v>
      </c>
      <c r="AG72" s="851"/>
      <c r="AH72" s="851"/>
      <c r="AI72" s="851"/>
      <c r="AJ72" s="851"/>
      <c r="AK72" s="851">
        <v>36</v>
      </c>
      <c r="AL72" s="851"/>
      <c r="AM72" s="851"/>
      <c r="AN72" s="851"/>
      <c r="AO72" s="851"/>
      <c r="AP72" s="851" t="s">
        <v>471</v>
      </c>
      <c r="AQ72" s="851"/>
      <c r="AR72" s="851"/>
      <c r="AS72" s="851"/>
      <c r="AT72" s="851"/>
      <c r="AU72" s="851" t="s">
        <v>471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545</v>
      </c>
      <c r="C73" s="894"/>
      <c r="D73" s="894"/>
      <c r="E73" s="894"/>
      <c r="F73" s="894"/>
      <c r="G73" s="894"/>
      <c r="H73" s="894"/>
      <c r="I73" s="894"/>
      <c r="J73" s="894"/>
      <c r="K73" s="894"/>
      <c r="L73" s="894"/>
      <c r="M73" s="894"/>
      <c r="N73" s="894"/>
      <c r="O73" s="894"/>
      <c r="P73" s="895"/>
      <c r="Q73" s="896">
        <v>192</v>
      </c>
      <c r="R73" s="851"/>
      <c r="S73" s="851"/>
      <c r="T73" s="851"/>
      <c r="U73" s="851"/>
      <c r="V73" s="851">
        <v>191</v>
      </c>
      <c r="W73" s="851"/>
      <c r="X73" s="851"/>
      <c r="Y73" s="851"/>
      <c r="Z73" s="851"/>
      <c r="AA73" s="851">
        <v>2</v>
      </c>
      <c r="AB73" s="851"/>
      <c r="AC73" s="851"/>
      <c r="AD73" s="851"/>
      <c r="AE73" s="851"/>
      <c r="AF73" s="851">
        <v>2</v>
      </c>
      <c r="AG73" s="851"/>
      <c r="AH73" s="851"/>
      <c r="AI73" s="851"/>
      <c r="AJ73" s="851"/>
      <c r="AK73" s="851" t="s">
        <v>471</v>
      </c>
      <c r="AL73" s="851"/>
      <c r="AM73" s="851"/>
      <c r="AN73" s="851"/>
      <c r="AO73" s="851"/>
      <c r="AP73" s="851" t="s">
        <v>471</v>
      </c>
      <c r="AQ73" s="851"/>
      <c r="AR73" s="851"/>
      <c r="AS73" s="851"/>
      <c r="AT73" s="851"/>
      <c r="AU73" s="851" t="s">
        <v>471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546</v>
      </c>
      <c r="C74" s="894"/>
      <c r="D74" s="894"/>
      <c r="E74" s="894"/>
      <c r="F74" s="894"/>
      <c r="G74" s="894"/>
      <c r="H74" s="894"/>
      <c r="I74" s="894"/>
      <c r="J74" s="894"/>
      <c r="K74" s="894"/>
      <c r="L74" s="894"/>
      <c r="M74" s="894"/>
      <c r="N74" s="894"/>
      <c r="O74" s="894"/>
      <c r="P74" s="895"/>
      <c r="Q74" s="896">
        <v>22</v>
      </c>
      <c r="R74" s="851"/>
      <c r="S74" s="851"/>
      <c r="T74" s="851"/>
      <c r="U74" s="851"/>
      <c r="V74" s="851">
        <v>21</v>
      </c>
      <c r="W74" s="851"/>
      <c r="X74" s="851"/>
      <c r="Y74" s="851"/>
      <c r="Z74" s="851"/>
      <c r="AA74" s="851">
        <v>1</v>
      </c>
      <c r="AB74" s="851"/>
      <c r="AC74" s="851"/>
      <c r="AD74" s="851"/>
      <c r="AE74" s="851"/>
      <c r="AF74" s="851">
        <v>1</v>
      </c>
      <c r="AG74" s="851"/>
      <c r="AH74" s="851"/>
      <c r="AI74" s="851"/>
      <c r="AJ74" s="851"/>
      <c r="AK74" s="851">
        <v>2</v>
      </c>
      <c r="AL74" s="851"/>
      <c r="AM74" s="851"/>
      <c r="AN74" s="851"/>
      <c r="AO74" s="851"/>
      <c r="AP74" s="851" t="s">
        <v>471</v>
      </c>
      <c r="AQ74" s="851"/>
      <c r="AR74" s="851"/>
      <c r="AS74" s="851"/>
      <c r="AT74" s="851"/>
      <c r="AU74" s="851" t="s">
        <v>471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547</v>
      </c>
      <c r="C75" s="894"/>
      <c r="D75" s="894"/>
      <c r="E75" s="894"/>
      <c r="F75" s="894"/>
      <c r="G75" s="894"/>
      <c r="H75" s="894"/>
      <c r="I75" s="894"/>
      <c r="J75" s="894"/>
      <c r="K75" s="894"/>
      <c r="L75" s="894"/>
      <c r="M75" s="894"/>
      <c r="N75" s="894"/>
      <c r="O75" s="894"/>
      <c r="P75" s="895"/>
      <c r="Q75" s="899">
        <v>14</v>
      </c>
      <c r="R75" s="900"/>
      <c r="S75" s="900"/>
      <c r="T75" s="900"/>
      <c r="U75" s="850"/>
      <c r="V75" s="901">
        <v>10</v>
      </c>
      <c r="W75" s="900"/>
      <c r="X75" s="900"/>
      <c r="Y75" s="900"/>
      <c r="Z75" s="850"/>
      <c r="AA75" s="901">
        <v>4</v>
      </c>
      <c r="AB75" s="900"/>
      <c r="AC75" s="900"/>
      <c r="AD75" s="900"/>
      <c r="AE75" s="850"/>
      <c r="AF75" s="901">
        <v>4</v>
      </c>
      <c r="AG75" s="900"/>
      <c r="AH75" s="900"/>
      <c r="AI75" s="900"/>
      <c r="AJ75" s="850"/>
      <c r="AK75" s="901" t="s">
        <v>471</v>
      </c>
      <c r="AL75" s="900"/>
      <c r="AM75" s="900"/>
      <c r="AN75" s="900"/>
      <c r="AO75" s="850"/>
      <c r="AP75" s="901" t="s">
        <v>471</v>
      </c>
      <c r="AQ75" s="900"/>
      <c r="AR75" s="900"/>
      <c r="AS75" s="900"/>
      <c r="AT75" s="850"/>
      <c r="AU75" s="901" t="s">
        <v>471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548</v>
      </c>
      <c r="C76" s="894"/>
      <c r="D76" s="894"/>
      <c r="E76" s="894"/>
      <c r="F76" s="894"/>
      <c r="G76" s="894"/>
      <c r="H76" s="894"/>
      <c r="I76" s="894"/>
      <c r="J76" s="894"/>
      <c r="K76" s="894"/>
      <c r="L76" s="894"/>
      <c r="M76" s="894"/>
      <c r="N76" s="894"/>
      <c r="O76" s="894"/>
      <c r="P76" s="895"/>
      <c r="Q76" s="899">
        <v>44</v>
      </c>
      <c r="R76" s="900"/>
      <c r="S76" s="900"/>
      <c r="T76" s="900"/>
      <c r="U76" s="850"/>
      <c r="V76" s="901">
        <v>42</v>
      </c>
      <c r="W76" s="900"/>
      <c r="X76" s="900"/>
      <c r="Y76" s="900"/>
      <c r="Z76" s="850"/>
      <c r="AA76" s="901">
        <v>1</v>
      </c>
      <c r="AB76" s="900"/>
      <c r="AC76" s="900"/>
      <c r="AD76" s="900"/>
      <c r="AE76" s="850"/>
      <c r="AF76" s="901">
        <v>1</v>
      </c>
      <c r="AG76" s="900"/>
      <c r="AH76" s="900"/>
      <c r="AI76" s="900"/>
      <c r="AJ76" s="850"/>
      <c r="AK76" s="901">
        <v>3</v>
      </c>
      <c r="AL76" s="900"/>
      <c r="AM76" s="900"/>
      <c r="AN76" s="900"/>
      <c r="AO76" s="850"/>
      <c r="AP76" s="901" t="s">
        <v>471</v>
      </c>
      <c r="AQ76" s="900"/>
      <c r="AR76" s="900"/>
      <c r="AS76" s="900"/>
      <c r="AT76" s="850"/>
      <c r="AU76" s="901" t="s">
        <v>471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531</v>
      </c>
      <c r="C77" s="894"/>
      <c r="D77" s="894"/>
      <c r="E77" s="894"/>
      <c r="F77" s="894"/>
      <c r="G77" s="894"/>
      <c r="H77" s="894"/>
      <c r="I77" s="894"/>
      <c r="J77" s="894"/>
      <c r="K77" s="894"/>
      <c r="L77" s="894"/>
      <c r="M77" s="894"/>
      <c r="N77" s="894"/>
      <c r="O77" s="894"/>
      <c r="P77" s="895"/>
      <c r="Q77" s="899">
        <v>36</v>
      </c>
      <c r="R77" s="900"/>
      <c r="S77" s="900"/>
      <c r="T77" s="900"/>
      <c r="U77" s="850"/>
      <c r="V77" s="901">
        <v>30</v>
      </c>
      <c r="W77" s="900"/>
      <c r="X77" s="900"/>
      <c r="Y77" s="900"/>
      <c r="Z77" s="850"/>
      <c r="AA77" s="901">
        <v>6</v>
      </c>
      <c r="AB77" s="900"/>
      <c r="AC77" s="900"/>
      <c r="AD77" s="900"/>
      <c r="AE77" s="850"/>
      <c r="AF77" s="901">
        <v>6</v>
      </c>
      <c r="AG77" s="900"/>
      <c r="AH77" s="900"/>
      <c r="AI77" s="900"/>
      <c r="AJ77" s="850"/>
      <c r="AK77" s="901" t="s">
        <v>471</v>
      </c>
      <c r="AL77" s="900"/>
      <c r="AM77" s="900"/>
      <c r="AN77" s="900"/>
      <c r="AO77" s="850"/>
      <c r="AP77" s="901" t="s">
        <v>471</v>
      </c>
      <c r="AQ77" s="900"/>
      <c r="AR77" s="900"/>
      <c r="AS77" s="900"/>
      <c r="AT77" s="850"/>
      <c r="AU77" s="901" t="s">
        <v>471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549</v>
      </c>
      <c r="C78" s="894"/>
      <c r="D78" s="894"/>
      <c r="E78" s="894"/>
      <c r="F78" s="894"/>
      <c r="G78" s="894"/>
      <c r="H78" s="894"/>
      <c r="I78" s="894"/>
      <c r="J78" s="894"/>
      <c r="K78" s="894"/>
      <c r="L78" s="894"/>
      <c r="M78" s="894"/>
      <c r="N78" s="894"/>
      <c r="O78" s="894"/>
      <c r="P78" s="895"/>
      <c r="Q78" s="896">
        <v>82</v>
      </c>
      <c r="R78" s="851"/>
      <c r="S78" s="851"/>
      <c r="T78" s="851"/>
      <c r="U78" s="851"/>
      <c r="V78" s="851">
        <v>80</v>
      </c>
      <c r="W78" s="851"/>
      <c r="X78" s="851"/>
      <c r="Y78" s="851"/>
      <c r="Z78" s="851"/>
      <c r="AA78" s="851">
        <v>2</v>
      </c>
      <c r="AB78" s="851"/>
      <c r="AC78" s="851"/>
      <c r="AD78" s="851"/>
      <c r="AE78" s="851"/>
      <c r="AF78" s="851">
        <v>2</v>
      </c>
      <c r="AG78" s="851"/>
      <c r="AH78" s="851"/>
      <c r="AI78" s="851"/>
      <c r="AJ78" s="851"/>
      <c r="AK78" s="851" t="s">
        <v>471</v>
      </c>
      <c r="AL78" s="851"/>
      <c r="AM78" s="851"/>
      <c r="AN78" s="851"/>
      <c r="AO78" s="851"/>
      <c r="AP78" s="851" t="s">
        <v>471</v>
      </c>
      <c r="AQ78" s="851"/>
      <c r="AR78" s="851"/>
      <c r="AS78" s="851"/>
      <c r="AT78" s="851"/>
      <c r="AU78" s="851" t="s">
        <v>471</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550</v>
      </c>
      <c r="C79" s="894"/>
      <c r="D79" s="894"/>
      <c r="E79" s="894"/>
      <c r="F79" s="894"/>
      <c r="G79" s="894"/>
      <c r="H79" s="894"/>
      <c r="I79" s="894"/>
      <c r="J79" s="894"/>
      <c r="K79" s="894"/>
      <c r="L79" s="894"/>
      <c r="M79" s="894"/>
      <c r="N79" s="894"/>
      <c r="O79" s="894"/>
      <c r="P79" s="895"/>
      <c r="Q79" s="896">
        <v>232896</v>
      </c>
      <c r="R79" s="851"/>
      <c r="S79" s="851"/>
      <c r="T79" s="851"/>
      <c r="U79" s="851"/>
      <c r="V79" s="851">
        <v>226370</v>
      </c>
      <c r="W79" s="851"/>
      <c r="X79" s="851"/>
      <c r="Y79" s="851"/>
      <c r="Z79" s="851"/>
      <c r="AA79" s="851">
        <v>6526</v>
      </c>
      <c r="AB79" s="851"/>
      <c r="AC79" s="851"/>
      <c r="AD79" s="851"/>
      <c r="AE79" s="851"/>
      <c r="AF79" s="851">
        <v>6526</v>
      </c>
      <c r="AG79" s="851"/>
      <c r="AH79" s="851"/>
      <c r="AI79" s="851"/>
      <c r="AJ79" s="851"/>
      <c r="AK79" s="851" t="s">
        <v>471</v>
      </c>
      <c r="AL79" s="851"/>
      <c r="AM79" s="851"/>
      <c r="AN79" s="851"/>
      <c r="AO79" s="851"/>
      <c r="AP79" s="851" t="s">
        <v>471</v>
      </c>
      <c r="AQ79" s="851"/>
      <c r="AR79" s="851"/>
      <c r="AS79" s="851"/>
      <c r="AT79" s="851"/>
      <c r="AU79" s="851" t="s">
        <v>471</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551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6578</v>
      </c>
      <c r="AG88" s="862"/>
      <c r="AH88" s="862"/>
      <c r="AI88" s="862"/>
      <c r="AJ88" s="862"/>
      <c r="AK88" s="859"/>
      <c r="AL88" s="859"/>
      <c r="AM88" s="859"/>
      <c r="AN88" s="859"/>
      <c r="AO88" s="859"/>
      <c r="AP88" s="862">
        <v>784</v>
      </c>
      <c r="AQ88" s="862"/>
      <c r="AR88" s="862"/>
      <c r="AS88" s="862"/>
      <c r="AT88" s="862"/>
      <c r="AU88" s="862">
        <v>250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556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3806</v>
      </c>
      <c r="CS102" s="870"/>
      <c r="CT102" s="870"/>
      <c r="CU102" s="870"/>
      <c r="CV102" s="913"/>
      <c r="CW102" s="912">
        <v>552</v>
      </c>
      <c r="CX102" s="870"/>
      <c r="CY102" s="870"/>
      <c r="CZ102" s="870"/>
      <c r="DA102" s="913"/>
      <c r="DB102" s="912" t="s">
        <v>471</v>
      </c>
      <c r="DC102" s="870"/>
      <c r="DD102" s="870"/>
      <c r="DE102" s="870"/>
      <c r="DF102" s="913"/>
      <c r="DG102" s="912">
        <v>1953</v>
      </c>
      <c r="DH102" s="870"/>
      <c r="DI102" s="870"/>
      <c r="DJ102" s="870"/>
      <c r="DK102" s="913"/>
      <c r="DL102" s="912" t="s">
        <v>471</v>
      </c>
      <c r="DM102" s="870"/>
      <c r="DN102" s="870"/>
      <c r="DO102" s="870"/>
      <c r="DP102" s="913"/>
      <c r="DQ102" s="912">
        <v>304</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387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388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389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394</v>
      </c>
      <c r="AB109" s="915"/>
      <c r="AC109" s="915"/>
      <c r="AD109" s="915"/>
      <c r="AE109" s="916"/>
      <c r="AF109" s="914" t="s">
        <v>289</v>
      </c>
      <c r="AG109" s="915"/>
      <c r="AH109" s="915"/>
      <c r="AI109" s="915"/>
      <c r="AJ109" s="916"/>
      <c r="AK109" s="914" t="s">
        <v>288</v>
      </c>
      <c r="AL109" s="915"/>
      <c r="AM109" s="915"/>
      <c r="AN109" s="915"/>
      <c r="AO109" s="916"/>
      <c r="AP109" s="914" t="s">
        <v>395</v>
      </c>
      <c r="AQ109" s="915"/>
      <c r="AR109" s="915"/>
      <c r="AS109" s="915"/>
      <c r="AT109" s="917"/>
      <c r="AU109" s="934" t="s">
        <v>393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394</v>
      </c>
      <c r="BR109" s="915"/>
      <c r="BS109" s="915"/>
      <c r="BT109" s="915"/>
      <c r="BU109" s="916"/>
      <c r="BV109" s="914" t="s">
        <v>289</v>
      </c>
      <c r="BW109" s="915"/>
      <c r="BX109" s="915"/>
      <c r="BY109" s="915"/>
      <c r="BZ109" s="916"/>
      <c r="CA109" s="914" t="s">
        <v>288</v>
      </c>
      <c r="CB109" s="915"/>
      <c r="CC109" s="915"/>
      <c r="CD109" s="915"/>
      <c r="CE109" s="916"/>
      <c r="CF109" s="935" t="s">
        <v>395</v>
      </c>
      <c r="CG109" s="935"/>
      <c r="CH109" s="935"/>
      <c r="CI109" s="935"/>
      <c r="CJ109" s="935"/>
      <c r="CK109" s="914" t="s">
        <v>396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394</v>
      </c>
      <c r="DH109" s="915"/>
      <c r="DI109" s="915"/>
      <c r="DJ109" s="915"/>
      <c r="DK109" s="916"/>
      <c r="DL109" s="914" t="s">
        <v>289</v>
      </c>
      <c r="DM109" s="915"/>
      <c r="DN109" s="915"/>
      <c r="DO109" s="915"/>
      <c r="DP109" s="916"/>
      <c r="DQ109" s="914" t="s">
        <v>288</v>
      </c>
      <c r="DR109" s="915"/>
      <c r="DS109" s="915"/>
      <c r="DT109" s="915"/>
      <c r="DU109" s="916"/>
      <c r="DV109" s="914" t="s">
        <v>395</v>
      </c>
      <c r="DW109" s="915"/>
      <c r="DX109" s="915"/>
      <c r="DY109" s="915"/>
      <c r="DZ109" s="917"/>
    </row>
    <row r="110" spans="1:131" s="199" customFormat="1" ht="26.25" customHeight="1">
      <c r="A110" s="918" t="s">
        <v>397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3423537</v>
      </c>
      <c r="AB110" s="922"/>
      <c r="AC110" s="922"/>
      <c r="AD110" s="922"/>
      <c r="AE110" s="923"/>
      <c r="AF110" s="924">
        <v>3240753</v>
      </c>
      <c r="AG110" s="922"/>
      <c r="AH110" s="922"/>
      <c r="AI110" s="922"/>
      <c r="AJ110" s="923"/>
      <c r="AK110" s="924">
        <v>3120533</v>
      </c>
      <c r="AL110" s="922"/>
      <c r="AM110" s="922"/>
      <c r="AN110" s="922"/>
      <c r="AO110" s="923"/>
      <c r="AP110" s="925">
        <v>21.1</v>
      </c>
      <c r="AQ110" s="926"/>
      <c r="AR110" s="926"/>
      <c r="AS110" s="926"/>
      <c r="AT110" s="927"/>
      <c r="AU110" s="928" t="s">
        <v>61</v>
      </c>
      <c r="AV110" s="929"/>
      <c r="AW110" s="929"/>
      <c r="AX110" s="929"/>
      <c r="AY110" s="929"/>
      <c r="AZ110" s="970" t="s">
        <v>398</v>
      </c>
      <c r="BA110" s="919"/>
      <c r="BB110" s="919"/>
      <c r="BC110" s="919"/>
      <c r="BD110" s="919"/>
      <c r="BE110" s="919"/>
      <c r="BF110" s="919"/>
      <c r="BG110" s="919"/>
      <c r="BH110" s="919"/>
      <c r="BI110" s="919"/>
      <c r="BJ110" s="919"/>
      <c r="BK110" s="919"/>
      <c r="BL110" s="919"/>
      <c r="BM110" s="919"/>
      <c r="BN110" s="919"/>
      <c r="BO110" s="919"/>
      <c r="BP110" s="920"/>
      <c r="BQ110" s="956">
        <v>29734142</v>
      </c>
      <c r="BR110" s="957"/>
      <c r="BS110" s="957"/>
      <c r="BT110" s="957"/>
      <c r="BU110" s="957"/>
      <c r="BV110" s="957">
        <v>29128942</v>
      </c>
      <c r="BW110" s="957"/>
      <c r="BX110" s="957"/>
      <c r="BY110" s="957"/>
      <c r="BZ110" s="957"/>
      <c r="CA110" s="957">
        <v>31849619</v>
      </c>
      <c r="CB110" s="957"/>
      <c r="CC110" s="957"/>
      <c r="CD110" s="957"/>
      <c r="CE110" s="957"/>
      <c r="CF110" s="971">
        <v>215.6</v>
      </c>
      <c r="CG110" s="972"/>
      <c r="CH110" s="972"/>
      <c r="CI110" s="972"/>
      <c r="CJ110" s="972"/>
      <c r="CK110" s="973" t="s">
        <v>399</v>
      </c>
      <c r="CL110" s="974"/>
      <c r="CM110" s="953" t="s">
        <v>400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222</v>
      </c>
      <c r="DH110" s="957"/>
      <c r="DI110" s="957"/>
      <c r="DJ110" s="957"/>
      <c r="DK110" s="957"/>
      <c r="DL110" s="957" t="s">
        <v>222</v>
      </c>
      <c r="DM110" s="957"/>
      <c r="DN110" s="957"/>
      <c r="DO110" s="957"/>
      <c r="DP110" s="957"/>
      <c r="DQ110" s="957" t="s">
        <v>222</v>
      </c>
      <c r="DR110" s="957"/>
      <c r="DS110" s="957"/>
      <c r="DT110" s="957"/>
      <c r="DU110" s="957"/>
      <c r="DV110" s="958" t="s">
        <v>222</v>
      </c>
      <c r="DW110" s="958"/>
      <c r="DX110" s="958"/>
      <c r="DY110" s="958"/>
      <c r="DZ110" s="959"/>
    </row>
    <row r="111" spans="1:131" s="199" customFormat="1" ht="26.25" customHeight="1">
      <c r="A111" s="960" t="s">
        <v>401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402</v>
      </c>
      <c r="BA111" s="980"/>
      <c r="BB111" s="980"/>
      <c r="BC111" s="980"/>
      <c r="BD111" s="980"/>
      <c r="BE111" s="980"/>
      <c r="BF111" s="980"/>
      <c r="BG111" s="980"/>
      <c r="BH111" s="980"/>
      <c r="BI111" s="980"/>
      <c r="BJ111" s="980"/>
      <c r="BK111" s="980"/>
      <c r="BL111" s="980"/>
      <c r="BM111" s="980"/>
      <c r="BN111" s="980"/>
      <c r="BO111" s="980"/>
      <c r="BP111" s="981"/>
      <c r="BQ111" s="949">
        <v>914353</v>
      </c>
      <c r="BR111" s="950"/>
      <c r="BS111" s="950"/>
      <c r="BT111" s="950"/>
      <c r="BU111" s="950"/>
      <c r="BV111" s="950">
        <v>737317</v>
      </c>
      <c r="BW111" s="950"/>
      <c r="BX111" s="950"/>
      <c r="BY111" s="950"/>
      <c r="BZ111" s="950"/>
      <c r="CA111" s="950">
        <v>580915</v>
      </c>
      <c r="CB111" s="950"/>
      <c r="CC111" s="950"/>
      <c r="CD111" s="950"/>
      <c r="CE111" s="950"/>
      <c r="CF111" s="944">
        <v>3.9</v>
      </c>
      <c r="CG111" s="945"/>
      <c r="CH111" s="945"/>
      <c r="CI111" s="945"/>
      <c r="CJ111" s="945"/>
      <c r="CK111" s="975"/>
      <c r="CL111" s="976"/>
      <c r="CM111" s="946" t="s">
        <v>403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c r="A112" s="982" t="s">
        <v>404</v>
      </c>
      <c r="B112" s="983"/>
      <c r="C112" s="980" t="s">
        <v>405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406</v>
      </c>
      <c r="BA112" s="980"/>
      <c r="BB112" s="980"/>
      <c r="BC112" s="980"/>
      <c r="BD112" s="980"/>
      <c r="BE112" s="980"/>
      <c r="BF112" s="980"/>
      <c r="BG112" s="980"/>
      <c r="BH112" s="980"/>
      <c r="BI112" s="980"/>
      <c r="BJ112" s="980"/>
      <c r="BK112" s="980"/>
      <c r="BL112" s="980"/>
      <c r="BM112" s="980"/>
      <c r="BN112" s="980"/>
      <c r="BO112" s="980"/>
      <c r="BP112" s="981"/>
      <c r="BQ112" s="949">
        <v>18498685</v>
      </c>
      <c r="BR112" s="950"/>
      <c r="BS112" s="950"/>
      <c r="BT112" s="950"/>
      <c r="BU112" s="950"/>
      <c r="BV112" s="950">
        <v>19635472</v>
      </c>
      <c r="BW112" s="950"/>
      <c r="BX112" s="950"/>
      <c r="BY112" s="950"/>
      <c r="BZ112" s="950"/>
      <c r="CA112" s="950">
        <v>18381065</v>
      </c>
      <c r="CB112" s="950"/>
      <c r="CC112" s="950"/>
      <c r="CD112" s="950"/>
      <c r="CE112" s="950"/>
      <c r="CF112" s="944">
        <v>124.4</v>
      </c>
      <c r="CG112" s="945"/>
      <c r="CH112" s="945"/>
      <c r="CI112" s="945"/>
      <c r="CJ112" s="945"/>
      <c r="CK112" s="975"/>
      <c r="CL112" s="976"/>
      <c r="CM112" s="946" t="s">
        <v>407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c r="A113" s="984"/>
      <c r="B113" s="985"/>
      <c r="C113" s="980" t="s">
        <v>408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1065183</v>
      </c>
      <c r="AB113" s="964"/>
      <c r="AC113" s="964"/>
      <c r="AD113" s="964"/>
      <c r="AE113" s="965"/>
      <c r="AF113" s="966">
        <v>1126734</v>
      </c>
      <c r="AG113" s="964"/>
      <c r="AH113" s="964"/>
      <c r="AI113" s="964"/>
      <c r="AJ113" s="965"/>
      <c r="AK113" s="966">
        <v>1155382</v>
      </c>
      <c r="AL113" s="964"/>
      <c r="AM113" s="964"/>
      <c r="AN113" s="964"/>
      <c r="AO113" s="965"/>
      <c r="AP113" s="967">
        <v>7.8</v>
      </c>
      <c r="AQ113" s="968"/>
      <c r="AR113" s="968"/>
      <c r="AS113" s="968"/>
      <c r="AT113" s="969"/>
      <c r="AU113" s="930"/>
      <c r="AV113" s="931"/>
      <c r="AW113" s="931"/>
      <c r="AX113" s="931"/>
      <c r="AY113" s="931"/>
      <c r="AZ113" s="979" t="s">
        <v>409</v>
      </c>
      <c r="BA113" s="980"/>
      <c r="BB113" s="980"/>
      <c r="BC113" s="980"/>
      <c r="BD113" s="980"/>
      <c r="BE113" s="980"/>
      <c r="BF113" s="980"/>
      <c r="BG113" s="980"/>
      <c r="BH113" s="980"/>
      <c r="BI113" s="980"/>
      <c r="BJ113" s="980"/>
      <c r="BK113" s="980"/>
      <c r="BL113" s="980"/>
      <c r="BM113" s="980"/>
      <c r="BN113" s="980"/>
      <c r="BO113" s="980"/>
      <c r="BP113" s="981"/>
      <c r="BQ113" s="949">
        <v>299508</v>
      </c>
      <c r="BR113" s="950"/>
      <c r="BS113" s="950"/>
      <c r="BT113" s="950"/>
      <c r="BU113" s="950"/>
      <c r="BV113" s="950">
        <v>292883</v>
      </c>
      <c r="BW113" s="950"/>
      <c r="BX113" s="950"/>
      <c r="BY113" s="950"/>
      <c r="BZ113" s="950"/>
      <c r="CA113" s="950">
        <v>250475</v>
      </c>
      <c r="CB113" s="950"/>
      <c r="CC113" s="950"/>
      <c r="CD113" s="950"/>
      <c r="CE113" s="950"/>
      <c r="CF113" s="944">
        <v>1.7</v>
      </c>
      <c r="CG113" s="945"/>
      <c r="CH113" s="945"/>
      <c r="CI113" s="945"/>
      <c r="CJ113" s="945"/>
      <c r="CK113" s="975"/>
      <c r="CL113" s="976"/>
      <c r="CM113" s="946" t="s">
        <v>410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725088</v>
      </c>
      <c r="DH113" s="989"/>
      <c r="DI113" s="989"/>
      <c r="DJ113" s="989"/>
      <c r="DK113" s="990"/>
      <c r="DL113" s="991">
        <v>603930</v>
      </c>
      <c r="DM113" s="989"/>
      <c r="DN113" s="989"/>
      <c r="DO113" s="989"/>
      <c r="DP113" s="990"/>
      <c r="DQ113" s="991">
        <v>483144</v>
      </c>
      <c r="DR113" s="989"/>
      <c r="DS113" s="989"/>
      <c r="DT113" s="989"/>
      <c r="DU113" s="990"/>
      <c r="DV113" s="992">
        <v>3.3</v>
      </c>
      <c r="DW113" s="993"/>
      <c r="DX113" s="993"/>
      <c r="DY113" s="993"/>
      <c r="DZ113" s="994"/>
    </row>
    <row r="114" spans="1:130" s="199" customFormat="1" ht="26.25" customHeight="1">
      <c r="A114" s="984"/>
      <c r="B114" s="985"/>
      <c r="C114" s="980" t="s">
        <v>411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1889</v>
      </c>
      <c r="AB114" s="989"/>
      <c r="AC114" s="989"/>
      <c r="AD114" s="989"/>
      <c r="AE114" s="990"/>
      <c r="AF114" s="991">
        <v>5846</v>
      </c>
      <c r="AG114" s="989"/>
      <c r="AH114" s="989"/>
      <c r="AI114" s="989"/>
      <c r="AJ114" s="990"/>
      <c r="AK114" s="991">
        <v>46175</v>
      </c>
      <c r="AL114" s="989"/>
      <c r="AM114" s="989"/>
      <c r="AN114" s="989"/>
      <c r="AO114" s="990"/>
      <c r="AP114" s="992">
        <v>0.3</v>
      </c>
      <c r="AQ114" s="993"/>
      <c r="AR114" s="993"/>
      <c r="AS114" s="993"/>
      <c r="AT114" s="994"/>
      <c r="AU114" s="930"/>
      <c r="AV114" s="931"/>
      <c r="AW114" s="931"/>
      <c r="AX114" s="931"/>
      <c r="AY114" s="931"/>
      <c r="AZ114" s="979" t="s">
        <v>412</v>
      </c>
      <c r="BA114" s="980"/>
      <c r="BB114" s="980"/>
      <c r="BC114" s="980"/>
      <c r="BD114" s="980"/>
      <c r="BE114" s="980"/>
      <c r="BF114" s="980"/>
      <c r="BG114" s="980"/>
      <c r="BH114" s="980"/>
      <c r="BI114" s="980"/>
      <c r="BJ114" s="980"/>
      <c r="BK114" s="980"/>
      <c r="BL114" s="980"/>
      <c r="BM114" s="980"/>
      <c r="BN114" s="980"/>
      <c r="BO114" s="980"/>
      <c r="BP114" s="981"/>
      <c r="BQ114" s="949">
        <v>4764128</v>
      </c>
      <c r="BR114" s="950"/>
      <c r="BS114" s="950"/>
      <c r="BT114" s="950"/>
      <c r="BU114" s="950"/>
      <c r="BV114" s="950">
        <v>4588651</v>
      </c>
      <c r="BW114" s="950"/>
      <c r="BX114" s="950"/>
      <c r="BY114" s="950"/>
      <c r="BZ114" s="950"/>
      <c r="CA114" s="950">
        <v>4507943</v>
      </c>
      <c r="CB114" s="950"/>
      <c r="CC114" s="950"/>
      <c r="CD114" s="950"/>
      <c r="CE114" s="950"/>
      <c r="CF114" s="944">
        <v>30.5</v>
      </c>
      <c r="CG114" s="945"/>
      <c r="CH114" s="945"/>
      <c r="CI114" s="945"/>
      <c r="CJ114" s="945"/>
      <c r="CK114" s="975"/>
      <c r="CL114" s="976"/>
      <c r="CM114" s="946" t="s">
        <v>413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c r="A115" s="984"/>
      <c r="B115" s="985"/>
      <c r="C115" s="980" t="s">
        <v>414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198612</v>
      </c>
      <c r="AB115" s="964"/>
      <c r="AC115" s="964"/>
      <c r="AD115" s="964"/>
      <c r="AE115" s="965"/>
      <c r="AF115" s="966">
        <v>181550</v>
      </c>
      <c r="AG115" s="964"/>
      <c r="AH115" s="964"/>
      <c r="AI115" s="964"/>
      <c r="AJ115" s="965"/>
      <c r="AK115" s="966">
        <v>161113</v>
      </c>
      <c r="AL115" s="964"/>
      <c r="AM115" s="964"/>
      <c r="AN115" s="964"/>
      <c r="AO115" s="965"/>
      <c r="AP115" s="967">
        <v>1.1000000000000001</v>
      </c>
      <c r="AQ115" s="968"/>
      <c r="AR115" s="968"/>
      <c r="AS115" s="968"/>
      <c r="AT115" s="969"/>
      <c r="AU115" s="930"/>
      <c r="AV115" s="931"/>
      <c r="AW115" s="931"/>
      <c r="AX115" s="931"/>
      <c r="AY115" s="931"/>
      <c r="AZ115" s="979" t="s">
        <v>415</v>
      </c>
      <c r="BA115" s="980"/>
      <c r="BB115" s="980"/>
      <c r="BC115" s="980"/>
      <c r="BD115" s="980"/>
      <c r="BE115" s="980"/>
      <c r="BF115" s="980"/>
      <c r="BG115" s="980"/>
      <c r="BH115" s="980"/>
      <c r="BI115" s="980"/>
      <c r="BJ115" s="980"/>
      <c r="BK115" s="980"/>
      <c r="BL115" s="980"/>
      <c r="BM115" s="980"/>
      <c r="BN115" s="980"/>
      <c r="BO115" s="980"/>
      <c r="BP115" s="981"/>
      <c r="BQ115" s="949">
        <v>597848</v>
      </c>
      <c r="BR115" s="950"/>
      <c r="BS115" s="950"/>
      <c r="BT115" s="950"/>
      <c r="BU115" s="950"/>
      <c r="BV115" s="950">
        <v>321157</v>
      </c>
      <c r="BW115" s="950"/>
      <c r="BX115" s="950"/>
      <c r="BY115" s="950"/>
      <c r="BZ115" s="950"/>
      <c r="CA115" s="950">
        <v>304908</v>
      </c>
      <c r="CB115" s="950"/>
      <c r="CC115" s="950"/>
      <c r="CD115" s="950"/>
      <c r="CE115" s="950"/>
      <c r="CF115" s="944">
        <v>2.1</v>
      </c>
      <c r="CG115" s="945"/>
      <c r="CH115" s="945"/>
      <c r="CI115" s="945"/>
      <c r="CJ115" s="945"/>
      <c r="CK115" s="975"/>
      <c r="CL115" s="976"/>
      <c r="CM115" s="979" t="s">
        <v>416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222</v>
      </c>
      <c r="DH115" s="989"/>
      <c r="DI115" s="989"/>
      <c r="DJ115" s="989"/>
      <c r="DK115" s="990"/>
      <c r="DL115" s="991" t="s">
        <v>222</v>
      </c>
      <c r="DM115" s="989"/>
      <c r="DN115" s="989"/>
      <c r="DO115" s="989"/>
      <c r="DP115" s="990"/>
      <c r="DQ115" s="991" t="s">
        <v>222</v>
      </c>
      <c r="DR115" s="989"/>
      <c r="DS115" s="989"/>
      <c r="DT115" s="989"/>
      <c r="DU115" s="990"/>
      <c r="DV115" s="992" t="s">
        <v>222</v>
      </c>
      <c r="DW115" s="993"/>
      <c r="DX115" s="993"/>
      <c r="DY115" s="993"/>
      <c r="DZ115" s="994"/>
    </row>
    <row r="116" spans="1:130" s="199" customFormat="1" ht="26.25" customHeight="1">
      <c r="A116" s="986"/>
      <c r="B116" s="987"/>
      <c r="C116" s="995" t="s">
        <v>417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137</v>
      </c>
      <c r="AB116" s="989"/>
      <c r="AC116" s="989"/>
      <c r="AD116" s="989"/>
      <c r="AE116" s="990"/>
      <c r="AF116" s="991">
        <v>2246</v>
      </c>
      <c r="AG116" s="989"/>
      <c r="AH116" s="989"/>
      <c r="AI116" s="989"/>
      <c r="AJ116" s="990"/>
      <c r="AK116" s="991">
        <v>137</v>
      </c>
      <c r="AL116" s="989"/>
      <c r="AM116" s="989"/>
      <c r="AN116" s="989"/>
      <c r="AO116" s="990"/>
      <c r="AP116" s="992">
        <v>0</v>
      </c>
      <c r="AQ116" s="993"/>
      <c r="AR116" s="993"/>
      <c r="AS116" s="993"/>
      <c r="AT116" s="994"/>
      <c r="AU116" s="930"/>
      <c r="AV116" s="931"/>
      <c r="AW116" s="931"/>
      <c r="AX116" s="931"/>
      <c r="AY116" s="931"/>
      <c r="AZ116" s="997" t="s">
        <v>418</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419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90474</v>
      </c>
      <c r="DH116" s="989"/>
      <c r="DI116" s="989"/>
      <c r="DJ116" s="989"/>
      <c r="DK116" s="990"/>
      <c r="DL116" s="991">
        <v>60000</v>
      </c>
      <c r="DM116" s="989"/>
      <c r="DN116" s="989"/>
      <c r="DO116" s="989"/>
      <c r="DP116" s="990"/>
      <c r="DQ116" s="991">
        <v>45000</v>
      </c>
      <c r="DR116" s="989"/>
      <c r="DS116" s="989"/>
      <c r="DT116" s="989"/>
      <c r="DU116" s="990"/>
      <c r="DV116" s="992">
        <v>0.3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420</v>
      </c>
      <c r="Z117" s="916"/>
      <c r="AA117" s="1006">
        <v>4689358</v>
      </c>
      <c r="AB117" s="1007"/>
      <c r="AC117" s="1007"/>
      <c r="AD117" s="1007"/>
      <c r="AE117" s="1008"/>
      <c r="AF117" s="1009">
        <v>4557129</v>
      </c>
      <c r="AG117" s="1007"/>
      <c r="AH117" s="1007"/>
      <c r="AI117" s="1007"/>
      <c r="AJ117" s="1008"/>
      <c r="AK117" s="1009">
        <v>4483340</v>
      </c>
      <c r="AL117" s="1007"/>
      <c r="AM117" s="1007"/>
      <c r="AN117" s="1007"/>
      <c r="AO117" s="1008"/>
      <c r="AP117" s="1010"/>
      <c r="AQ117" s="1011"/>
      <c r="AR117" s="1011"/>
      <c r="AS117" s="1011"/>
      <c r="AT117" s="1012"/>
      <c r="AU117" s="930"/>
      <c r="AV117" s="931"/>
      <c r="AW117" s="931"/>
      <c r="AX117" s="931"/>
      <c r="AY117" s="931"/>
      <c r="AZ117" s="997" t="s">
        <v>421</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422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c r="A118" s="934" t="s">
        <v>396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394</v>
      </c>
      <c r="AB118" s="915"/>
      <c r="AC118" s="915"/>
      <c r="AD118" s="915"/>
      <c r="AE118" s="916"/>
      <c r="AF118" s="914" t="s">
        <v>289</v>
      </c>
      <c r="AG118" s="915"/>
      <c r="AH118" s="915"/>
      <c r="AI118" s="915"/>
      <c r="AJ118" s="916"/>
      <c r="AK118" s="914" t="s">
        <v>288</v>
      </c>
      <c r="AL118" s="915"/>
      <c r="AM118" s="915"/>
      <c r="AN118" s="915"/>
      <c r="AO118" s="916"/>
      <c r="AP118" s="1001" t="s">
        <v>395</v>
      </c>
      <c r="AQ118" s="1002"/>
      <c r="AR118" s="1002"/>
      <c r="AS118" s="1002"/>
      <c r="AT118" s="1003"/>
      <c r="AU118" s="930"/>
      <c r="AV118" s="931"/>
      <c r="AW118" s="931"/>
      <c r="AX118" s="931"/>
      <c r="AY118" s="931"/>
      <c r="AZ118" s="1004" t="s">
        <v>423</v>
      </c>
      <c r="BA118" s="995"/>
      <c r="BB118" s="995"/>
      <c r="BC118" s="995"/>
      <c r="BD118" s="995"/>
      <c r="BE118" s="995"/>
      <c r="BF118" s="995"/>
      <c r="BG118" s="995"/>
      <c r="BH118" s="995"/>
      <c r="BI118" s="995"/>
      <c r="BJ118" s="995"/>
      <c r="BK118" s="995"/>
      <c r="BL118" s="995"/>
      <c r="BM118" s="995"/>
      <c r="BN118" s="995"/>
      <c r="BO118" s="995"/>
      <c r="BP118" s="996"/>
      <c r="BQ118" s="1027" t="s">
        <v>222</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424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c r="A119" s="1088" t="s">
        <v>399</v>
      </c>
      <c r="B119" s="974"/>
      <c r="C119" s="953" t="s">
        <v>400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425</v>
      </c>
      <c r="BP119" s="1036"/>
      <c r="BQ119" s="1027">
        <v>54808664</v>
      </c>
      <c r="BR119" s="1028"/>
      <c r="BS119" s="1028"/>
      <c r="BT119" s="1028"/>
      <c r="BU119" s="1028"/>
      <c r="BV119" s="1028">
        <v>54704422</v>
      </c>
      <c r="BW119" s="1028"/>
      <c r="BX119" s="1028"/>
      <c r="BY119" s="1028"/>
      <c r="BZ119" s="1028"/>
      <c r="CA119" s="1028">
        <v>55874925</v>
      </c>
      <c r="CB119" s="1028"/>
      <c r="CC119" s="1028"/>
      <c r="CD119" s="1028"/>
      <c r="CE119" s="1028"/>
      <c r="CF119" s="1029"/>
      <c r="CG119" s="1030"/>
      <c r="CH119" s="1030"/>
      <c r="CI119" s="1030"/>
      <c r="CJ119" s="1031"/>
      <c r="CK119" s="977"/>
      <c r="CL119" s="978"/>
      <c r="CM119" s="1032" t="s">
        <v>426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98791</v>
      </c>
      <c r="DH119" s="1014"/>
      <c r="DI119" s="1014"/>
      <c r="DJ119" s="1014"/>
      <c r="DK119" s="1015"/>
      <c r="DL119" s="1013">
        <v>73387</v>
      </c>
      <c r="DM119" s="1014"/>
      <c r="DN119" s="1014"/>
      <c r="DO119" s="1014"/>
      <c r="DP119" s="1015"/>
      <c r="DQ119" s="1013">
        <v>52771</v>
      </c>
      <c r="DR119" s="1014"/>
      <c r="DS119" s="1014"/>
      <c r="DT119" s="1014"/>
      <c r="DU119" s="1015"/>
      <c r="DV119" s="1016">
        <v>0.4</v>
      </c>
      <c r="DW119" s="1017"/>
      <c r="DX119" s="1017"/>
      <c r="DY119" s="1017"/>
      <c r="DZ119" s="1018"/>
    </row>
    <row r="120" spans="1:130" s="199" customFormat="1" ht="26.25" customHeight="1">
      <c r="A120" s="1089"/>
      <c r="B120" s="976"/>
      <c r="C120" s="946" t="s">
        <v>403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427</v>
      </c>
      <c r="AV120" s="1020"/>
      <c r="AW120" s="1020"/>
      <c r="AX120" s="1020"/>
      <c r="AY120" s="1021"/>
      <c r="AZ120" s="970" t="s">
        <v>428</v>
      </c>
      <c r="BA120" s="919"/>
      <c r="BB120" s="919"/>
      <c r="BC120" s="919"/>
      <c r="BD120" s="919"/>
      <c r="BE120" s="919"/>
      <c r="BF120" s="919"/>
      <c r="BG120" s="919"/>
      <c r="BH120" s="919"/>
      <c r="BI120" s="919"/>
      <c r="BJ120" s="919"/>
      <c r="BK120" s="919"/>
      <c r="BL120" s="919"/>
      <c r="BM120" s="919"/>
      <c r="BN120" s="919"/>
      <c r="BO120" s="919"/>
      <c r="BP120" s="920"/>
      <c r="BQ120" s="956">
        <v>6160830</v>
      </c>
      <c r="BR120" s="957"/>
      <c r="BS120" s="957"/>
      <c r="BT120" s="957"/>
      <c r="BU120" s="957"/>
      <c r="BV120" s="957">
        <v>7239957</v>
      </c>
      <c r="BW120" s="957"/>
      <c r="BX120" s="957"/>
      <c r="BY120" s="957"/>
      <c r="BZ120" s="957"/>
      <c r="CA120" s="957">
        <v>9007366</v>
      </c>
      <c r="CB120" s="957"/>
      <c r="CC120" s="957"/>
      <c r="CD120" s="957"/>
      <c r="CE120" s="957"/>
      <c r="CF120" s="971">
        <v>61</v>
      </c>
      <c r="CG120" s="972"/>
      <c r="CH120" s="972"/>
      <c r="CI120" s="972"/>
      <c r="CJ120" s="972"/>
      <c r="CK120" s="1037" t="s">
        <v>429</v>
      </c>
      <c r="CL120" s="1038"/>
      <c r="CM120" s="1038"/>
      <c r="CN120" s="1038"/>
      <c r="CO120" s="1039"/>
      <c r="CP120" s="1045" t="s">
        <v>381</v>
      </c>
      <c r="CQ120" s="1046"/>
      <c r="CR120" s="1046"/>
      <c r="CS120" s="1046"/>
      <c r="CT120" s="1046"/>
      <c r="CU120" s="1046"/>
      <c r="CV120" s="1046"/>
      <c r="CW120" s="1046"/>
      <c r="CX120" s="1046"/>
      <c r="CY120" s="1046"/>
      <c r="CZ120" s="1046"/>
      <c r="DA120" s="1046"/>
      <c r="DB120" s="1046"/>
      <c r="DC120" s="1046"/>
      <c r="DD120" s="1046"/>
      <c r="DE120" s="1046"/>
      <c r="DF120" s="1047"/>
      <c r="DG120" s="956">
        <v>15544033</v>
      </c>
      <c r="DH120" s="957"/>
      <c r="DI120" s="957"/>
      <c r="DJ120" s="957"/>
      <c r="DK120" s="957"/>
      <c r="DL120" s="957">
        <v>15323703</v>
      </c>
      <c r="DM120" s="957"/>
      <c r="DN120" s="957"/>
      <c r="DO120" s="957"/>
      <c r="DP120" s="957"/>
      <c r="DQ120" s="957">
        <v>14898580</v>
      </c>
      <c r="DR120" s="957"/>
      <c r="DS120" s="957"/>
      <c r="DT120" s="957"/>
      <c r="DU120" s="957"/>
      <c r="DV120" s="958">
        <v>100.9</v>
      </c>
      <c r="DW120" s="958"/>
      <c r="DX120" s="958"/>
      <c r="DY120" s="958"/>
      <c r="DZ120" s="959"/>
    </row>
    <row r="121" spans="1:130" s="199" customFormat="1" ht="26.25" customHeight="1">
      <c r="A121" s="1089"/>
      <c r="B121" s="976"/>
      <c r="C121" s="997" t="s">
        <v>430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119393</v>
      </c>
      <c r="AB121" s="989"/>
      <c r="AC121" s="989"/>
      <c r="AD121" s="989"/>
      <c r="AE121" s="990"/>
      <c r="AF121" s="991">
        <v>120247</v>
      </c>
      <c r="AG121" s="989"/>
      <c r="AH121" s="989"/>
      <c r="AI121" s="989"/>
      <c r="AJ121" s="990"/>
      <c r="AK121" s="991">
        <v>121809</v>
      </c>
      <c r="AL121" s="989"/>
      <c r="AM121" s="989"/>
      <c r="AN121" s="989"/>
      <c r="AO121" s="990"/>
      <c r="AP121" s="992">
        <v>0.8</v>
      </c>
      <c r="AQ121" s="993"/>
      <c r="AR121" s="993"/>
      <c r="AS121" s="993"/>
      <c r="AT121" s="994"/>
      <c r="AU121" s="1022"/>
      <c r="AV121" s="1023"/>
      <c r="AW121" s="1023"/>
      <c r="AX121" s="1023"/>
      <c r="AY121" s="1024"/>
      <c r="AZ121" s="979" t="s">
        <v>431</v>
      </c>
      <c r="BA121" s="980"/>
      <c r="BB121" s="980"/>
      <c r="BC121" s="980"/>
      <c r="BD121" s="980"/>
      <c r="BE121" s="980"/>
      <c r="BF121" s="980"/>
      <c r="BG121" s="980"/>
      <c r="BH121" s="980"/>
      <c r="BI121" s="980"/>
      <c r="BJ121" s="980"/>
      <c r="BK121" s="980"/>
      <c r="BL121" s="980"/>
      <c r="BM121" s="980"/>
      <c r="BN121" s="980"/>
      <c r="BO121" s="980"/>
      <c r="BP121" s="981"/>
      <c r="BQ121" s="949">
        <v>8133450</v>
      </c>
      <c r="BR121" s="950"/>
      <c r="BS121" s="950"/>
      <c r="BT121" s="950"/>
      <c r="BU121" s="950"/>
      <c r="BV121" s="950">
        <v>7708774</v>
      </c>
      <c r="BW121" s="950"/>
      <c r="BX121" s="950"/>
      <c r="BY121" s="950"/>
      <c r="BZ121" s="950"/>
      <c r="CA121" s="950">
        <v>7027931</v>
      </c>
      <c r="CB121" s="950"/>
      <c r="CC121" s="950"/>
      <c r="CD121" s="950"/>
      <c r="CE121" s="950"/>
      <c r="CF121" s="944">
        <v>47.6</v>
      </c>
      <c r="CG121" s="945"/>
      <c r="CH121" s="945"/>
      <c r="CI121" s="945"/>
      <c r="CJ121" s="945"/>
      <c r="CK121" s="1040"/>
      <c r="CL121" s="1041"/>
      <c r="CM121" s="1041"/>
      <c r="CN121" s="1041"/>
      <c r="CO121" s="1042"/>
      <c r="CP121" s="1050" t="s">
        <v>380</v>
      </c>
      <c r="CQ121" s="1051"/>
      <c r="CR121" s="1051"/>
      <c r="CS121" s="1051"/>
      <c r="CT121" s="1051"/>
      <c r="CU121" s="1051"/>
      <c r="CV121" s="1051"/>
      <c r="CW121" s="1051"/>
      <c r="CX121" s="1051"/>
      <c r="CY121" s="1051"/>
      <c r="CZ121" s="1051"/>
      <c r="DA121" s="1051"/>
      <c r="DB121" s="1051"/>
      <c r="DC121" s="1051"/>
      <c r="DD121" s="1051"/>
      <c r="DE121" s="1051"/>
      <c r="DF121" s="1052"/>
      <c r="DG121" s="949">
        <v>2421386</v>
      </c>
      <c r="DH121" s="950"/>
      <c r="DI121" s="950"/>
      <c r="DJ121" s="950"/>
      <c r="DK121" s="950"/>
      <c r="DL121" s="950">
        <v>3805267</v>
      </c>
      <c r="DM121" s="950"/>
      <c r="DN121" s="950"/>
      <c r="DO121" s="950"/>
      <c r="DP121" s="950"/>
      <c r="DQ121" s="950">
        <v>3006975</v>
      </c>
      <c r="DR121" s="950"/>
      <c r="DS121" s="950"/>
      <c r="DT121" s="950"/>
      <c r="DU121" s="950"/>
      <c r="DV121" s="951">
        <v>20.399999999999999</v>
      </c>
      <c r="DW121" s="951"/>
      <c r="DX121" s="951"/>
      <c r="DY121" s="951"/>
      <c r="DZ121" s="952"/>
    </row>
    <row r="122" spans="1:130" s="199" customFormat="1" ht="26.25" customHeight="1">
      <c r="A122" s="1089"/>
      <c r="B122" s="976"/>
      <c r="C122" s="946" t="s">
        <v>413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432</v>
      </c>
      <c r="BA122" s="995"/>
      <c r="BB122" s="995"/>
      <c r="BC122" s="995"/>
      <c r="BD122" s="995"/>
      <c r="BE122" s="995"/>
      <c r="BF122" s="995"/>
      <c r="BG122" s="995"/>
      <c r="BH122" s="995"/>
      <c r="BI122" s="995"/>
      <c r="BJ122" s="995"/>
      <c r="BK122" s="995"/>
      <c r="BL122" s="995"/>
      <c r="BM122" s="995"/>
      <c r="BN122" s="995"/>
      <c r="BO122" s="995"/>
      <c r="BP122" s="996"/>
      <c r="BQ122" s="1027">
        <v>31640871</v>
      </c>
      <c r="BR122" s="1028"/>
      <c r="BS122" s="1028"/>
      <c r="BT122" s="1028"/>
      <c r="BU122" s="1028"/>
      <c r="BV122" s="1028">
        <v>31612037</v>
      </c>
      <c r="BW122" s="1028"/>
      <c r="BX122" s="1028"/>
      <c r="BY122" s="1028"/>
      <c r="BZ122" s="1028"/>
      <c r="CA122" s="1028">
        <v>32065388</v>
      </c>
      <c r="CB122" s="1028"/>
      <c r="CC122" s="1028"/>
      <c r="CD122" s="1028"/>
      <c r="CE122" s="1028"/>
      <c r="CF122" s="1048">
        <v>217.1</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v>480028</v>
      </c>
      <c r="DH122" s="950"/>
      <c r="DI122" s="950"/>
      <c r="DJ122" s="950"/>
      <c r="DK122" s="950"/>
      <c r="DL122" s="950">
        <v>441039</v>
      </c>
      <c r="DM122" s="950"/>
      <c r="DN122" s="950"/>
      <c r="DO122" s="950"/>
      <c r="DP122" s="950"/>
      <c r="DQ122" s="950">
        <v>391726</v>
      </c>
      <c r="DR122" s="950"/>
      <c r="DS122" s="950"/>
      <c r="DT122" s="950"/>
      <c r="DU122" s="950"/>
      <c r="DV122" s="951">
        <v>2.7</v>
      </c>
      <c r="DW122" s="951"/>
      <c r="DX122" s="951"/>
      <c r="DY122" s="951"/>
      <c r="DZ122" s="952"/>
    </row>
    <row r="123" spans="1:130" s="199" customFormat="1" ht="26.25" customHeight="1">
      <c r="A123" s="1089"/>
      <c r="B123" s="976"/>
      <c r="C123" s="946" t="s">
        <v>419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22568</v>
      </c>
      <c r="AB123" s="989"/>
      <c r="AC123" s="989"/>
      <c r="AD123" s="989"/>
      <c r="AE123" s="990"/>
      <c r="AF123" s="991">
        <v>15228</v>
      </c>
      <c r="AG123" s="989"/>
      <c r="AH123" s="989"/>
      <c r="AI123" s="989"/>
      <c r="AJ123" s="990"/>
      <c r="AK123" s="991" t="s">
        <v>222</v>
      </c>
      <c r="AL123" s="989"/>
      <c r="AM123" s="989"/>
      <c r="AN123" s="989"/>
      <c r="AO123" s="990"/>
      <c r="AP123" s="992" t="s">
        <v>222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433</v>
      </c>
      <c r="BP123" s="1036"/>
      <c r="BQ123" s="1095">
        <v>45935151</v>
      </c>
      <c r="BR123" s="1096"/>
      <c r="BS123" s="1096"/>
      <c r="BT123" s="1096"/>
      <c r="BU123" s="1096"/>
      <c r="BV123" s="1096">
        <v>46560768</v>
      </c>
      <c r="BW123" s="1096"/>
      <c r="BX123" s="1096"/>
      <c r="BY123" s="1096"/>
      <c r="BZ123" s="1096"/>
      <c r="CA123" s="1096">
        <v>48100685</v>
      </c>
      <c r="CB123" s="1096"/>
      <c r="CC123" s="1096"/>
      <c r="CD123" s="1096"/>
      <c r="CE123" s="1096"/>
      <c r="CF123" s="1029"/>
      <c r="CG123" s="1030"/>
      <c r="CH123" s="1030"/>
      <c r="CI123" s="1030"/>
      <c r="CJ123" s="1031"/>
      <c r="CK123" s="1040"/>
      <c r="CL123" s="1041"/>
      <c r="CM123" s="1041"/>
      <c r="CN123" s="1041"/>
      <c r="CO123" s="1042"/>
      <c r="CP123" s="1050" t="s">
        <v>379</v>
      </c>
      <c r="CQ123" s="1051"/>
      <c r="CR123" s="1051"/>
      <c r="CS123" s="1051"/>
      <c r="CT123" s="1051"/>
      <c r="CU123" s="1051"/>
      <c r="CV123" s="1051"/>
      <c r="CW123" s="1051"/>
      <c r="CX123" s="1051"/>
      <c r="CY123" s="1051"/>
      <c r="CZ123" s="1051"/>
      <c r="DA123" s="1051"/>
      <c r="DB123" s="1051"/>
      <c r="DC123" s="1051"/>
      <c r="DD123" s="1051"/>
      <c r="DE123" s="1051"/>
      <c r="DF123" s="1052"/>
      <c r="DG123" s="988">
        <v>53238</v>
      </c>
      <c r="DH123" s="989"/>
      <c r="DI123" s="989"/>
      <c r="DJ123" s="989"/>
      <c r="DK123" s="990"/>
      <c r="DL123" s="991">
        <v>65463</v>
      </c>
      <c r="DM123" s="989"/>
      <c r="DN123" s="989"/>
      <c r="DO123" s="989"/>
      <c r="DP123" s="990"/>
      <c r="DQ123" s="991">
        <v>83784</v>
      </c>
      <c r="DR123" s="989"/>
      <c r="DS123" s="989"/>
      <c r="DT123" s="989"/>
      <c r="DU123" s="990"/>
      <c r="DV123" s="992">
        <v>0.6</v>
      </c>
      <c r="DW123" s="993"/>
      <c r="DX123" s="993"/>
      <c r="DY123" s="993"/>
      <c r="DZ123" s="994"/>
    </row>
    <row r="124" spans="1:130" s="199" customFormat="1" ht="26.25" customHeight="1" thickBot="1">
      <c r="A124" s="1089"/>
      <c r="B124" s="976"/>
      <c r="C124" s="946" t="s">
        <v>422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1091" t="s">
        <v>434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66.2</v>
      </c>
      <c r="BR124" s="1058"/>
      <c r="BS124" s="1058"/>
      <c r="BT124" s="1058"/>
      <c r="BU124" s="1058"/>
      <c r="BV124" s="1058">
        <v>60.3</v>
      </c>
      <c r="BW124" s="1058"/>
      <c r="BX124" s="1058"/>
      <c r="BY124" s="1058"/>
      <c r="BZ124" s="1058"/>
      <c r="CA124" s="1058">
        <v>52.6</v>
      </c>
      <c r="CB124" s="1058"/>
      <c r="CC124" s="1058"/>
      <c r="CD124" s="1058"/>
      <c r="CE124" s="1058"/>
      <c r="CF124" s="1059"/>
      <c r="CG124" s="1060"/>
      <c r="CH124" s="1060"/>
      <c r="CI124" s="1060"/>
      <c r="CJ124" s="1061"/>
      <c r="CK124" s="1043"/>
      <c r="CL124" s="1043"/>
      <c r="CM124" s="1043"/>
      <c r="CN124" s="1043"/>
      <c r="CO124" s="1044"/>
      <c r="CP124" s="1050" t="s">
        <v>435</v>
      </c>
      <c r="CQ124" s="1051"/>
      <c r="CR124" s="1051"/>
      <c r="CS124" s="1051"/>
      <c r="CT124" s="1051"/>
      <c r="CU124" s="1051"/>
      <c r="CV124" s="1051"/>
      <c r="CW124" s="1051"/>
      <c r="CX124" s="1051"/>
      <c r="CY124" s="1051"/>
      <c r="CZ124" s="1051"/>
      <c r="DA124" s="1051"/>
      <c r="DB124" s="1051"/>
      <c r="DC124" s="1051"/>
      <c r="DD124" s="1051"/>
      <c r="DE124" s="1051"/>
      <c r="DF124" s="1052"/>
      <c r="DG124" s="1035" t="s">
        <v>222</v>
      </c>
      <c r="DH124" s="1014"/>
      <c r="DI124" s="1014"/>
      <c r="DJ124" s="1014"/>
      <c r="DK124" s="1015"/>
      <c r="DL124" s="1013" t="s">
        <v>222</v>
      </c>
      <c r="DM124" s="1014"/>
      <c r="DN124" s="1014"/>
      <c r="DO124" s="1014"/>
      <c r="DP124" s="1015"/>
      <c r="DQ124" s="1013" t="s">
        <v>222</v>
      </c>
      <c r="DR124" s="1014"/>
      <c r="DS124" s="1014"/>
      <c r="DT124" s="1014"/>
      <c r="DU124" s="1015"/>
      <c r="DV124" s="1016" t="s">
        <v>222</v>
      </c>
      <c r="DW124" s="1017"/>
      <c r="DX124" s="1017"/>
      <c r="DY124" s="1017"/>
      <c r="DZ124" s="1018"/>
    </row>
    <row r="125" spans="1:130" s="199" customFormat="1" ht="26.25" customHeight="1">
      <c r="A125" s="1089"/>
      <c r="B125" s="976"/>
      <c r="C125" s="946" t="s">
        <v>424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436</v>
      </c>
      <c r="CL125" s="1038"/>
      <c r="CM125" s="1038"/>
      <c r="CN125" s="1038"/>
      <c r="CO125" s="1039"/>
      <c r="CP125" s="970" t="s">
        <v>437</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c r="A126" s="1089"/>
      <c r="B126" s="976"/>
      <c r="C126" s="946" t="s">
        <v>426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48410</v>
      </c>
      <c r="AB126" s="989"/>
      <c r="AC126" s="989"/>
      <c r="AD126" s="989"/>
      <c r="AE126" s="990"/>
      <c r="AF126" s="991">
        <v>40403</v>
      </c>
      <c r="AG126" s="989"/>
      <c r="AH126" s="989"/>
      <c r="AI126" s="989"/>
      <c r="AJ126" s="990"/>
      <c r="AK126" s="991">
        <v>35616</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438</v>
      </c>
      <c r="CQ126" s="980"/>
      <c r="CR126" s="980"/>
      <c r="CS126" s="980"/>
      <c r="CT126" s="980"/>
      <c r="CU126" s="980"/>
      <c r="CV126" s="980"/>
      <c r="CW126" s="980"/>
      <c r="CX126" s="980"/>
      <c r="CY126" s="980"/>
      <c r="CZ126" s="980"/>
      <c r="DA126" s="980"/>
      <c r="DB126" s="980"/>
      <c r="DC126" s="980"/>
      <c r="DD126" s="980"/>
      <c r="DE126" s="980"/>
      <c r="DF126" s="981"/>
      <c r="DG126" s="949">
        <v>596783</v>
      </c>
      <c r="DH126" s="950"/>
      <c r="DI126" s="950"/>
      <c r="DJ126" s="950"/>
      <c r="DK126" s="950"/>
      <c r="DL126" s="950">
        <v>320439</v>
      </c>
      <c r="DM126" s="950"/>
      <c r="DN126" s="950"/>
      <c r="DO126" s="950"/>
      <c r="DP126" s="950"/>
      <c r="DQ126" s="950">
        <v>304277</v>
      </c>
      <c r="DR126" s="950"/>
      <c r="DS126" s="950"/>
      <c r="DT126" s="950"/>
      <c r="DU126" s="950"/>
      <c r="DV126" s="951">
        <v>2.1</v>
      </c>
      <c r="DW126" s="951"/>
      <c r="DX126" s="951"/>
      <c r="DY126" s="951"/>
      <c r="DZ126" s="952"/>
    </row>
    <row r="127" spans="1:130" s="199" customFormat="1" ht="26.25" customHeight="1">
      <c r="A127" s="1090"/>
      <c r="B127" s="978"/>
      <c r="C127" s="1032" t="s">
        <v>439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8241</v>
      </c>
      <c r="AB127" s="989"/>
      <c r="AC127" s="989"/>
      <c r="AD127" s="989"/>
      <c r="AE127" s="990"/>
      <c r="AF127" s="991">
        <v>5672</v>
      </c>
      <c r="AG127" s="989"/>
      <c r="AH127" s="989"/>
      <c r="AI127" s="989"/>
      <c r="AJ127" s="990"/>
      <c r="AK127" s="991">
        <v>3688</v>
      </c>
      <c r="AL127" s="989"/>
      <c r="AM127" s="989"/>
      <c r="AN127" s="989"/>
      <c r="AO127" s="990"/>
      <c r="AP127" s="992">
        <v>0</v>
      </c>
      <c r="AQ127" s="993"/>
      <c r="AR127" s="993"/>
      <c r="AS127" s="993"/>
      <c r="AT127" s="994"/>
      <c r="AU127" s="235"/>
      <c r="AV127" s="235"/>
      <c r="AW127" s="235"/>
      <c r="AX127" s="1062" t="s">
        <v>440</v>
      </c>
      <c r="AY127" s="1063"/>
      <c r="AZ127" s="1063"/>
      <c r="BA127" s="1063"/>
      <c r="BB127" s="1063"/>
      <c r="BC127" s="1063"/>
      <c r="BD127" s="1063"/>
      <c r="BE127" s="1064"/>
      <c r="BF127" s="1065" t="s">
        <v>441</v>
      </c>
      <c r="BG127" s="1063"/>
      <c r="BH127" s="1063"/>
      <c r="BI127" s="1063"/>
      <c r="BJ127" s="1063"/>
      <c r="BK127" s="1063"/>
      <c r="BL127" s="1064"/>
      <c r="BM127" s="1065" t="s">
        <v>442</v>
      </c>
      <c r="BN127" s="1063"/>
      <c r="BO127" s="1063"/>
      <c r="BP127" s="1063"/>
      <c r="BQ127" s="1063"/>
      <c r="BR127" s="1063"/>
      <c r="BS127" s="1064"/>
      <c r="BT127" s="1065" t="s">
        <v>443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444</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c r="A128" s="1073" t="s">
        <v>445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446</v>
      </c>
      <c r="X128" s="1075"/>
      <c r="Y128" s="1075"/>
      <c r="Z128" s="1076"/>
      <c r="AA128" s="1077">
        <v>665580</v>
      </c>
      <c r="AB128" s="1078"/>
      <c r="AC128" s="1078"/>
      <c r="AD128" s="1078"/>
      <c r="AE128" s="1079"/>
      <c r="AF128" s="1080">
        <v>634890</v>
      </c>
      <c r="AG128" s="1078"/>
      <c r="AH128" s="1078"/>
      <c r="AI128" s="1078"/>
      <c r="AJ128" s="1079"/>
      <c r="AK128" s="1080">
        <v>615887</v>
      </c>
      <c r="AL128" s="1078"/>
      <c r="AM128" s="1078"/>
      <c r="AN128" s="1078"/>
      <c r="AO128" s="1079"/>
      <c r="AP128" s="1081"/>
      <c r="AQ128" s="1082"/>
      <c r="AR128" s="1082"/>
      <c r="AS128" s="1082"/>
      <c r="AT128" s="1083"/>
      <c r="AU128" s="235"/>
      <c r="AV128" s="235"/>
      <c r="AW128" s="235"/>
      <c r="AX128" s="918" t="s">
        <v>447</v>
      </c>
      <c r="AY128" s="919"/>
      <c r="AZ128" s="919"/>
      <c r="BA128" s="919"/>
      <c r="BB128" s="919"/>
      <c r="BC128" s="919"/>
      <c r="BD128" s="919"/>
      <c r="BE128" s="920"/>
      <c r="BF128" s="1084" t="s">
        <v>222</v>
      </c>
      <c r="BG128" s="1085"/>
      <c r="BH128" s="1085"/>
      <c r="BI128" s="1085"/>
      <c r="BJ128" s="1085"/>
      <c r="BK128" s="1085"/>
      <c r="BL128" s="1086"/>
      <c r="BM128" s="1084">
        <v>12.63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448</v>
      </c>
      <c r="CQ128" s="1067"/>
      <c r="CR128" s="1067"/>
      <c r="CS128" s="1067"/>
      <c r="CT128" s="1067"/>
      <c r="CU128" s="1067"/>
      <c r="CV128" s="1067"/>
      <c r="CW128" s="1067"/>
      <c r="CX128" s="1067"/>
      <c r="CY128" s="1067"/>
      <c r="CZ128" s="1067"/>
      <c r="DA128" s="1067"/>
      <c r="DB128" s="1067"/>
      <c r="DC128" s="1067"/>
      <c r="DD128" s="1067"/>
      <c r="DE128" s="1067"/>
      <c r="DF128" s="1068"/>
      <c r="DG128" s="1069">
        <v>1065</v>
      </c>
      <c r="DH128" s="1070"/>
      <c r="DI128" s="1070"/>
      <c r="DJ128" s="1070"/>
      <c r="DK128" s="1070"/>
      <c r="DL128" s="1070">
        <v>718</v>
      </c>
      <c r="DM128" s="1070"/>
      <c r="DN128" s="1070"/>
      <c r="DO128" s="1070"/>
      <c r="DP128" s="1070"/>
      <c r="DQ128" s="1070">
        <v>631</v>
      </c>
      <c r="DR128" s="1070"/>
      <c r="DS128" s="1070"/>
      <c r="DT128" s="1070"/>
      <c r="DU128" s="1070"/>
      <c r="DV128" s="1071">
        <v>0</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449</v>
      </c>
      <c r="X129" s="1104"/>
      <c r="Y129" s="1104"/>
      <c r="Z129" s="1105"/>
      <c r="AA129" s="988">
        <v>15964975</v>
      </c>
      <c r="AB129" s="989"/>
      <c r="AC129" s="989"/>
      <c r="AD129" s="989"/>
      <c r="AE129" s="990"/>
      <c r="AF129" s="991">
        <v>15959429</v>
      </c>
      <c r="AG129" s="989"/>
      <c r="AH129" s="989"/>
      <c r="AI129" s="989"/>
      <c r="AJ129" s="990"/>
      <c r="AK129" s="991">
        <v>17317156</v>
      </c>
      <c r="AL129" s="989"/>
      <c r="AM129" s="989"/>
      <c r="AN129" s="989"/>
      <c r="AO129" s="990"/>
      <c r="AP129" s="1106"/>
      <c r="AQ129" s="1107"/>
      <c r="AR129" s="1107"/>
      <c r="AS129" s="1107"/>
      <c r="AT129" s="1108"/>
      <c r="AU129" s="237"/>
      <c r="AV129" s="237"/>
      <c r="AW129" s="237"/>
      <c r="AX129" s="1097" t="s">
        <v>450</v>
      </c>
      <c r="AY129" s="980"/>
      <c r="AZ129" s="980"/>
      <c r="BA129" s="980"/>
      <c r="BB129" s="980"/>
      <c r="BC129" s="980"/>
      <c r="BD129" s="980"/>
      <c r="BE129" s="981"/>
      <c r="BF129" s="1098" t="s">
        <v>222</v>
      </c>
      <c r="BG129" s="1099"/>
      <c r="BH129" s="1099"/>
      <c r="BI129" s="1099"/>
      <c r="BJ129" s="1099"/>
      <c r="BK129" s="1099"/>
      <c r="BL129" s="1100"/>
      <c r="BM129" s="1098">
        <v>17.63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452</v>
      </c>
      <c r="X130" s="1104"/>
      <c r="Y130" s="1104"/>
      <c r="Z130" s="1105"/>
      <c r="AA130" s="988">
        <v>2576592</v>
      </c>
      <c r="AB130" s="989"/>
      <c r="AC130" s="989"/>
      <c r="AD130" s="989"/>
      <c r="AE130" s="990"/>
      <c r="AF130" s="991">
        <v>2471262</v>
      </c>
      <c r="AG130" s="989"/>
      <c r="AH130" s="989"/>
      <c r="AI130" s="989"/>
      <c r="AJ130" s="990"/>
      <c r="AK130" s="991">
        <v>2544353</v>
      </c>
      <c r="AL130" s="989"/>
      <c r="AM130" s="989"/>
      <c r="AN130" s="989"/>
      <c r="AO130" s="990"/>
      <c r="AP130" s="1106"/>
      <c r="AQ130" s="1107"/>
      <c r="AR130" s="1107"/>
      <c r="AS130" s="1107"/>
      <c r="AT130" s="1108"/>
      <c r="AU130" s="237"/>
      <c r="AV130" s="237"/>
      <c r="AW130" s="237"/>
      <c r="AX130" s="1097" t="s">
        <v>453</v>
      </c>
      <c r="AY130" s="980"/>
      <c r="AZ130" s="980"/>
      <c r="BA130" s="980"/>
      <c r="BB130" s="980"/>
      <c r="BC130" s="980"/>
      <c r="BD130" s="980"/>
      <c r="BE130" s="981"/>
      <c r="BF130" s="1134">
        <v>10.1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454</v>
      </c>
      <c r="X131" s="1142"/>
      <c r="Y131" s="1142"/>
      <c r="Z131" s="1143"/>
      <c r="AA131" s="1035">
        <v>13388383</v>
      </c>
      <c r="AB131" s="1014"/>
      <c r="AC131" s="1014"/>
      <c r="AD131" s="1014"/>
      <c r="AE131" s="1015"/>
      <c r="AF131" s="1013">
        <v>13488167</v>
      </c>
      <c r="AG131" s="1014"/>
      <c r="AH131" s="1014"/>
      <c r="AI131" s="1014"/>
      <c r="AJ131" s="1015"/>
      <c r="AK131" s="1013">
        <v>14772803</v>
      </c>
      <c r="AL131" s="1014"/>
      <c r="AM131" s="1014"/>
      <c r="AN131" s="1014"/>
      <c r="AO131" s="1015"/>
      <c r="AP131" s="1144"/>
      <c r="AQ131" s="1145"/>
      <c r="AR131" s="1145"/>
      <c r="AS131" s="1145"/>
      <c r="AT131" s="1146"/>
      <c r="AU131" s="237"/>
      <c r="AV131" s="237"/>
      <c r="AW131" s="237"/>
      <c r="AX131" s="1116" t="s">
        <v>455</v>
      </c>
      <c r="AY131" s="1067"/>
      <c r="AZ131" s="1067"/>
      <c r="BA131" s="1067"/>
      <c r="BB131" s="1067"/>
      <c r="BC131" s="1067"/>
      <c r="BD131" s="1067"/>
      <c r="BE131" s="1068"/>
      <c r="BF131" s="1117">
        <v>52.6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456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457</v>
      </c>
      <c r="W132" s="1127"/>
      <c r="X132" s="1127"/>
      <c r="Y132" s="1127"/>
      <c r="Z132" s="1128"/>
      <c r="AA132" s="1129">
        <v>10.80926651</v>
      </c>
      <c r="AB132" s="1130"/>
      <c r="AC132" s="1130"/>
      <c r="AD132" s="1130"/>
      <c r="AE132" s="1131"/>
      <c r="AF132" s="1132">
        <v>10.75740684</v>
      </c>
      <c r="AG132" s="1130"/>
      <c r="AH132" s="1130"/>
      <c r="AI132" s="1130"/>
      <c r="AJ132" s="1131"/>
      <c r="AK132" s="1132">
        <v>8.9563233189999991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458</v>
      </c>
      <c r="W133" s="1110"/>
      <c r="X133" s="1110"/>
      <c r="Y133" s="1110"/>
      <c r="Z133" s="1111"/>
      <c r="AA133" s="1112">
        <v>12.8</v>
      </c>
      <c r="AB133" s="1113"/>
      <c r="AC133" s="1113"/>
      <c r="AD133" s="1113"/>
      <c r="AE133" s="1114"/>
      <c r="AF133" s="1112">
        <v>11.6</v>
      </c>
      <c r="AG133" s="1113"/>
      <c r="AH133" s="1113"/>
      <c r="AI133" s="1113"/>
      <c r="AJ133" s="1114"/>
      <c r="AK133" s="1112">
        <v>10.1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fitToHeight="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459</v>
      </c>
      <c r="B5" s="248"/>
      <c r="C5" s="248"/>
      <c r="D5" s="248"/>
      <c r="E5" s="248"/>
      <c r="F5" s="248"/>
      <c r="G5" s="248"/>
      <c r="H5" s="248"/>
      <c r="I5" s="248"/>
      <c r="J5" s="248"/>
      <c r="K5" s="248"/>
      <c r="L5" s="248"/>
      <c r="M5" s="248"/>
      <c r="N5" s="248"/>
      <c r="O5" s="249"/>
    </row>
    <row r="6" spans="1:16">
      <c r="A6" s="250"/>
      <c r="B6" s="246"/>
      <c r="C6" s="246"/>
      <c r="D6" s="246"/>
      <c r="E6" s="246"/>
      <c r="F6" s="246"/>
      <c r="G6" s="251" t="s">
        <v>460</v>
      </c>
      <c r="H6" s="251"/>
      <c r="I6" s="251"/>
      <c r="J6" s="251"/>
      <c r="K6" s="246"/>
      <c r="L6" s="246"/>
      <c r="M6" s="246"/>
      <c r="N6" s="246"/>
    </row>
    <row r="7" spans="1:16">
      <c r="A7" s="250"/>
      <c r="B7" s="246"/>
      <c r="C7" s="246"/>
      <c r="D7" s="246"/>
      <c r="E7" s="246"/>
      <c r="F7" s="246"/>
      <c r="G7" s="253"/>
      <c r="H7" s="254"/>
      <c r="I7" s="254"/>
      <c r="J7" s="255"/>
      <c r="K7" s="1150" t="s">
        <v>461</v>
      </c>
      <c r="L7" s="256"/>
      <c r="M7" s="257" t="s">
        <v>462</v>
      </c>
      <c r="N7" s="258"/>
    </row>
    <row r="8" spans="1:16">
      <c r="A8" s="250"/>
      <c r="B8" s="246"/>
      <c r="C8" s="246"/>
      <c r="D8" s="246"/>
      <c r="E8" s="246"/>
      <c r="F8" s="246"/>
      <c r="G8" s="259"/>
      <c r="H8" s="260"/>
      <c r="I8" s="260"/>
      <c r="J8" s="261"/>
      <c r="K8" s="1151"/>
      <c r="L8" s="262" t="s">
        <v>463</v>
      </c>
      <c r="M8" s="263" t="s">
        <v>464</v>
      </c>
      <c r="N8" s="264" t="s">
        <v>465</v>
      </c>
    </row>
    <row r="9" spans="1:16">
      <c r="A9" s="250"/>
      <c r="B9" s="246"/>
      <c r="C9" s="246"/>
      <c r="D9" s="246"/>
      <c r="E9" s="246"/>
      <c r="F9" s="246"/>
      <c r="G9" s="1152" t="s">
        <v>466</v>
      </c>
      <c r="H9" s="1153"/>
      <c r="I9" s="1153"/>
      <c r="J9" s="1154"/>
      <c r="K9" s="265">
        <v>3732267</v>
      </c>
      <c r="L9" s="266">
        <v>58298</v>
      </c>
      <c r="M9" s="267">
        <v>62051</v>
      </c>
      <c r="N9" s="268">
        <v>-6</v>
      </c>
    </row>
    <row r="10" spans="1:16">
      <c r="A10" s="250"/>
      <c r="B10" s="246"/>
      <c r="C10" s="246"/>
      <c r="D10" s="246"/>
      <c r="E10" s="246"/>
      <c r="F10" s="246"/>
      <c r="G10" s="1152" t="s">
        <v>467</v>
      </c>
      <c r="H10" s="1153"/>
      <c r="I10" s="1153"/>
      <c r="J10" s="1154"/>
      <c r="K10" s="269">
        <v>253911</v>
      </c>
      <c r="L10" s="270">
        <v>3966</v>
      </c>
      <c r="M10" s="271">
        <v>5713</v>
      </c>
      <c r="N10" s="272">
        <v>-30.6</v>
      </c>
    </row>
    <row r="11" spans="1:16" ht="13.5" customHeight="1">
      <c r="A11" s="250"/>
      <c r="B11" s="246"/>
      <c r="C11" s="246"/>
      <c r="D11" s="246"/>
      <c r="E11" s="246"/>
      <c r="F11" s="246"/>
      <c r="G11" s="1152" t="s">
        <v>468</v>
      </c>
      <c r="H11" s="1153"/>
      <c r="I11" s="1153"/>
      <c r="J11" s="1154"/>
      <c r="K11" s="269">
        <v>953218</v>
      </c>
      <c r="L11" s="270">
        <v>14889</v>
      </c>
      <c r="M11" s="271">
        <v>5796</v>
      </c>
      <c r="N11" s="272">
        <v>156.9</v>
      </c>
    </row>
    <row r="12" spans="1:16" ht="13.5" customHeight="1">
      <c r="A12" s="250"/>
      <c r="B12" s="246"/>
      <c r="C12" s="246"/>
      <c r="D12" s="246"/>
      <c r="E12" s="246"/>
      <c r="F12" s="246"/>
      <c r="G12" s="1152" t="s">
        <v>469</v>
      </c>
      <c r="H12" s="1153"/>
      <c r="I12" s="1153"/>
      <c r="J12" s="1154"/>
      <c r="K12" s="269">
        <v>62468</v>
      </c>
      <c r="L12" s="270">
        <v>976</v>
      </c>
      <c r="M12" s="271">
        <v>1167</v>
      </c>
      <c r="N12" s="272">
        <v>-16.399999999999999</v>
      </c>
    </row>
    <row r="13" spans="1:16" ht="13.5" customHeight="1">
      <c r="A13" s="250"/>
      <c r="B13" s="246"/>
      <c r="C13" s="246"/>
      <c r="D13" s="246"/>
      <c r="E13" s="246"/>
      <c r="F13" s="246"/>
      <c r="G13" s="1152" t="s">
        <v>470</v>
      </c>
      <c r="H13" s="1153"/>
      <c r="I13" s="1153"/>
      <c r="J13" s="1154"/>
      <c r="K13" s="269" t="s">
        <v>471</v>
      </c>
      <c r="L13" s="270" t="s">
        <v>471</v>
      </c>
      <c r="M13" s="271">
        <v>0</v>
      </c>
      <c r="N13" s="272" t="s">
        <v>471</v>
      </c>
    </row>
    <row r="14" spans="1:16" ht="13.5" customHeight="1">
      <c r="A14" s="250"/>
      <c r="B14" s="246"/>
      <c r="C14" s="246"/>
      <c r="D14" s="246"/>
      <c r="E14" s="246"/>
      <c r="F14" s="246"/>
      <c r="G14" s="1152" t="s">
        <v>472</v>
      </c>
      <c r="H14" s="1153"/>
      <c r="I14" s="1153"/>
      <c r="J14" s="1154"/>
      <c r="K14" s="269">
        <v>213708</v>
      </c>
      <c r="L14" s="270">
        <v>3338</v>
      </c>
      <c r="M14" s="271">
        <v>2337</v>
      </c>
      <c r="N14" s="272">
        <v>42.8</v>
      </c>
    </row>
    <row r="15" spans="1:16" ht="13.5" customHeight="1">
      <c r="A15" s="250"/>
      <c r="B15" s="246"/>
      <c r="C15" s="246"/>
      <c r="D15" s="246"/>
      <c r="E15" s="246"/>
      <c r="F15" s="246"/>
      <c r="G15" s="1152" t="s">
        <v>473</v>
      </c>
      <c r="H15" s="1153"/>
      <c r="I15" s="1153"/>
      <c r="J15" s="1154"/>
      <c r="K15" s="269">
        <v>81107</v>
      </c>
      <c r="L15" s="270">
        <v>1267</v>
      </c>
      <c r="M15" s="271">
        <v>1594</v>
      </c>
      <c r="N15" s="272">
        <v>-20.5</v>
      </c>
    </row>
    <row r="16" spans="1:16">
      <c r="A16" s="250"/>
      <c r="B16" s="246"/>
      <c r="C16" s="246"/>
      <c r="D16" s="246"/>
      <c r="E16" s="246"/>
      <c r="F16" s="246"/>
      <c r="G16" s="1155" t="s">
        <v>474</v>
      </c>
      <c r="H16" s="1156"/>
      <c r="I16" s="1156"/>
      <c r="J16" s="1157"/>
      <c r="K16" s="270">
        <v>-353666</v>
      </c>
      <c r="L16" s="270">
        <v>-5524</v>
      </c>
      <c r="M16" s="271">
        <v>-5993</v>
      </c>
      <c r="N16" s="272">
        <v>-7.8</v>
      </c>
    </row>
    <row r="17" spans="1:16">
      <c r="A17" s="250"/>
      <c r="B17" s="246"/>
      <c r="C17" s="246"/>
      <c r="D17" s="246"/>
      <c r="E17" s="246"/>
      <c r="F17" s="246"/>
      <c r="G17" s="1155" t="s">
        <v>171</v>
      </c>
      <c r="H17" s="1156"/>
      <c r="I17" s="1156"/>
      <c r="J17" s="1157"/>
      <c r="K17" s="270">
        <v>4943013</v>
      </c>
      <c r="L17" s="270">
        <v>77210</v>
      </c>
      <c r="M17" s="271">
        <v>72665</v>
      </c>
      <c r="N17" s="272">
        <v>6.3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475</v>
      </c>
      <c r="H19" s="246"/>
      <c r="I19" s="246"/>
      <c r="J19" s="246"/>
      <c r="K19" s="246"/>
      <c r="L19" s="246"/>
      <c r="M19" s="246"/>
      <c r="N19" s="246"/>
    </row>
    <row r="20" spans="1:16">
      <c r="A20" s="250"/>
      <c r="B20" s="246"/>
      <c r="C20" s="246"/>
      <c r="D20" s="246"/>
      <c r="E20" s="246"/>
      <c r="F20" s="246"/>
      <c r="G20" s="274"/>
      <c r="H20" s="275"/>
      <c r="I20" s="275"/>
      <c r="J20" s="276"/>
      <c r="K20" s="277" t="s">
        <v>476</v>
      </c>
      <c r="L20" s="278" t="s">
        <v>477</v>
      </c>
      <c r="M20" s="279" t="s">
        <v>478</v>
      </c>
      <c r="N20" s="280"/>
    </row>
    <row r="21" spans="1:16" s="286" customFormat="1">
      <c r="A21" s="281"/>
      <c r="B21" s="251"/>
      <c r="C21" s="251"/>
      <c r="D21" s="251"/>
      <c r="E21" s="251"/>
      <c r="F21" s="251"/>
      <c r="G21" s="1147" t="s">
        <v>479</v>
      </c>
      <c r="H21" s="1148"/>
      <c r="I21" s="1148"/>
      <c r="J21" s="1149"/>
      <c r="K21" s="282">
        <v>6.76</v>
      </c>
      <c r="L21" s="283">
        <v>7.22</v>
      </c>
      <c r="M21" s="284">
        <v>-0.46</v>
      </c>
      <c r="N21" s="251"/>
      <c r="O21" s="285"/>
      <c r="P21" s="281"/>
    </row>
    <row r="22" spans="1:16" s="286" customFormat="1">
      <c r="A22" s="281"/>
      <c r="B22" s="251"/>
      <c r="C22" s="251"/>
      <c r="D22" s="251"/>
      <c r="E22" s="251"/>
      <c r="F22" s="251"/>
      <c r="G22" s="1147" t="s">
        <v>480</v>
      </c>
      <c r="H22" s="1148"/>
      <c r="I22" s="1148"/>
      <c r="J22" s="1149"/>
      <c r="K22" s="287">
        <v>100.7</v>
      </c>
      <c r="L22" s="288">
        <v>98.4</v>
      </c>
      <c r="M22" s="289">
        <v>2.2999999999999998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483</v>
      </c>
      <c r="H29" s="251"/>
      <c r="I29" s="251"/>
      <c r="J29" s="251"/>
      <c r="K29" s="246"/>
      <c r="L29" s="246"/>
      <c r="M29" s="246"/>
      <c r="N29" s="246"/>
      <c r="O29" s="295"/>
    </row>
    <row r="30" spans="1:16">
      <c r="A30" s="250"/>
      <c r="B30" s="246"/>
      <c r="C30" s="246"/>
      <c r="D30" s="246"/>
      <c r="E30" s="246"/>
      <c r="F30" s="246"/>
      <c r="G30" s="253"/>
      <c r="H30" s="254"/>
      <c r="I30" s="254"/>
      <c r="J30" s="255"/>
      <c r="K30" s="1150" t="s">
        <v>461</v>
      </c>
      <c r="L30" s="256"/>
      <c r="M30" s="257" t="s">
        <v>462</v>
      </c>
      <c r="N30" s="258"/>
    </row>
    <row r="31" spans="1:16">
      <c r="A31" s="250"/>
      <c r="B31" s="246"/>
      <c r="C31" s="246"/>
      <c r="D31" s="246"/>
      <c r="E31" s="246"/>
      <c r="F31" s="246"/>
      <c r="G31" s="259"/>
      <c r="H31" s="260"/>
      <c r="I31" s="260"/>
      <c r="J31" s="261"/>
      <c r="K31" s="1151"/>
      <c r="L31" s="262" t="s">
        <v>463</v>
      </c>
      <c r="M31" s="263" t="s">
        <v>464</v>
      </c>
      <c r="N31" s="264" t="s">
        <v>465</v>
      </c>
    </row>
    <row r="32" spans="1:16" ht="27" customHeight="1">
      <c r="A32" s="250"/>
      <c r="B32" s="246"/>
      <c r="C32" s="246"/>
      <c r="D32" s="246"/>
      <c r="E32" s="246"/>
      <c r="F32" s="246"/>
      <c r="G32" s="1163" t="s">
        <v>484</v>
      </c>
      <c r="H32" s="1164"/>
      <c r="I32" s="1164"/>
      <c r="J32" s="1165"/>
      <c r="K32" s="296">
        <v>3120533</v>
      </c>
      <c r="L32" s="296">
        <v>48743</v>
      </c>
      <c r="M32" s="297">
        <v>39687</v>
      </c>
      <c r="N32" s="298">
        <v>22.8</v>
      </c>
    </row>
    <row r="33" spans="1:16" ht="13.5" customHeight="1">
      <c r="A33" s="250"/>
      <c r="B33" s="246"/>
      <c r="C33" s="246"/>
      <c r="D33" s="246"/>
      <c r="E33" s="246"/>
      <c r="F33" s="246"/>
      <c r="G33" s="1163" t="s">
        <v>485</v>
      </c>
      <c r="H33" s="1164"/>
      <c r="I33" s="1164"/>
      <c r="J33" s="1165"/>
      <c r="K33" s="296" t="s">
        <v>471</v>
      </c>
      <c r="L33" s="296" t="s">
        <v>471</v>
      </c>
      <c r="M33" s="297" t="s">
        <v>471</v>
      </c>
      <c r="N33" s="298" t="s">
        <v>471</v>
      </c>
    </row>
    <row r="34" spans="1:16" ht="27" customHeight="1">
      <c r="A34" s="250"/>
      <c r="B34" s="246"/>
      <c r="C34" s="246"/>
      <c r="D34" s="246"/>
      <c r="E34" s="246"/>
      <c r="F34" s="246"/>
      <c r="G34" s="1163" t="s">
        <v>486</v>
      </c>
      <c r="H34" s="1164"/>
      <c r="I34" s="1164"/>
      <c r="J34" s="1165"/>
      <c r="K34" s="296" t="s">
        <v>471</v>
      </c>
      <c r="L34" s="296" t="s">
        <v>471</v>
      </c>
      <c r="M34" s="297">
        <v>56</v>
      </c>
      <c r="N34" s="298" t="s">
        <v>471</v>
      </c>
    </row>
    <row r="35" spans="1:16" ht="27" customHeight="1">
      <c r="A35" s="250"/>
      <c r="B35" s="246"/>
      <c r="C35" s="246"/>
      <c r="D35" s="246"/>
      <c r="E35" s="246"/>
      <c r="F35" s="246"/>
      <c r="G35" s="1163" t="s">
        <v>487</v>
      </c>
      <c r="H35" s="1164"/>
      <c r="I35" s="1164"/>
      <c r="J35" s="1165"/>
      <c r="K35" s="296">
        <v>1155382</v>
      </c>
      <c r="L35" s="296">
        <v>18047</v>
      </c>
      <c r="M35" s="297">
        <v>13696</v>
      </c>
      <c r="N35" s="298">
        <v>31.8</v>
      </c>
    </row>
    <row r="36" spans="1:16" ht="27" customHeight="1">
      <c r="A36" s="250"/>
      <c r="B36" s="246"/>
      <c r="C36" s="246"/>
      <c r="D36" s="246"/>
      <c r="E36" s="246"/>
      <c r="F36" s="246"/>
      <c r="G36" s="1163" t="s">
        <v>488</v>
      </c>
      <c r="H36" s="1164"/>
      <c r="I36" s="1164"/>
      <c r="J36" s="1165"/>
      <c r="K36" s="296">
        <v>46175</v>
      </c>
      <c r="L36" s="296">
        <v>721</v>
      </c>
      <c r="M36" s="297">
        <v>1733</v>
      </c>
      <c r="N36" s="298">
        <v>-58.4</v>
      </c>
    </row>
    <row r="37" spans="1:16" ht="13.5" customHeight="1">
      <c r="A37" s="250"/>
      <c r="B37" s="246"/>
      <c r="C37" s="246"/>
      <c r="D37" s="246"/>
      <c r="E37" s="246"/>
      <c r="F37" s="246"/>
      <c r="G37" s="1163" t="s">
        <v>489</v>
      </c>
      <c r="H37" s="1164"/>
      <c r="I37" s="1164"/>
      <c r="J37" s="1165"/>
      <c r="K37" s="296">
        <v>161113</v>
      </c>
      <c r="L37" s="296">
        <v>2517</v>
      </c>
      <c r="M37" s="297">
        <v>790</v>
      </c>
      <c r="N37" s="298">
        <v>218.6</v>
      </c>
    </row>
    <row r="38" spans="1:16" ht="27" customHeight="1">
      <c r="A38" s="250"/>
      <c r="B38" s="246"/>
      <c r="C38" s="246"/>
      <c r="D38" s="246"/>
      <c r="E38" s="246"/>
      <c r="F38" s="246"/>
      <c r="G38" s="1166" t="s">
        <v>490</v>
      </c>
      <c r="H38" s="1167"/>
      <c r="I38" s="1167"/>
      <c r="J38" s="1168"/>
      <c r="K38" s="299">
        <v>137</v>
      </c>
      <c r="L38" s="299">
        <v>2</v>
      </c>
      <c r="M38" s="300">
        <v>1</v>
      </c>
      <c r="N38" s="301">
        <v>100</v>
      </c>
      <c r="O38" s="295"/>
    </row>
    <row r="39" spans="1:16">
      <c r="A39" s="250"/>
      <c r="B39" s="246"/>
      <c r="C39" s="246"/>
      <c r="D39" s="246"/>
      <c r="E39" s="246"/>
      <c r="F39" s="246"/>
      <c r="G39" s="1166" t="s">
        <v>491</v>
      </c>
      <c r="H39" s="1167"/>
      <c r="I39" s="1167"/>
      <c r="J39" s="1168"/>
      <c r="K39" s="302">
        <v>-615887</v>
      </c>
      <c r="L39" s="302">
        <v>-9620</v>
      </c>
      <c r="M39" s="303">
        <v>-5521</v>
      </c>
      <c r="N39" s="304">
        <v>74.2</v>
      </c>
      <c r="O39" s="295"/>
    </row>
    <row r="40" spans="1:16" ht="27" customHeight="1">
      <c r="A40" s="250"/>
      <c r="B40" s="246"/>
      <c r="C40" s="246"/>
      <c r="D40" s="246"/>
      <c r="E40" s="246"/>
      <c r="F40" s="246"/>
      <c r="G40" s="1163" t="s">
        <v>492</v>
      </c>
      <c r="H40" s="1164"/>
      <c r="I40" s="1164"/>
      <c r="J40" s="1165"/>
      <c r="K40" s="302">
        <v>-2544353</v>
      </c>
      <c r="L40" s="302">
        <v>-39743</v>
      </c>
      <c r="M40" s="303">
        <v>-35785</v>
      </c>
      <c r="N40" s="304">
        <v>11.1</v>
      </c>
      <c r="O40" s="295"/>
    </row>
    <row r="41" spans="1:16">
      <c r="A41" s="250"/>
      <c r="B41" s="246"/>
      <c r="C41" s="246"/>
      <c r="D41" s="246"/>
      <c r="E41" s="246"/>
      <c r="F41" s="246"/>
      <c r="G41" s="1169" t="s">
        <v>283</v>
      </c>
      <c r="H41" s="1170"/>
      <c r="I41" s="1170"/>
      <c r="J41" s="1171"/>
      <c r="K41" s="296">
        <v>1323100</v>
      </c>
      <c r="L41" s="302">
        <v>20667</v>
      </c>
      <c r="M41" s="303">
        <v>14658</v>
      </c>
      <c r="N41" s="304">
        <v>41</v>
      </c>
      <c r="O41" s="295"/>
    </row>
    <row r="42" spans="1:16">
      <c r="A42" s="250"/>
      <c r="B42" s="246"/>
      <c r="C42" s="246"/>
      <c r="D42" s="246"/>
      <c r="E42" s="246"/>
      <c r="F42" s="246"/>
      <c r="G42" s="305" t="s">
        <v>493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494</v>
      </c>
      <c r="B47" s="246"/>
      <c r="C47" s="246"/>
      <c r="D47" s="246"/>
      <c r="E47" s="246"/>
      <c r="F47" s="246"/>
      <c r="G47" s="246"/>
      <c r="H47" s="246"/>
      <c r="I47" s="246"/>
      <c r="J47" s="246"/>
      <c r="K47" s="246"/>
      <c r="L47" s="246"/>
      <c r="M47" s="246"/>
      <c r="N47" s="246"/>
    </row>
    <row r="48" spans="1:16">
      <c r="A48" s="250"/>
      <c r="B48" s="246"/>
      <c r="C48" s="246"/>
      <c r="D48" s="246"/>
      <c r="E48" s="246"/>
      <c r="F48" s="246"/>
      <c r="G48" s="310" t="s">
        <v>495</v>
      </c>
      <c r="H48" s="310"/>
      <c r="I48" s="310"/>
      <c r="J48" s="310"/>
      <c r="K48" s="310"/>
      <c r="L48" s="310"/>
      <c r="M48" s="311"/>
      <c r="N48" s="310"/>
    </row>
    <row r="49" spans="1:14" ht="13.5" customHeight="1">
      <c r="A49" s="250"/>
      <c r="B49" s="246"/>
      <c r="C49" s="246"/>
      <c r="D49" s="246"/>
      <c r="E49" s="246"/>
      <c r="F49" s="246"/>
      <c r="G49" s="312"/>
      <c r="H49" s="313"/>
      <c r="I49" s="1158" t="s">
        <v>461</v>
      </c>
      <c r="J49" s="1160" t="s">
        <v>496</v>
      </c>
      <c r="K49" s="1161"/>
      <c r="L49" s="1161"/>
      <c r="M49" s="1161"/>
      <c r="N49" s="1162"/>
    </row>
    <row r="50" spans="1:14">
      <c r="A50" s="250"/>
      <c r="B50" s="246"/>
      <c r="C50" s="246"/>
      <c r="D50" s="246"/>
      <c r="E50" s="246"/>
      <c r="F50" s="246"/>
      <c r="G50" s="314"/>
      <c r="H50" s="315"/>
      <c r="I50" s="1159"/>
      <c r="J50" s="316" t="s">
        <v>497</v>
      </c>
      <c r="K50" s="317" t="s">
        <v>498</v>
      </c>
      <c r="L50" s="318" t="s">
        <v>499</v>
      </c>
      <c r="M50" s="319" t="s">
        <v>500</v>
      </c>
      <c r="N50" s="320" t="s">
        <v>501</v>
      </c>
    </row>
    <row r="51" spans="1:14">
      <c r="A51" s="250"/>
      <c r="B51" s="246"/>
      <c r="C51" s="246"/>
      <c r="D51" s="246"/>
      <c r="E51" s="246"/>
      <c r="F51" s="246"/>
      <c r="G51" s="312" t="s">
        <v>502</v>
      </c>
      <c r="H51" s="313"/>
      <c r="I51" s="321">
        <v>2246342</v>
      </c>
      <c r="J51" s="322">
        <v>34414</v>
      </c>
      <c r="K51" s="323">
        <v>-13.6</v>
      </c>
      <c r="L51" s="324">
        <v>45761</v>
      </c>
      <c r="M51" s="325">
        <v>-4.9000000000000004</v>
      </c>
      <c r="N51" s="326">
        <v>-8.6999999999999993</v>
      </c>
    </row>
    <row r="52" spans="1:14">
      <c r="A52" s="250"/>
      <c r="B52" s="246"/>
      <c r="C52" s="246"/>
      <c r="D52" s="246"/>
      <c r="E52" s="246"/>
      <c r="F52" s="246"/>
      <c r="G52" s="327"/>
      <c r="H52" s="328" t="s">
        <v>503</v>
      </c>
      <c r="I52" s="329">
        <v>1612200</v>
      </c>
      <c r="J52" s="330">
        <v>24699</v>
      </c>
      <c r="K52" s="331">
        <v>44.9</v>
      </c>
      <c r="L52" s="332">
        <v>24777</v>
      </c>
      <c r="M52" s="333">
        <v>9.4</v>
      </c>
      <c r="N52" s="334">
        <v>35.5</v>
      </c>
    </row>
    <row r="53" spans="1:14">
      <c r="A53" s="250"/>
      <c r="B53" s="246"/>
      <c r="C53" s="246"/>
      <c r="D53" s="246"/>
      <c r="E53" s="246"/>
      <c r="F53" s="246"/>
      <c r="G53" s="312" t="s">
        <v>504</v>
      </c>
      <c r="H53" s="313"/>
      <c r="I53" s="321">
        <v>2806922</v>
      </c>
      <c r="J53" s="322">
        <v>43211</v>
      </c>
      <c r="K53" s="323">
        <v>25.6</v>
      </c>
      <c r="L53" s="324">
        <v>56255</v>
      </c>
      <c r="M53" s="325">
        <v>22.9</v>
      </c>
      <c r="N53" s="326">
        <v>2.7</v>
      </c>
    </row>
    <row r="54" spans="1:14">
      <c r="A54" s="250"/>
      <c r="B54" s="246"/>
      <c r="C54" s="246"/>
      <c r="D54" s="246"/>
      <c r="E54" s="246"/>
      <c r="F54" s="246"/>
      <c r="G54" s="327"/>
      <c r="H54" s="328" t="s">
        <v>503</v>
      </c>
      <c r="I54" s="329">
        <v>887302</v>
      </c>
      <c r="J54" s="330">
        <v>13659</v>
      </c>
      <c r="K54" s="331">
        <v>-44.7</v>
      </c>
      <c r="L54" s="332">
        <v>26957</v>
      </c>
      <c r="M54" s="333">
        <v>8.8000000000000007</v>
      </c>
      <c r="N54" s="334">
        <v>-53.5</v>
      </c>
    </row>
    <row r="55" spans="1:14">
      <c r="A55" s="250"/>
      <c r="B55" s="246"/>
      <c r="C55" s="246"/>
      <c r="D55" s="246"/>
      <c r="E55" s="246"/>
      <c r="F55" s="246"/>
      <c r="G55" s="312" t="s">
        <v>505</v>
      </c>
      <c r="H55" s="313"/>
      <c r="I55" s="321">
        <v>4896698</v>
      </c>
      <c r="J55" s="322">
        <v>75803</v>
      </c>
      <c r="K55" s="323">
        <v>75.400000000000006</v>
      </c>
      <c r="L55" s="324">
        <v>57944</v>
      </c>
      <c r="M55" s="325">
        <v>3</v>
      </c>
      <c r="N55" s="326">
        <v>72.400000000000006</v>
      </c>
    </row>
    <row r="56" spans="1:14">
      <c r="A56" s="250"/>
      <c r="B56" s="246"/>
      <c r="C56" s="246"/>
      <c r="D56" s="246"/>
      <c r="E56" s="246"/>
      <c r="F56" s="246"/>
      <c r="G56" s="327"/>
      <c r="H56" s="328" t="s">
        <v>503</v>
      </c>
      <c r="I56" s="329">
        <v>1394500</v>
      </c>
      <c r="J56" s="330">
        <v>21587</v>
      </c>
      <c r="K56" s="331">
        <v>58</v>
      </c>
      <c r="L56" s="332">
        <v>29326</v>
      </c>
      <c r="M56" s="333">
        <v>8.8000000000000007</v>
      </c>
      <c r="N56" s="334">
        <v>49.2</v>
      </c>
    </row>
    <row r="57" spans="1:14">
      <c r="A57" s="250"/>
      <c r="B57" s="246"/>
      <c r="C57" s="246"/>
      <c r="D57" s="246"/>
      <c r="E57" s="246"/>
      <c r="F57" s="246"/>
      <c r="G57" s="312" t="s">
        <v>506</v>
      </c>
      <c r="H57" s="313"/>
      <c r="I57" s="321">
        <v>1729517</v>
      </c>
      <c r="J57" s="322">
        <v>26870</v>
      </c>
      <c r="K57" s="323">
        <v>-64.599999999999994</v>
      </c>
      <c r="L57" s="324">
        <v>54227</v>
      </c>
      <c r="M57" s="325">
        <v>-6.4</v>
      </c>
      <c r="N57" s="326">
        <v>-58.2</v>
      </c>
    </row>
    <row r="58" spans="1:14">
      <c r="A58" s="250"/>
      <c r="B58" s="246"/>
      <c r="C58" s="246"/>
      <c r="D58" s="246"/>
      <c r="E58" s="246"/>
      <c r="F58" s="246"/>
      <c r="G58" s="327"/>
      <c r="H58" s="328" t="s">
        <v>503</v>
      </c>
      <c r="I58" s="329">
        <v>1188486</v>
      </c>
      <c r="J58" s="330">
        <v>18464</v>
      </c>
      <c r="K58" s="331">
        <v>-14.5</v>
      </c>
      <c r="L58" s="332">
        <v>29694</v>
      </c>
      <c r="M58" s="333">
        <v>1.3</v>
      </c>
      <c r="N58" s="334">
        <v>-15.8</v>
      </c>
    </row>
    <row r="59" spans="1:14">
      <c r="A59" s="250"/>
      <c r="B59" s="246"/>
      <c r="C59" s="246"/>
      <c r="D59" s="246"/>
      <c r="E59" s="246"/>
      <c r="F59" s="246"/>
      <c r="G59" s="312" t="s">
        <v>507</v>
      </c>
      <c r="H59" s="313"/>
      <c r="I59" s="321">
        <v>5340508</v>
      </c>
      <c r="J59" s="322">
        <v>83419</v>
      </c>
      <c r="K59" s="323">
        <v>210.5</v>
      </c>
      <c r="L59" s="324">
        <v>57295</v>
      </c>
      <c r="M59" s="325">
        <v>5.7</v>
      </c>
      <c r="N59" s="326">
        <v>204.8</v>
      </c>
    </row>
    <row r="60" spans="1:14">
      <c r="A60" s="250"/>
      <c r="B60" s="246"/>
      <c r="C60" s="246"/>
      <c r="D60" s="246"/>
      <c r="E60" s="246"/>
      <c r="F60" s="246"/>
      <c r="G60" s="327"/>
      <c r="H60" s="328" t="s">
        <v>503</v>
      </c>
      <c r="I60" s="335">
        <v>4673789</v>
      </c>
      <c r="J60" s="330">
        <v>73005</v>
      </c>
      <c r="K60" s="331">
        <v>295.39999999999998</v>
      </c>
      <c r="L60" s="332">
        <v>32771</v>
      </c>
      <c r="M60" s="333">
        <v>10.4</v>
      </c>
      <c r="N60" s="334">
        <v>285</v>
      </c>
    </row>
    <row r="61" spans="1:14">
      <c r="A61" s="250"/>
      <c r="B61" s="246"/>
      <c r="C61" s="246"/>
      <c r="D61" s="246"/>
      <c r="E61" s="246"/>
      <c r="F61" s="246"/>
      <c r="G61" s="312" t="s">
        <v>508</v>
      </c>
      <c r="H61" s="336"/>
      <c r="I61" s="337">
        <v>3403997</v>
      </c>
      <c r="J61" s="338">
        <v>52743</v>
      </c>
      <c r="K61" s="339">
        <v>46.7</v>
      </c>
      <c r="L61" s="340">
        <v>54296</v>
      </c>
      <c r="M61" s="341">
        <v>4.0999999999999996</v>
      </c>
      <c r="N61" s="326">
        <v>42.6</v>
      </c>
    </row>
    <row r="62" spans="1:14">
      <c r="A62" s="250"/>
      <c r="B62" s="246"/>
      <c r="C62" s="246"/>
      <c r="D62" s="246"/>
      <c r="E62" s="246"/>
      <c r="F62" s="246"/>
      <c r="G62" s="327"/>
      <c r="H62" s="328" t="s">
        <v>503</v>
      </c>
      <c r="I62" s="329">
        <v>1951255</v>
      </c>
      <c r="J62" s="330">
        <v>30283</v>
      </c>
      <c r="K62" s="331">
        <v>67.8</v>
      </c>
      <c r="L62" s="332">
        <v>28705</v>
      </c>
      <c r="M62" s="333">
        <v>7.7</v>
      </c>
      <c r="N62" s="334">
        <v>60.1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72" t="s">
        <v>3</v>
      </c>
      <c r="D47" s="1172"/>
      <c r="E47" s="1173"/>
      <c r="F47" s="11">
        <v>9.74</v>
      </c>
      <c r="G47" s="12">
        <v>12.79</v>
      </c>
      <c r="H47" s="12">
        <v>17.87</v>
      </c>
      <c r="I47" s="12">
        <v>23.92</v>
      </c>
      <c r="J47" s="13">
        <v>24.3</v>
      </c>
    </row>
    <row r="48" spans="2:10" ht="57.75" customHeight="1">
      <c r="B48" s="14"/>
      <c r="C48" s="1174" t="s">
        <v>4</v>
      </c>
      <c r="D48" s="1174"/>
      <c r="E48" s="1175"/>
      <c r="F48" s="15">
        <v>2.6</v>
      </c>
      <c r="G48" s="16">
        <v>3.22</v>
      </c>
      <c r="H48" s="16">
        <v>3.35</v>
      </c>
      <c r="I48" s="16">
        <v>4.8600000000000003</v>
      </c>
      <c r="J48" s="17">
        <v>2.35</v>
      </c>
    </row>
    <row r="49" spans="2:10" ht="57.75" customHeight="1" thickBot="1">
      <c r="B49" s="18"/>
      <c r="C49" s="1176" t="s">
        <v>5</v>
      </c>
      <c r="D49" s="1176"/>
      <c r="E49" s="1177"/>
      <c r="F49" s="19">
        <v>1.19</v>
      </c>
      <c r="G49" s="20">
        <v>4.04</v>
      </c>
      <c r="H49" s="20">
        <v>5.08</v>
      </c>
      <c r="I49" s="20">
        <v>7.55</v>
      </c>
      <c r="J49" s="21">
        <v>0.12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2018-11-29T04:18:01Z</cp:lastPrinted>
  <dcterms:created xsi:type="dcterms:W3CDTF">2018-01-24T06:01:44Z</dcterms:created>
  <dcterms:modified xsi:type="dcterms:W3CDTF">2018-11-29T04:18:35Z</dcterms:modified>
  <cp:category/>
</cp:coreProperties>
</file>