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.1.11.1(10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<sst xmlns="http://schemas.openxmlformats.org/spreadsheetml/2006/main" count="584" uniqueCount="415">
  <si>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令和元年</t>
    </r>
    <r>
      <rPr>
        <sz val="18"/>
        <rFont val="ＭＳ 明朝"/>
        <family val="1"/>
      </rPr>
      <t>11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(10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</si>
  <si>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</si>
  <si>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</si>
  <si>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</si>
  <si>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</si>
  <si>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</si>
  <si>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</si>
  <si>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</si>
  <si>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</si>
  <si>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</si>
  <si>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</si>
  <si>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</si>
  <si>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</si>
  <si>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</si>
  <si>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</si>
  <si>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</si>
  <si>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</si>
  <si>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</si>
  <si>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</si>
  <si>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</si>
  <si>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</si>
  <si>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</si>
  <si>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</si>
  <si>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</si>
  <si>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</si>
  <si>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</si>
  <si>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</si>
  <si>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</si>
  <si>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</si>
  <si>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令和元年</t>
    </r>
    <r>
      <rPr>
        <sz val="12"/>
        <rFont val="ＭＳ Ｐ明朝"/>
        <family val="1"/>
      </rPr>
      <t>11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</si>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</sst>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4" fontId="11" fillId="0" borderId="23" xfId="0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4" fontId="11" fillId="0" borderId="26" xfId="0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5" fontId="11" fillId="0" borderId="26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164" fontId="13" fillId="0" borderId="26" xfId="0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4" fontId="11" fillId="0" borderId="36" xfId="0" applyFont="1" applyBorder="1" applyAlignment="1">
      <alignment horizontal="right" vertical="center"/>
    </xf>
    <xf numFmtId="164" fontId="11" fillId="0" borderId="25" xfId="0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4" fontId="11" fillId="2" borderId="25" xfId="0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1" fillId="0" borderId="28" xfId="0" applyFont="1" applyBorder="1" applyAlignment="1">
      <alignment horizontal="right" vertical="center"/>
    </xf>
    <xf numFmtId="164" fontId="11" fillId="0" borderId="29" xfId="0" applyFont="1" applyBorder="1" applyAlignment="1">
      <alignment horizontal="right" vertical="center"/>
    </xf>
    <xf numFmtId="164" fontId="10" fillId="0" borderId="37" xfId="0" applyFont="1" applyBorder="1" applyAlignment="1">
      <alignment horizontal="distributed" vertical="center"/>
    </xf>
    <xf numFmtId="164" fontId="11" fillId="0" borderId="33" xfId="0" applyFont="1" applyBorder="1" applyAlignment="1">
      <alignment horizontal="right" vertical="center"/>
    </xf>
    <xf numFmtId="164" fontId="11" fillId="0" borderId="34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5" fontId="11" fillId="0" borderId="36" xfId="0" applyNumberFormat="1" applyFont="1" applyBorder="1" applyAlignment="1">
      <alignment horizontal="right" vertical="center"/>
    </xf>
    <xf numFmtId="165" fontId="11" fillId="0" borderId="23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1404</v>
      </c>
      <c r="C4" s="14">
        <v>9</v>
      </c>
      <c r="D4" s="15">
        <v>1413</v>
      </c>
      <c r="E4" s="16">
        <v>-3</v>
      </c>
      <c r="F4" s="16"/>
      <c r="G4" s="14">
        <v>1416</v>
      </c>
      <c r="H4" s="14">
        <v>11</v>
      </c>
      <c r="I4" s="15">
        <v>1427</v>
      </c>
      <c r="J4" s="16">
        <v>-1</v>
      </c>
      <c r="K4" s="16"/>
      <c r="L4" s="17">
        <v>1623</v>
      </c>
      <c r="M4" s="14">
        <v>7</v>
      </c>
      <c r="N4" s="15">
        <v>1630</v>
      </c>
      <c r="O4" s="16">
        <v>0</v>
      </c>
      <c r="P4" s="16"/>
      <c r="Q4" s="14">
        <v>3039</v>
      </c>
      <c r="R4" s="14">
        <v>18</v>
      </c>
      <c r="S4" s="14">
        <v>3057</v>
      </c>
      <c r="T4" s="16">
        <v>-1</v>
      </c>
      <c r="U4" s="16"/>
    </row>
    <row r="5" spans="1:21" ht="22.5" customHeight="1">
      <c r="A5" s="18" t="s">
        <v>16</v>
      </c>
      <c r="B5" s="19">
        <v>2468</v>
      </c>
      <c r="C5" s="19">
        <v>45</v>
      </c>
      <c r="D5" s="20">
        <v>2513</v>
      </c>
      <c r="E5" s="19">
        <v>-5</v>
      </c>
      <c r="F5" s="19"/>
      <c r="G5" s="19">
        <v>2524</v>
      </c>
      <c r="H5" s="19">
        <v>36</v>
      </c>
      <c r="I5" s="19">
        <v>2560</v>
      </c>
      <c r="J5" s="19">
        <v>-3</v>
      </c>
      <c r="K5" s="19"/>
      <c r="L5" s="19">
        <v>2528</v>
      </c>
      <c r="M5" s="19">
        <v>23</v>
      </c>
      <c r="N5" s="19">
        <v>2551</v>
      </c>
      <c r="O5" s="19">
        <v>-7</v>
      </c>
      <c r="P5" s="19"/>
      <c r="Q5" s="19">
        <v>5052</v>
      </c>
      <c r="R5" s="19">
        <v>59</v>
      </c>
      <c r="S5" s="19">
        <v>5111</v>
      </c>
      <c r="T5" s="19">
        <v>-10</v>
      </c>
      <c r="U5" s="19"/>
    </row>
    <row r="6" spans="1:21" ht="22.5" customHeight="1">
      <c r="A6" s="18" t="s">
        <v>17</v>
      </c>
      <c r="B6" s="19">
        <v>3986</v>
      </c>
      <c r="C6" s="19">
        <v>63</v>
      </c>
      <c r="D6" s="20">
        <v>4049</v>
      </c>
      <c r="E6" s="19">
        <v>-3</v>
      </c>
      <c r="F6" s="19"/>
      <c r="G6" s="19">
        <v>3872</v>
      </c>
      <c r="H6" s="19">
        <v>60</v>
      </c>
      <c r="I6" s="19">
        <v>3932</v>
      </c>
      <c r="J6" s="19">
        <v>2</v>
      </c>
      <c r="K6" s="19"/>
      <c r="L6" s="19">
        <v>4419</v>
      </c>
      <c r="M6" s="19">
        <v>48</v>
      </c>
      <c r="N6" s="19">
        <v>4467</v>
      </c>
      <c r="O6" s="19">
        <v>-15</v>
      </c>
      <c r="P6" s="19"/>
      <c r="Q6" s="19">
        <v>8291</v>
      </c>
      <c r="R6" s="19">
        <v>108</v>
      </c>
      <c r="S6" s="19">
        <v>8399</v>
      </c>
      <c r="T6" s="19">
        <v>-13</v>
      </c>
      <c r="U6" s="19"/>
    </row>
    <row r="7" spans="1:21" ht="22.5" customHeight="1">
      <c r="A7" s="18" t="s">
        <v>18</v>
      </c>
      <c r="B7" s="19">
        <v>2881</v>
      </c>
      <c r="C7" s="19">
        <v>44</v>
      </c>
      <c r="D7" s="20">
        <v>2925</v>
      </c>
      <c r="E7" s="19">
        <v>11</v>
      </c>
      <c r="F7" s="19"/>
      <c r="G7" s="19">
        <v>2851</v>
      </c>
      <c r="H7" s="19">
        <v>28</v>
      </c>
      <c r="I7" s="19">
        <v>2879</v>
      </c>
      <c r="J7" s="19">
        <v>9</v>
      </c>
      <c r="K7" s="19"/>
      <c r="L7" s="19">
        <v>3222</v>
      </c>
      <c r="M7" s="19">
        <v>32</v>
      </c>
      <c r="N7" s="19">
        <v>3254</v>
      </c>
      <c r="O7" s="19">
        <v>14</v>
      </c>
      <c r="P7" s="19"/>
      <c r="Q7" s="19">
        <v>6073</v>
      </c>
      <c r="R7" s="19">
        <v>60</v>
      </c>
      <c r="S7" s="19">
        <v>6133</v>
      </c>
      <c r="T7" s="19">
        <v>23</v>
      </c>
      <c r="U7" s="19"/>
    </row>
    <row r="8" spans="1:21" ht="22.5" customHeight="1">
      <c r="A8" s="18" t="s">
        <v>19</v>
      </c>
      <c r="B8" s="19">
        <v>1908</v>
      </c>
      <c r="C8" s="19">
        <v>93</v>
      </c>
      <c r="D8" s="20">
        <v>2001</v>
      </c>
      <c r="E8" s="19">
        <v>0</v>
      </c>
      <c r="F8" s="19"/>
      <c r="G8" s="19">
        <v>1996</v>
      </c>
      <c r="H8" s="19">
        <v>39</v>
      </c>
      <c r="I8" s="19">
        <v>2035</v>
      </c>
      <c r="J8" s="19">
        <v>-5</v>
      </c>
      <c r="K8" s="19"/>
      <c r="L8" s="19">
        <v>2262</v>
      </c>
      <c r="M8" s="19">
        <v>72</v>
      </c>
      <c r="N8" s="19">
        <v>2334</v>
      </c>
      <c r="O8" s="19">
        <v>3</v>
      </c>
      <c r="P8" s="19"/>
      <c r="Q8" s="19">
        <v>4258</v>
      </c>
      <c r="R8" s="19">
        <v>111</v>
      </c>
      <c r="S8" s="19">
        <v>4369</v>
      </c>
      <c r="T8" s="19">
        <v>-2</v>
      </c>
      <c r="U8" s="19"/>
    </row>
    <row r="9" spans="1:21" ht="22.5" customHeight="1">
      <c r="A9" s="18" t="s">
        <v>20</v>
      </c>
      <c r="B9" s="19">
        <v>5056</v>
      </c>
      <c r="C9" s="19">
        <v>105</v>
      </c>
      <c r="D9" s="20">
        <v>5161</v>
      </c>
      <c r="E9" s="19">
        <v>-7</v>
      </c>
      <c r="F9" s="19"/>
      <c r="G9" s="19">
        <v>5457</v>
      </c>
      <c r="H9" s="19">
        <v>83</v>
      </c>
      <c r="I9" s="19">
        <v>5540</v>
      </c>
      <c r="J9" s="19">
        <v>-8</v>
      </c>
      <c r="K9" s="19"/>
      <c r="L9" s="19">
        <v>5785</v>
      </c>
      <c r="M9" s="19">
        <v>64</v>
      </c>
      <c r="N9" s="19">
        <v>5849</v>
      </c>
      <c r="O9" s="19">
        <v>-4</v>
      </c>
      <c r="P9" s="19"/>
      <c r="Q9" s="19">
        <v>11242</v>
      </c>
      <c r="R9" s="19">
        <v>147</v>
      </c>
      <c r="S9" s="19">
        <v>11389</v>
      </c>
      <c r="T9" s="19">
        <v>-12</v>
      </c>
      <c r="U9" s="19"/>
    </row>
    <row r="10" spans="1:21" ht="22.5" customHeight="1">
      <c r="A10" s="18" t="s">
        <v>21</v>
      </c>
      <c r="B10" s="19">
        <v>1687</v>
      </c>
      <c r="C10" s="19">
        <v>19</v>
      </c>
      <c r="D10" s="20">
        <v>1706</v>
      </c>
      <c r="E10" s="19">
        <v>1</v>
      </c>
      <c r="F10" s="19"/>
      <c r="G10" s="19">
        <v>1820</v>
      </c>
      <c r="H10" s="19">
        <v>16</v>
      </c>
      <c r="I10" s="19">
        <v>1836</v>
      </c>
      <c r="J10" s="19">
        <v>-3</v>
      </c>
      <c r="K10" s="19"/>
      <c r="L10" s="19">
        <v>1959</v>
      </c>
      <c r="M10" s="19">
        <v>17</v>
      </c>
      <c r="N10" s="19">
        <v>1976</v>
      </c>
      <c r="O10" s="19">
        <v>-1</v>
      </c>
      <c r="P10" s="19"/>
      <c r="Q10" s="19">
        <v>3779</v>
      </c>
      <c r="R10" s="19">
        <v>33</v>
      </c>
      <c r="S10" s="19">
        <v>3812</v>
      </c>
      <c r="T10" s="19">
        <v>-4</v>
      </c>
      <c r="U10" s="19"/>
    </row>
    <row r="11" spans="1:21" ht="22.5" customHeight="1">
      <c r="A11" s="18" t="s">
        <v>22</v>
      </c>
      <c r="B11" s="19">
        <v>4536</v>
      </c>
      <c r="C11" s="19">
        <v>46</v>
      </c>
      <c r="D11" s="20">
        <v>4582</v>
      </c>
      <c r="E11" s="19">
        <v>-1</v>
      </c>
      <c r="F11" s="19"/>
      <c r="G11" s="19">
        <v>4949</v>
      </c>
      <c r="H11" s="19">
        <v>36</v>
      </c>
      <c r="I11" s="19">
        <v>4985</v>
      </c>
      <c r="J11" s="19">
        <v>-4</v>
      </c>
      <c r="K11" s="19"/>
      <c r="L11" s="19">
        <v>5427</v>
      </c>
      <c r="M11" s="19">
        <v>36</v>
      </c>
      <c r="N11" s="19">
        <v>5463</v>
      </c>
      <c r="O11" s="19">
        <v>3</v>
      </c>
      <c r="P11" s="19"/>
      <c r="Q11" s="19">
        <v>10376</v>
      </c>
      <c r="R11" s="19">
        <v>72</v>
      </c>
      <c r="S11" s="19">
        <v>10448</v>
      </c>
      <c r="T11" s="19">
        <v>-1</v>
      </c>
      <c r="U11" s="19"/>
    </row>
    <row r="12" spans="1:21" ht="22.5" customHeight="1">
      <c r="A12" s="18" t="s">
        <v>23</v>
      </c>
      <c r="B12" s="19">
        <v>1225</v>
      </c>
      <c r="C12" s="19">
        <v>94</v>
      </c>
      <c r="D12" s="20">
        <v>1319</v>
      </c>
      <c r="E12" s="19">
        <v>-2</v>
      </c>
      <c r="F12" s="19"/>
      <c r="G12" s="19">
        <v>1282</v>
      </c>
      <c r="H12" s="19">
        <v>72</v>
      </c>
      <c r="I12" s="19">
        <v>1354</v>
      </c>
      <c r="J12" s="19">
        <v>-4</v>
      </c>
      <c r="K12" s="19"/>
      <c r="L12" s="19">
        <v>1423</v>
      </c>
      <c r="M12" s="19">
        <v>29</v>
      </c>
      <c r="N12" s="19">
        <v>1452</v>
      </c>
      <c r="O12" s="19">
        <v>-3</v>
      </c>
      <c r="P12" s="19"/>
      <c r="Q12" s="19">
        <v>2705</v>
      </c>
      <c r="R12" s="19">
        <v>101</v>
      </c>
      <c r="S12" s="19">
        <v>2806</v>
      </c>
      <c r="T12" s="19">
        <v>-7</v>
      </c>
      <c r="U12" s="19"/>
    </row>
    <row r="13" spans="1:21" ht="22.5" customHeight="1">
      <c r="A13" s="18" t="s">
        <v>24</v>
      </c>
      <c r="B13" s="19">
        <v>951</v>
      </c>
      <c r="C13" s="19">
        <v>1</v>
      </c>
      <c r="D13" s="20">
        <v>952</v>
      </c>
      <c r="E13" s="19">
        <v>-6</v>
      </c>
      <c r="F13" s="19"/>
      <c r="G13" s="19">
        <v>896</v>
      </c>
      <c r="H13" s="19">
        <v>2</v>
      </c>
      <c r="I13" s="19">
        <v>898</v>
      </c>
      <c r="J13" s="19">
        <v>-5</v>
      </c>
      <c r="K13" s="19"/>
      <c r="L13" s="19">
        <v>1062</v>
      </c>
      <c r="M13" s="19">
        <v>3</v>
      </c>
      <c r="N13" s="19">
        <v>1065</v>
      </c>
      <c r="O13" s="19">
        <v>-7</v>
      </c>
      <c r="P13" s="19"/>
      <c r="Q13" s="19">
        <v>1958</v>
      </c>
      <c r="R13" s="19">
        <v>5</v>
      </c>
      <c r="S13" s="19">
        <v>1963</v>
      </c>
      <c r="T13" s="19">
        <v>-12</v>
      </c>
      <c r="U13" s="19"/>
    </row>
    <row r="14" spans="1:21" ht="22.5" customHeight="1">
      <c r="A14" s="18" t="s">
        <v>25</v>
      </c>
      <c r="B14" s="19">
        <v>1905</v>
      </c>
      <c r="C14" s="19">
        <v>60</v>
      </c>
      <c r="D14" s="20">
        <v>1965</v>
      </c>
      <c r="E14" s="19">
        <v>0</v>
      </c>
      <c r="F14" s="19"/>
      <c r="G14" s="19">
        <v>1879</v>
      </c>
      <c r="H14" s="19">
        <v>33</v>
      </c>
      <c r="I14" s="19">
        <v>1912</v>
      </c>
      <c r="J14" s="19">
        <v>-4</v>
      </c>
      <c r="K14" s="19"/>
      <c r="L14" s="19">
        <v>2068</v>
      </c>
      <c r="M14" s="19">
        <v>47</v>
      </c>
      <c r="N14" s="19">
        <v>2115</v>
      </c>
      <c r="O14" s="19">
        <v>-4</v>
      </c>
      <c r="P14" s="19"/>
      <c r="Q14" s="19">
        <v>3947</v>
      </c>
      <c r="R14" s="19">
        <v>80</v>
      </c>
      <c r="S14" s="19">
        <v>4027</v>
      </c>
      <c r="T14" s="19">
        <v>-8</v>
      </c>
      <c r="U14" s="19"/>
    </row>
    <row r="15" spans="1:21" ht="22.5" customHeight="1">
      <c r="A15" s="21" t="s">
        <v>26</v>
      </c>
      <c r="B15" s="22">
        <v>524</v>
      </c>
      <c r="C15" s="22">
        <v>33</v>
      </c>
      <c r="D15" s="23">
        <v>557</v>
      </c>
      <c r="E15" s="23">
        <v>-3</v>
      </c>
      <c r="F15" s="23"/>
      <c r="G15" s="24">
        <v>501</v>
      </c>
      <c r="H15" s="24">
        <v>14</v>
      </c>
      <c r="I15" s="25">
        <v>515</v>
      </c>
      <c r="J15" s="23">
        <v>1</v>
      </c>
      <c r="K15" s="23"/>
      <c r="L15" s="24">
        <v>574</v>
      </c>
      <c r="M15" s="26">
        <v>23</v>
      </c>
      <c r="N15" s="26">
        <v>597</v>
      </c>
      <c r="O15" s="23">
        <v>-4</v>
      </c>
      <c r="P15" s="23"/>
      <c r="Q15" s="24">
        <v>1075</v>
      </c>
      <c r="R15" s="24">
        <v>37</v>
      </c>
      <c r="S15" s="24">
        <v>1112</v>
      </c>
      <c r="T15" s="23">
        <v>-3</v>
      </c>
      <c r="U15" s="23"/>
    </row>
    <row r="16" spans="1:21" ht="22.5" customHeight="1">
      <c r="A16" s="27" t="s">
        <v>27</v>
      </c>
      <c r="B16" s="28">
        <v>28531</v>
      </c>
      <c r="C16" s="28">
        <v>612</v>
      </c>
      <c r="D16" s="29">
        <v>29143</v>
      </c>
      <c r="E16" s="28">
        <v>-18</v>
      </c>
      <c r="F16" s="28"/>
      <c r="G16" s="28">
        <v>29443</v>
      </c>
      <c r="H16" s="28">
        <v>430</v>
      </c>
      <c r="I16" s="30">
        <v>29873</v>
      </c>
      <c r="J16" s="28">
        <v>-25</v>
      </c>
      <c r="K16" s="28"/>
      <c r="L16" s="28">
        <v>32352</v>
      </c>
      <c r="M16" s="28">
        <v>401</v>
      </c>
      <c r="N16" s="30">
        <v>32753</v>
      </c>
      <c r="O16" s="28">
        <v>-25</v>
      </c>
      <c r="P16" s="28"/>
      <c r="Q16" s="28">
        <v>61795</v>
      </c>
      <c r="R16" s="28">
        <v>831</v>
      </c>
      <c r="S16" s="28">
        <v>62626</v>
      </c>
      <c r="T16" s="28">
        <v>-50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4">
        <v>7</v>
      </c>
      <c r="C4" s="64">
        <v>1</v>
      </c>
      <c r="D4" s="64">
        <v>6</v>
      </c>
      <c r="E4" s="44">
        <v>7</v>
      </c>
    </row>
    <row r="5" spans="1:5" ht="15.75" customHeight="1">
      <c r="A5" s="45" t="s">
        <v>259</v>
      </c>
      <c r="B5" s="64">
        <v>165</v>
      </c>
      <c r="C5" s="65">
        <v>196</v>
      </c>
      <c r="D5" s="65">
        <v>203</v>
      </c>
      <c r="E5" s="44">
        <v>399</v>
      </c>
    </row>
    <row r="6" spans="1:5" ht="15.75" customHeight="1">
      <c r="A6" s="45" t="s">
        <v>260</v>
      </c>
      <c r="B6" s="65">
        <v>15</v>
      </c>
      <c r="C6" s="65">
        <v>15</v>
      </c>
      <c r="D6" s="65">
        <v>18</v>
      </c>
      <c r="E6" s="47">
        <v>33</v>
      </c>
    </row>
    <row r="7" spans="1:5" ht="15.75" customHeight="1">
      <c r="A7" s="45" t="s">
        <v>261</v>
      </c>
      <c r="B7" s="65">
        <v>7</v>
      </c>
      <c r="C7" s="65">
        <v>2</v>
      </c>
      <c r="D7" s="65">
        <v>6</v>
      </c>
      <c r="E7" s="47">
        <v>8</v>
      </c>
    </row>
    <row r="8" spans="1:5" ht="15.75" customHeight="1">
      <c r="A8" s="45" t="s">
        <v>262</v>
      </c>
      <c r="B8" s="65">
        <v>20</v>
      </c>
      <c r="C8" s="65">
        <v>16</v>
      </c>
      <c r="D8" s="65">
        <v>20</v>
      </c>
      <c r="E8" s="47">
        <v>36</v>
      </c>
    </row>
    <row r="9" spans="1:5" ht="15.75" customHeight="1">
      <c r="A9" s="45" t="s">
        <v>263</v>
      </c>
      <c r="B9" s="65">
        <v>17</v>
      </c>
      <c r="C9" s="65">
        <v>18</v>
      </c>
      <c r="D9" s="65">
        <v>26</v>
      </c>
      <c r="E9" s="47">
        <v>44</v>
      </c>
    </row>
    <row r="10" spans="1:5" ht="15.75" customHeight="1">
      <c r="A10" s="45" t="s">
        <v>264</v>
      </c>
      <c r="B10" s="65">
        <v>87</v>
      </c>
      <c r="C10" s="65">
        <v>86</v>
      </c>
      <c r="D10" s="65">
        <v>94</v>
      </c>
      <c r="E10" s="47">
        <v>180</v>
      </c>
    </row>
    <row r="11" spans="1:5" ht="15.75" customHeight="1">
      <c r="A11" s="45" t="s">
        <v>265</v>
      </c>
      <c r="B11" s="65">
        <v>21</v>
      </c>
      <c r="C11" s="65">
        <v>21</v>
      </c>
      <c r="D11" s="65">
        <v>24</v>
      </c>
      <c r="E11" s="47">
        <v>45</v>
      </c>
    </row>
    <row r="12" spans="1:5" ht="15.75" customHeight="1">
      <c r="A12" s="45" t="s">
        <v>266</v>
      </c>
      <c r="B12" s="65">
        <v>59</v>
      </c>
      <c r="C12" s="65">
        <v>62</v>
      </c>
      <c r="D12" s="65">
        <v>65</v>
      </c>
      <c r="E12" s="47">
        <v>127</v>
      </c>
    </row>
    <row r="13" spans="1:5" ht="15.75" customHeight="1">
      <c r="A13" s="45" t="s">
        <v>267</v>
      </c>
      <c r="B13" s="65">
        <v>39</v>
      </c>
      <c r="C13" s="65">
        <v>45</v>
      </c>
      <c r="D13" s="65">
        <v>41</v>
      </c>
      <c r="E13" s="47">
        <v>86</v>
      </c>
    </row>
    <row r="14" spans="1:5" ht="15.75" customHeight="1">
      <c r="A14" s="45" t="s">
        <v>268</v>
      </c>
      <c r="B14" s="65">
        <v>8</v>
      </c>
      <c r="C14" s="65">
        <v>7</v>
      </c>
      <c r="D14" s="65">
        <v>9</v>
      </c>
      <c r="E14" s="47">
        <v>16</v>
      </c>
    </row>
    <row r="15" spans="1:5" ht="15.75" customHeight="1">
      <c r="A15" s="45" t="s">
        <v>269</v>
      </c>
      <c r="B15" s="65">
        <v>10</v>
      </c>
      <c r="C15" s="65">
        <v>6</v>
      </c>
      <c r="D15" s="65">
        <v>10</v>
      </c>
      <c r="E15" s="47">
        <v>16</v>
      </c>
    </row>
    <row r="16" spans="1:5" ht="15.75" customHeight="1">
      <c r="A16" s="45" t="s">
        <v>270</v>
      </c>
      <c r="B16" s="65">
        <v>17</v>
      </c>
      <c r="C16" s="65">
        <v>20</v>
      </c>
      <c r="D16" s="65">
        <v>21</v>
      </c>
      <c r="E16" s="47">
        <v>41</v>
      </c>
    </row>
    <row r="17" spans="1:5" ht="15.75" customHeight="1">
      <c r="A17" s="45" t="s">
        <v>271</v>
      </c>
      <c r="B17" s="65">
        <v>24</v>
      </c>
      <c r="C17" s="65">
        <v>25</v>
      </c>
      <c r="D17" s="65">
        <v>27</v>
      </c>
      <c r="E17" s="47">
        <v>52</v>
      </c>
    </row>
    <row r="18" spans="1:5" ht="15.75" customHeight="1">
      <c r="A18" s="45" t="s">
        <v>272</v>
      </c>
      <c r="B18" s="65">
        <v>26</v>
      </c>
      <c r="C18" s="65">
        <v>24</v>
      </c>
      <c r="D18" s="65">
        <v>24</v>
      </c>
      <c r="E18" s="47">
        <v>48</v>
      </c>
    </row>
    <row r="19" spans="1:5" ht="15.75" customHeight="1">
      <c r="A19" s="45" t="s">
        <v>273</v>
      </c>
      <c r="B19" s="65">
        <v>91</v>
      </c>
      <c r="C19" s="65">
        <v>67</v>
      </c>
      <c r="D19" s="65">
        <v>100</v>
      </c>
      <c r="E19" s="47">
        <v>167</v>
      </c>
    </row>
    <row r="20" spans="1:5" ht="15.75" customHeight="1">
      <c r="A20" s="45" t="s">
        <v>274</v>
      </c>
      <c r="B20" s="65">
        <v>22</v>
      </c>
      <c r="C20" s="65">
        <v>21</v>
      </c>
      <c r="D20" s="65">
        <v>27</v>
      </c>
      <c r="E20" s="47">
        <v>48</v>
      </c>
    </row>
    <row r="21" spans="1:5" ht="15.75" customHeight="1">
      <c r="A21" s="45" t="s">
        <v>275</v>
      </c>
      <c r="B21" s="65">
        <v>107</v>
      </c>
      <c r="C21" s="65">
        <v>107</v>
      </c>
      <c r="D21" s="65">
        <v>122</v>
      </c>
      <c r="E21" s="47">
        <v>229</v>
      </c>
    </row>
    <row r="22" spans="1:5" ht="15.75" customHeight="1">
      <c r="A22" s="45" t="s">
        <v>276</v>
      </c>
      <c r="B22" s="65">
        <v>123</v>
      </c>
      <c r="C22" s="65">
        <v>124</v>
      </c>
      <c r="D22" s="65">
        <v>137</v>
      </c>
      <c r="E22" s="47">
        <v>261</v>
      </c>
    </row>
    <row r="23" spans="1:5" ht="15.75" customHeight="1">
      <c r="A23" s="45" t="s">
        <v>277</v>
      </c>
      <c r="B23" s="65">
        <v>124</v>
      </c>
      <c r="C23" s="65">
        <v>138</v>
      </c>
      <c r="D23" s="65">
        <v>173</v>
      </c>
      <c r="E23" s="47">
        <v>311</v>
      </c>
    </row>
    <row r="24" spans="1:5" ht="15.75" customHeight="1">
      <c r="A24" s="45" t="s">
        <v>278</v>
      </c>
      <c r="B24" s="65">
        <v>192</v>
      </c>
      <c r="C24" s="65">
        <v>211</v>
      </c>
      <c r="D24" s="65">
        <v>244</v>
      </c>
      <c r="E24" s="47">
        <v>455</v>
      </c>
    </row>
    <row r="25" spans="1:5" ht="15.75" customHeight="1">
      <c r="A25" s="45" t="s">
        <v>279</v>
      </c>
      <c r="B25" s="65">
        <v>83</v>
      </c>
      <c r="C25" s="65">
        <v>91</v>
      </c>
      <c r="D25" s="65">
        <v>88</v>
      </c>
      <c r="E25" s="47">
        <v>179</v>
      </c>
    </row>
    <row r="26" spans="1:5" ht="15.75" customHeight="1">
      <c r="A26" s="45" t="s">
        <v>280</v>
      </c>
      <c r="B26" s="65">
        <v>67</v>
      </c>
      <c r="C26" s="65">
        <v>108</v>
      </c>
      <c r="D26" s="65">
        <v>84</v>
      </c>
      <c r="E26" s="47">
        <v>192</v>
      </c>
    </row>
    <row r="27" spans="1:5" ht="15.75" customHeight="1">
      <c r="A27" s="45" t="s">
        <v>281</v>
      </c>
      <c r="B27" s="65">
        <v>17</v>
      </c>
      <c r="C27" s="65">
        <v>2</v>
      </c>
      <c r="D27" s="65">
        <v>16</v>
      </c>
      <c r="E27" s="47">
        <v>18</v>
      </c>
    </row>
    <row r="28" spans="1:5" ht="15.75" customHeight="1">
      <c r="A28" s="45" t="s">
        <v>282</v>
      </c>
      <c r="B28" s="65">
        <v>5</v>
      </c>
      <c r="C28" s="65">
        <v>4</v>
      </c>
      <c r="D28" s="65">
        <v>2</v>
      </c>
      <c r="E28" s="47">
        <v>6</v>
      </c>
    </row>
    <row r="29" spans="1:5" ht="15.75" customHeight="1">
      <c r="A29" s="45" t="s">
        <v>283</v>
      </c>
      <c r="B29" s="65">
        <v>11</v>
      </c>
      <c r="C29" s="65">
        <v>11</v>
      </c>
      <c r="D29" s="65">
        <v>13</v>
      </c>
      <c r="E29" s="47">
        <v>24</v>
      </c>
    </row>
    <row r="30" spans="1:5" ht="15.75" customHeight="1">
      <c r="A30" s="45" t="s">
        <v>284</v>
      </c>
      <c r="B30" s="65">
        <v>11</v>
      </c>
      <c r="C30" s="65">
        <v>9</v>
      </c>
      <c r="D30" s="65">
        <v>12</v>
      </c>
      <c r="E30" s="47">
        <v>21</v>
      </c>
    </row>
    <row r="31" spans="1:5" ht="15.75" customHeight="1">
      <c r="A31" s="45" t="s">
        <v>285</v>
      </c>
      <c r="B31" s="65">
        <v>104</v>
      </c>
      <c r="C31" s="65">
        <v>103</v>
      </c>
      <c r="D31" s="65">
        <v>106</v>
      </c>
      <c r="E31" s="47">
        <v>209</v>
      </c>
    </row>
    <row r="32" spans="1:5" ht="15.75" customHeight="1">
      <c r="A32" s="45" t="s">
        <v>286</v>
      </c>
      <c r="B32" s="65">
        <v>75</v>
      </c>
      <c r="C32" s="65">
        <v>83</v>
      </c>
      <c r="D32" s="65">
        <v>81</v>
      </c>
      <c r="E32" s="47">
        <v>164</v>
      </c>
    </row>
    <row r="33" spans="1:5" ht="15.75" customHeight="1">
      <c r="A33" s="45" t="s">
        <v>287</v>
      </c>
      <c r="B33" s="65">
        <v>60</v>
      </c>
      <c r="C33" s="65">
        <v>64</v>
      </c>
      <c r="D33" s="65">
        <v>74</v>
      </c>
      <c r="E33" s="47">
        <v>138</v>
      </c>
    </row>
    <row r="34" spans="1:5" ht="15.75" customHeight="1">
      <c r="A34" s="45" t="s">
        <v>288</v>
      </c>
      <c r="B34" s="65">
        <v>38</v>
      </c>
      <c r="C34" s="65">
        <v>31</v>
      </c>
      <c r="D34" s="65">
        <v>43</v>
      </c>
      <c r="E34" s="47">
        <v>74</v>
      </c>
    </row>
    <row r="35" spans="1:5" ht="15.75" customHeight="1">
      <c r="A35" s="45" t="s">
        <v>289</v>
      </c>
      <c r="B35" s="65">
        <v>129</v>
      </c>
      <c r="C35" s="65">
        <v>155</v>
      </c>
      <c r="D35" s="65">
        <v>156</v>
      </c>
      <c r="E35" s="47">
        <v>311</v>
      </c>
    </row>
    <row r="36" spans="1:5" ht="15.75" customHeight="1">
      <c r="A36" s="45" t="s">
        <v>290</v>
      </c>
      <c r="B36" s="65">
        <v>45</v>
      </c>
      <c r="C36" s="65">
        <v>55</v>
      </c>
      <c r="D36" s="65">
        <v>61</v>
      </c>
      <c r="E36" s="47">
        <v>116</v>
      </c>
    </row>
    <row r="37" spans="1:5" ht="15.75" customHeight="1">
      <c r="A37" s="45" t="s">
        <v>291</v>
      </c>
      <c r="B37" s="65">
        <v>180</v>
      </c>
      <c r="C37" s="65">
        <v>228</v>
      </c>
      <c r="D37" s="65">
        <v>228</v>
      </c>
      <c r="E37" s="47">
        <v>456</v>
      </c>
    </row>
    <row r="38" spans="1:5" ht="15.75" customHeight="1">
      <c r="A38" s="45" t="s">
        <v>292</v>
      </c>
      <c r="B38" s="65">
        <v>74</v>
      </c>
      <c r="C38" s="65">
        <v>82</v>
      </c>
      <c r="D38" s="65">
        <v>89</v>
      </c>
      <c r="E38" s="47">
        <v>171</v>
      </c>
    </row>
    <row r="39" spans="1:5" ht="15.75" customHeight="1">
      <c r="A39" s="54" t="s">
        <v>46</v>
      </c>
      <c r="B39" s="75">
        <f>SUM(B41-B40)</f>
        <v>2080</v>
      </c>
      <c r="C39" s="75">
        <f>SUM(C41-C40)</f>
        <v>2238</v>
      </c>
      <c r="D39" s="75">
        <f>SUM(D41-D40)</f>
        <v>2450</v>
      </c>
      <c r="E39" s="76">
        <f>SUM(E41-E40)</f>
        <v>4688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2080</v>
      </c>
      <c r="C41" s="79">
        <f>SUM(C4:C38)</f>
        <v>2238</v>
      </c>
      <c r="D41" s="79">
        <f>SUM(D4:D38)</f>
        <v>2450</v>
      </c>
      <c r="E41" s="80">
        <f>SUM(E4:E38)</f>
        <v>4688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4">
        <v>86</v>
      </c>
      <c r="C4" s="64">
        <v>156</v>
      </c>
      <c r="D4" s="64">
        <v>156</v>
      </c>
      <c r="E4" s="44">
        <v>312</v>
      </c>
      <c r="I4"/>
    </row>
    <row r="5" spans="1:9" ht="15.75" customHeight="1">
      <c r="A5" s="42" t="s">
        <v>295</v>
      </c>
      <c r="B5" s="64">
        <v>28</v>
      </c>
      <c r="C5" s="64">
        <v>25</v>
      </c>
      <c r="D5" s="64">
        <v>44</v>
      </c>
      <c r="E5" s="44">
        <v>69</v>
      </c>
      <c r="I5"/>
    </row>
    <row r="6" spans="1:9" ht="15.75" customHeight="1">
      <c r="A6" s="45" t="s">
        <v>296</v>
      </c>
      <c r="B6" s="64">
        <v>18</v>
      </c>
      <c r="C6" s="64">
        <v>16</v>
      </c>
      <c r="D6" s="64">
        <v>17</v>
      </c>
      <c r="E6" s="44">
        <v>33</v>
      </c>
      <c r="I6"/>
    </row>
    <row r="7" spans="1:9" ht="15.75" customHeight="1">
      <c r="A7" s="42" t="s">
        <v>297</v>
      </c>
      <c r="B7" s="65">
        <v>61</v>
      </c>
      <c r="C7" s="65">
        <v>63</v>
      </c>
      <c r="D7" s="65">
        <v>73</v>
      </c>
      <c r="E7" s="47">
        <v>136</v>
      </c>
      <c r="I7"/>
    </row>
    <row r="8" spans="1:9" ht="15.75" customHeight="1">
      <c r="A8" s="45" t="s">
        <v>298</v>
      </c>
      <c r="B8" s="64">
        <v>13</v>
      </c>
      <c r="C8" s="64">
        <v>14</v>
      </c>
      <c r="D8" s="64">
        <v>14</v>
      </c>
      <c r="E8" s="44">
        <v>28</v>
      </c>
      <c r="I8"/>
    </row>
    <row r="9" spans="1:9" ht="15.75" customHeight="1">
      <c r="A9" s="45" t="s">
        <v>299</v>
      </c>
      <c r="B9" s="65">
        <v>30</v>
      </c>
      <c r="C9" s="65">
        <v>32</v>
      </c>
      <c r="D9" s="65">
        <v>31</v>
      </c>
      <c r="E9" s="47">
        <v>63</v>
      </c>
      <c r="I9"/>
    </row>
    <row r="10" spans="1:9" ht="15.75" customHeight="1">
      <c r="A10" s="45" t="s">
        <v>300</v>
      </c>
      <c r="B10" s="65">
        <v>39</v>
      </c>
      <c r="C10" s="65">
        <v>44</v>
      </c>
      <c r="D10" s="65">
        <v>43</v>
      </c>
      <c r="E10" s="47">
        <v>87</v>
      </c>
      <c r="I10"/>
    </row>
    <row r="11" spans="1:9" ht="15.75" customHeight="1">
      <c r="A11" s="45" t="s">
        <v>301</v>
      </c>
      <c r="B11" s="65">
        <v>9</v>
      </c>
      <c r="C11" s="65">
        <v>4</v>
      </c>
      <c r="D11" s="65">
        <v>6</v>
      </c>
      <c r="E11" s="47">
        <v>10</v>
      </c>
      <c r="I11"/>
    </row>
    <row r="12" spans="1:9" ht="15.75" customHeight="1">
      <c r="A12" s="45" t="s">
        <v>302</v>
      </c>
      <c r="B12" s="65">
        <v>104</v>
      </c>
      <c r="C12" s="65">
        <v>123</v>
      </c>
      <c r="D12" s="65">
        <v>127</v>
      </c>
      <c r="E12" s="47">
        <v>250</v>
      </c>
      <c r="I12"/>
    </row>
    <row r="13" spans="1:9" ht="15.75" customHeight="1">
      <c r="A13" s="48" t="s">
        <v>303</v>
      </c>
      <c r="B13" s="65">
        <v>408</v>
      </c>
      <c r="C13" s="65">
        <v>385</v>
      </c>
      <c r="D13" s="65">
        <v>383</v>
      </c>
      <c r="E13" s="47">
        <v>768</v>
      </c>
      <c r="I13"/>
    </row>
    <row r="14" spans="1:9" ht="15.75" customHeight="1">
      <c r="A14" s="48"/>
      <c r="B14" s="49"/>
      <c r="C14" s="49"/>
      <c r="D14" s="49"/>
      <c r="E14" s="50"/>
      <c r="I14"/>
    </row>
    <row r="15" spans="1:9" ht="15.75" customHeight="1">
      <c r="A15" s="45"/>
      <c r="B15" s="49"/>
      <c r="C15" s="49"/>
      <c r="D15" s="49"/>
      <c r="E15" s="50"/>
      <c r="I15"/>
    </row>
    <row r="16" spans="1:9" ht="15.75" customHeight="1">
      <c r="A16" s="45"/>
      <c r="B16" s="49"/>
      <c r="C16" s="49"/>
      <c r="D16" s="49"/>
      <c r="E16" s="50"/>
      <c r="I16"/>
    </row>
    <row r="17" spans="1:9" ht="15.75" customHeight="1">
      <c r="A17" s="45"/>
      <c r="B17" s="49"/>
      <c r="C17" s="49"/>
      <c r="D17" s="49"/>
      <c r="E17" s="50"/>
      <c r="I17"/>
    </row>
    <row r="18" spans="1:9" ht="15.75" customHeight="1">
      <c r="A18" s="45"/>
      <c r="B18" s="49"/>
      <c r="C18" s="49"/>
      <c r="D18" s="49"/>
      <c r="E18" s="50"/>
      <c r="I18"/>
    </row>
    <row r="19" spans="1:9" ht="15.75" customHeight="1">
      <c r="A19" s="45"/>
      <c r="B19" s="49"/>
      <c r="C19" s="49"/>
      <c r="D19" s="49"/>
      <c r="E19" s="50"/>
      <c r="I19"/>
    </row>
    <row r="20" spans="1:9" ht="15.75" customHeight="1">
      <c r="A20" s="45"/>
      <c r="B20" s="49"/>
      <c r="C20" s="49"/>
      <c r="D20" s="49"/>
      <c r="E20" s="50"/>
      <c r="I20"/>
    </row>
    <row r="21" spans="1:9" ht="15.75" customHeight="1">
      <c r="A21" s="45"/>
      <c r="B21" s="49"/>
      <c r="C21" s="49"/>
      <c r="D21" s="49"/>
      <c r="E21" s="50"/>
      <c r="I21"/>
    </row>
    <row r="22" spans="1:9" ht="15.75" customHeight="1">
      <c r="A22" s="45"/>
      <c r="B22" s="49"/>
      <c r="C22" s="49"/>
      <c r="D22" s="49"/>
      <c r="E22" s="50"/>
      <c r="I22"/>
    </row>
    <row r="23" spans="1:9" ht="15.75" customHeight="1">
      <c r="A23" s="45"/>
      <c r="B23" s="49"/>
      <c r="C23" s="49"/>
      <c r="D23" s="49"/>
      <c r="E23" s="50"/>
      <c r="I23"/>
    </row>
    <row r="24" spans="1:9" ht="15.75" customHeight="1">
      <c r="A24" s="45"/>
      <c r="B24" s="49"/>
      <c r="C24" s="49"/>
      <c r="D24" s="49"/>
      <c r="E24" s="50"/>
      <c r="I24"/>
    </row>
    <row r="25" spans="1:9" ht="15.75" customHeight="1">
      <c r="A25" s="45"/>
      <c r="B25" s="49"/>
      <c r="C25" s="49"/>
      <c r="D25" s="49"/>
      <c r="E25" s="50"/>
      <c r="I25"/>
    </row>
    <row r="26" spans="1:9" ht="15.75" customHeight="1">
      <c r="A26" s="45"/>
      <c r="B26" s="49"/>
      <c r="C26" s="49"/>
      <c r="D26" s="49"/>
      <c r="E26" s="50"/>
      <c r="I26"/>
    </row>
    <row r="27" spans="1:9" ht="15.75" customHeight="1">
      <c r="A27" s="45"/>
      <c r="B27" s="49"/>
      <c r="C27" s="49"/>
      <c r="D27" s="49"/>
      <c r="E27" s="50"/>
      <c r="I27"/>
    </row>
    <row r="28" spans="1:9" ht="15.75" customHeight="1">
      <c r="A28" s="45"/>
      <c r="B28" s="49"/>
      <c r="C28" s="49"/>
      <c r="D28" s="49"/>
      <c r="E28" s="50"/>
      <c r="I28"/>
    </row>
    <row r="29" spans="1:9" ht="15.75" customHeight="1">
      <c r="A29" s="45"/>
      <c r="B29" s="49"/>
      <c r="C29" s="49"/>
      <c r="D29" s="49"/>
      <c r="E29" s="50"/>
      <c r="I29" s="81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45"/>
      <c r="B38" s="49"/>
      <c r="C38" s="49"/>
      <c r="D38" s="49"/>
      <c r="E38" s="50"/>
    </row>
    <row r="39" spans="1:5" ht="15.75" customHeight="1">
      <c r="A39" s="45"/>
      <c r="B39" s="49"/>
      <c r="C39" s="49"/>
      <c r="D39" s="49"/>
      <c r="E39" s="50"/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4536</v>
      </c>
      <c r="C41" s="55">
        <f>SUM(C43-C42)</f>
        <v>4949</v>
      </c>
      <c r="D41" s="82">
        <f>SUM(D43-D42)</f>
        <v>5427</v>
      </c>
      <c r="E41" s="56">
        <f>C41+D41</f>
        <v>10376</v>
      </c>
    </row>
    <row r="42" spans="1:5" ht="15.75" customHeight="1">
      <c r="A42" s="45" t="s">
        <v>47</v>
      </c>
      <c r="B42" s="57">
        <v>46</v>
      </c>
      <c r="C42" s="57">
        <v>36</v>
      </c>
      <c r="D42" s="57">
        <v>36</v>
      </c>
      <c r="E42" s="58">
        <v>72</v>
      </c>
    </row>
    <row r="43" spans="1:5" ht="15.75" customHeight="1">
      <c r="A43" s="59" t="s">
        <v>14</v>
      </c>
      <c r="B43" s="60">
        <f>SUM('厚狭①'!B41+'厚狭②'!B41+'厚狭③'!B44)</f>
        <v>4582</v>
      </c>
      <c r="C43" s="60">
        <f>SUM('厚狭①'!C41+'厚狭②'!C41+'厚狭③'!C44)</f>
        <v>4985</v>
      </c>
      <c r="D43" s="60">
        <f>SUM('厚狭①'!D41+'厚狭②'!D41+'厚狭③'!D44)</f>
        <v>5463</v>
      </c>
      <c r="E43" s="61">
        <f>C43+D43</f>
        <v>10448</v>
      </c>
    </row>
    <row r="44" spans="1:5" ht="15.75" customHeight="1">
      <c r="A44" s="62"/>
      <c r="B44" s="83">
        <f>SUM(B4:B40)</f>
        <v>796</v>
      </c>
      <c r="C44" s="83">
        <f>SUM(C4:C40)</f>
        <v>862</v>
      </c>
      <c r="D44" s="83">
        <f>SUM(D4:D40)</f>
        <v>894</v>
      </c>
      <c r="E44" s="83">
        <f>SUM(E5:E40)</f>
        <v>1444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4">
        <v>43</v>
      </c>
      <c r="C4" s="64">
        <v>47</v>
      </c>
      <c r="D4" s="64">
        <v>50</v>
      </c>
      <c r="E4" s="44">
        <v>97</v>
      </c>
    </row>
    <row r="5" spans="1:5" ht="15.75" customHeight="1">
      <c r="A5" s="45" t="s">
        <v>306</v>
      </c>
      <c r="B5" s="65">
        <v>9</v>
      </c>
      <c r="C5" s="65">
        <v>8</v>
      </c>
      <c r="D5" s="65">
        <v>9</v>
      </c>
      <c r="E5" s="47">
        <v>17</v>
      </c>
    </row>
    <row r="6" spans="1:5" ht="15.75" customHeight="1">
      <c r="A6" s="45" t="s">
        <v>307</v>
      </c>
      <c r="B6" s="65">
        <v>87</v>
      </c>
      <c r="C6" s="65">
        <v>100</v>
      </c>
      <c r="D6" s="65">
        <v>103</v>
      </c>
      <c r="E6" s="47">
        <v>203</v>
      </c>
    </row>
    <row r="7" spans="1:5" ht="15.75" customHeight="1">
      <c r="A7" s="45" t="s">
        <v>308</v>
      </c>
      <c r="B7" s="65">
        <v>85</v>
      </c>
      <c r="C7" s="65">
        <v>102</v>
      </c>
      <c r="D7" s="65">
        <v>109</v>
      </c>
      <c r="E7" s="47">
        <v>211</v>
      </c>
    </row>
    <row r="8" spans="1:5" ht="15.75" customHeight="1">
      <c r="A8" s="45" t="s">
        <v>309</v>
      </c>
      <c r="B8" s="65">
        <v>97</v>
      </c>
      <c r="C8" s="65">
        <v>97</v>
      </c>
      <c r="D8" s="65">
        <v>123</v>
      </c>
      <c r="E8" s="47">
        <v>220</v>
      </c>
    </row>
    <row r="9" spans="1:5" ht="15.75" customHeight="1">
      <c r="A9" s="45" t="s">
        <v>310</v>
      </c>
      <c r="B9" s="65">
        <v>40</v>
      </c>
      <c r="C9" s="65">
        <v>55</v>
      </c>
      <c r="D9" s="65">
        <v>48</v>
      </c>
      <c r="E9" s="47">
        <v>103</v>
      </c>
    </row>
    <row r="10" spans="1:5" ht="15.75" customHeight="1">
      <c r="A10" s="45" t="s">
        <v>311</v>
      </c>
      <c r="B10" s="65">
        <v>37</v>
      </c>
      <c r="C10" s="65">
        <v>38</v>
      </c>
      <c r="D10" s="65">
        <v>35</v>
      </c>
      <c r="E10" s="47">
        <v>73</v>
      </c>
    </row>
    <row r="11" spans="1:5" ht="15.75" customHeight="1">
      <c r="A11" s="45" t="s">
        <v>312</v>
      </c>
      <c r="B11" s="65">
        <v>22</v>
      </c>
      <c r="C11" s="65">
        <v>18</v>
      </c>
      <c r="D11" s="65">
        <v>24</v>
      </c>
      <c r="E11" s="47">
        <v>42</v>
      </c>
    </row>
    <row r="12" spans="1:5" ht="15.75" customHeight="1">
      <c r="A12" s="45" t="s">
        <v>313</v>
      </c>
      <c r="B12" s="65">
        <v>36</v>
      </c>
      <c r="C12" s="65">
        <v>29</v>
      </c>
      <c r="D12" s="65">
        <v>43</v>
      </c>
      <c r="E12" s="47">
        <v>72</v>
      </c>
    </row>
    <row r="13" spans="1:5" ht="15.75" customHeight="1">
      <c r="A13" s="45" t="s">
        <v>314</v>
      </c>
      <c r="B13" s="65">
        <v>12</v>
      </c>
      <c r="C13" s="65">
        <v>11</v>
      </c>
      <c r="D13" s="65">
        <v>12</v>
      </c>
      <c r="E13" s="47">
        <v>23</v>
      </c>
    </row>
    <row r="14" spans="1:5" ht="15.75" customHeight="1">
      <c r="A14" s="45" t="s">
        <v>315</v>
      </c>
      <c r="B14" s="65">
        <v>36</v>
      </c>
      <c r="C14" s="65">
        <v>30</v>
      </c>
      <c r="D14" s="65">
        <v>37</v>
      </c>
      <c r="E14" s="47">
        <v>67</v>
      </c>
    </row>
    <row r="15" spans="1:5" ht="15.75" customHeight="1">
      <c r="A15" s="45" t="s">
        <v>316</v>
      </c>
      <c r="B15" s="65">
        <v>56</v>
      </c>
      <c r="C15" s="65">
        <v>59</v>
      </c>
      <c r="D15" s="65">
        <v>56</v>
      </c>
      <c r="E15" s="47">
        <v>115</v>
      </c>
    </row>
    <row r="16" spans="1:5" ht="15.75" customHeight="1">
      <c r="A16" s="45" t="s">
        <v>317</v>
      </c>
      <c r="B16" s="65">
        <v>116</v>
      </c>
      <c r="C16" s="65">
        <v>131</v>
      </c>
      <c r="D16" s="65">
        <v>119</v>
      </c>
      <c r="E16" s="47">
        <v>250</v>
      </c>
    </row>
    <row r="17" spans="1:5" ht="15.75" customHeight="1">
      <c r="A17" s="45" t="s">
        <v>318</v>
      </c>
      <c r="B17" s="65">
        <v>43</v>
      </c>
      <c r="C17" s="65">
        <v>52</v>
      </c>
      <c r="D17" s="65">
        <v>47</v>
      </c>
      <c r="E17" s="47">
        <v>99</v>
      </c>
    </row>
    <row r="18" spans="1:5" ht="15.75" customHeight="1">
      <c r="A18" s="45" t="s">
        <v>319</v>
      </c>
      <c r="B18" s="65">
        <v>34</v>
      </c>
      <c r="C18" s="65">
        <v>30</v>
      </c>
      <c r="D18" s="65">
        <v>41</v>
      </c>
      <c r="E18" s="47">
        <v>71</v>
      </c>
    </row>
    <row r="19" spans="1:5" ht="15.75" customHeight="1">
      <c r="A19" s="45" t="s">
        <v>320</v>
      </c>
      <c r="B19" s="65">
        <v>25</v>
      </c>
      <c r="C19" s="65">
        <v>18</v>
      </c>
      <c r="D19" s="65">
        <v>24</v>
      </c>
      <c r="E19" s="47">
        <v>42</v>
      </c>
    </row>
    <row r="20" spans="1:5" ht="15.75" customHeight="1">
      <c r="A20" s="45" t="s">
        <v>321</v>
      </c>
      <c r="B20" s="65">
        <v>6</v>
      </c>
      <c r="C20" s="65">
        <v>8</v>
      </c>
      <c r="D20" s="65">
        <v>7</v>
      </c>
      <c r="E20" s="47">
        <v>15</v>
      </c>
    </row>
    <row r="21" spans="1:5" ht="15.75" customHeight="1">
      <c r="A21" s="45" t="s">
        <v>322</v>
      </c>
      <c r="B21" s="65">
        <v>14</v>
      </c>
      <c r="C21" s="65">
        <v>14</v>
      </c>
      <c r="D21" s="65">
        <v>17</v>
      </c>
      <c r="E21" s="47">
        <v>31</v>
      </c>
    </row>
    <row r="22" spans="1:5" ht="15.75" customHeight="1">
      <c r="A22" s="45" t="s">
        <v>323</v>
      </c>
      <c r="B22" s="65">
        <v>33</v>
      </c>
      <c r="C22" s="65">
        <v>31</v>
      </c>
      <c r="D22" s="65">
        <v>37</v>
      </c>
      <c r="E22" s="47">
        <v>68</v>
      </c>
    </row>
    <row r="23" spans="1:5" ht="15.75" customHeight="1">
      <c r="A23" s="45" t="s">
        <v>324</v>
      </c>
      <c r="B23" s="65">
        <v>64</v>
      </c>
      <c r="C23" s="65">
        <v>45</v>
      </c>
      <c r="D23" s="65">
        <v>60</v>
      </c>
      <c r="E23" s="47">
        <v>105</v>
      </c>
    </row>
    <row r="24" spans="1:5" ht="15.75" customHeight="1">
      <c r="A24" s="45" t="s">
        <v>325</v>
      </c>
      <c r="B24" s="65">
        <v>52</v>
      </c>
      <c r="C24" s="65">
        <v>54</v>
      </c>
      <c r="D24" s="65">
        <v>79</v>
      </c>
      <c r="E24" s="47">
        <v>133</v>
      </c>
    </row>
    <row r="25" spans="1:5" ht="15.75" customHeight="1">
      <c r="A25" s="45" t="s">
        <v>326</v>
      </c>
      <c r="B25" s="65">
        <v>87</v>
      </c>
      <c r="C25" s="65">
        <v>110</v>
      </c>
      <c r="D25" s="65">
        <v>96</v>
      </c>
      <c r="E25" s="47">
        <v>206</v>
      </c>
    </row>
    <row r="26" spans="1:5" ht="15.75" customHeight="1">
      <c r="A26" s="45" t="s">
        <v>327</v>
      </c>
      <c r="B26" s="65">
        <v>6</v>
      </c>
      <c r="C26" s="65">
        <v>4</v>
      </c>
      <c r="D26" s="65">
        <v>8</v>
      </c>
      <c r="E26" s="47">
        <v>12</v>
      </c>
    </row>
    <row r="27" spans="1:5" ht="15.75" customHeight="1">
      <c r="A27" s="45" t="s">
        <v>328</v>
      </c>
      <c r="B27" s="65">
        <v>15</v>
      </c>
      <c r="C27" s="65">
        <v>15</v>
      </c>
      <c r="D27" s="65">
        <v>19</v>
      </c>
      <c r="E27" s="47">
        <v>34</v>
      </c>
    </row>
    <row r="28" spans="1:5" ht="15.75" customHeight="1">
      <c r="A28" s="45" t="s">
        <v>329</v>
      </c>
      <c r="B28" s="65">
        <v>9</v>
      </c>
      <c r="C28" s="65">
        <v>7</v>
      </c>
      <c r="D28" s="65">
        <v>13</v>
      </c>
      <c r="E28" s="47">
        <v>20</v>
      </c>
    </row>
    <row r="29" spans="1:5" ht="15.75" customHeight="1">
      <c r="A29" s="45" t="s">
        <v>330</v>
      </c>
      <c r="B29" s="65">
        <v>18</v>
      </c>
      <c r="C29" s="65">
        <v>19</v>
      </c>
      <c r="D29" s="65">
        <v>19</v>
      </c>
      <c r="E29" s="47">
        <v>38</v>
      </c>
    </row>
    <row r="30" spans="1:5" ht="15.75" customHeight="1">
      <c r="A30" s="45" t="s">
        <v>331</v>
      </c>
      <c r="B30" s="65">
        <v>42</v>
      </c>
      <c r="C30" s="65">
        <v>49</v>
      </c>
      <c r="D30" s="65">
        <v>49</v>
      </c>
      <c r="E30" s="47">
        <v>98</v>
      </c>
    </row>
    <row r="31" spans="1:5" ht="15.75" customHeight="1">
      <c r="A31" s="45" t="s">
        <v>332</v>
      </c>
      <c r="B31" s="65">
        <v>10</v>
      </c>
      <c r="C31" s="65">
        <v>14</v>
      </c>
      <c r="D31" s="65">
        <v>13</v>
      </c>
      <c r="E31" s="47">
        <v>27</v>
      </c>
    </row>
    <row r="32" spans="1:5" ht="15.75" customHeight="1">
      <c r="A32" s="45" t="s">
        <v>333</v>
      </c>
      <c r="B32" s="65">
        <v>35</v>
      </c>
      <c r="C32" s="65">
        <v>21</v>
      </c>
      <c r="D32" s="65">
        <v>36</v>
      </c>
      <c r="E32" s="47">
        <v>57</v>
      </c>
    </row>
    <row r="33" spans="1:5" ht="15.75" customHeight="1">
      <c r="A33" s="45" t="s">
        <v>334</v>
      </c>
      <c r="B33" s="65">
        <v>14</v>
      </c>
      <c r="C33" s="65">
        <v>15</v>
      </c>
      <c r="D33" s="65">
        <v>14</v>
      </c>
      <c r="E33" s="47">
        <v>29</v>
      </c>
    </row>
    <row r="34" spans="1:5" ht="15.75" customHeight="1">
      <c r="A34" s="45" t="s">
        <v>335</v>
      </c>
      <c r="B34" s="65">
        <v>43</v>
      </c>
      <c r="C34" s="65">
        <v>44</v>
      </c>
      <c r="D34" s="65">
        <v>44</v>
      </c>
      <c r="E34" s="47">
        <v>88</v>
      </c>
    </row>
    <row r="35" spans="1:5" ht="15.75" customHeight="1">
      <c r="A35" s="48" t="s">
        <v>336</v>
      </c>
      <c r="B35" s="65">
        <v>93</v>
      </c>
      <c r="C35" s="65">
        <v>79</v>
      </c>
      <c r="D35" s="65">
        <v>61</v>
      </c>
      <c r="E35" s="47">
        <v>140</v>
      </c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1225</v>
      </c>
      <c r="C39" s="55">
        <f>SUM(C41-C40)</f>
        <v>1282</v>
      </c>
      <c r="D39" s="82">
        <f>SUM(D41-D40)</f>
        <v>1423</v>
      </c>
      <c r="E39" s="56">
        <f>SUM(E41-E40)</f>
        <v>2705</v>
      </c>
    </row>
    <row r="40" spans="1:5" ht="15.75" customHeight="1">
      <c r="A40" s="45" t="s">
        <v>47</v>
      </c>
      <c r="B40" s="57">
        <v>94</v>
      </c>
      <c r="C40" s="57">
        <v>72</v>
      </c>
      <c r="D40" s="57">
        <v>29</v>
      </c>
      <c r="E40" s="58">
        <v>101</v>
      </c>
    </row>
    <row r="41" spans="1:5" ht="15.75" customHeight="1">
      <c r="A41" s="59" t="s">
        <v>14</v>
      </c>
      <c r="B41" s="60">
        <f>SUM(B4:B38)</f>
        <v>1319</v>
      </c>
      <c r="C41" s="60">
        <f>SUM(C4:C38)</f>
        <v>1354</v>
      </c>
      <c r="D41" s="60">
        <f>SUM(D4:D38)</f>
        <v>1452</v>
      </c>
      <c r="E41" s="61">
        <f>SUM(E4:E38)</f>
        <v>2806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4">
        <v>9</v>
      </c>
      <c r="C4" s="64">
        <v>10</v>
      </c>
      <c r="D4" s="64">
        <v>9</v>
      </c>
      <c r="E4" s="44">
        <v>19</v>
      </c>
    </row>
    <row r="5" spans="1:5" ht="15.75" customHeight="1">
      <c r="A5" s="45" t="s">
        <v>339</v>
      </c>
      <c r="B5" s="65">
        <v>50</v>
      </c>
      <c r="C5" s="65">
        <v>37</v>
      </c>
      <c r="D5" s="65">
        <v>55</v>
      </c>
      <c r="E5" s="47">
        <v>92</v>
      </c>
    </row>
    <row r="6" spans="1:5" ht="15.75" customHeight="1">
      <c r="A6" s="45" t="s">
        <v>340</v>
      </c>
      <c r="B6" s="65">
        <v>29</v>
      </c>
      <c r="C6" s="65">
        <v>28</v>
      </c>
      <c r="D6" s="65">
        <v>41</v>
      </c>
      <c r="E6" s="47">
        <v>69</v>
      </c>
    </row>
    <row r="7" spans="1:5" ht="15.75" customHeight="1">
      <c r="A7" s="45" t="s">
        <v>341</v>
      </c>
      <c r="B7" s="65">
        <v>160</v>
      </c>
      <c r="C7" s="65">
        <v>157</v>
      </c>
      <c r="D7" s="65">
        <v>183</v>
      </c>
      <c r="E7" s="47">
        <v>340</v>
      </c>
    </row>
    <row r="8" spans="1:5" ht="15.75" customHeight="1">
      <c r="A8" s="45" t="s">
        <v>342</v>
      </c>
      <c r="B8" s="65">
        <v>31</v>
      </c>
      <c r="C8" s="65">
        <v>24</v>
      </c>
      <c r="D8" s="65">
        <v>30</v>
      </c>
      <c r="E8" s="47">
        <v>54</v>
      </c>
    </row>
    <row r="9" spans="1:5" ht="15.75" customHeight="1">
      <c r="A9" s="45" t="s">
        <v>343</v>
      </c>
      <c r="B9" s="65">
        <v>97</v>
      </c>
      <c r="C9" s="65">
        <v>109</v>
      </c>
      <c r="D9" s="65">
        <v>110</v>
      </c>
      <c r="E9" s="47">
        <v>219</v>
      </c>
    </row>
    <row r="10" spans="1:5" ht="15.75" customHeight="1">
      <c r="A10" s="45" t="s">
        <v>344</v>
      </c>
      <c r="B10" s="65">
        <v>42</v>
      </c>
      <c r="C10" s="65">
        <v>43</v>
      </c>
      <c r="D10" s="65">
        <v>53</v>
      </c>
      <c r="E10" s="47">
        <v>96</v>
      </c>
    </row>
    <row r="11" spans="1:5" ht="15.75" customHeight="1">
      <c r="A11" s="45" t="s">
        <v>345</v>
      </c>
      <c r="B11" s="65">
        <v>16</v>
      </c>
      <c r="C11" s="65">
        <v>13</v>
      </c>
      <c r="D11" s="65">
        <v>17</v>
      </c>
      <c r="E11" s="47">
        <v>30</v>
      </c>
    </row>
    <row r="12" spans="1:5" ht="15.75" customHeight="1">
      <c r="A12" s="45" t="s">
        <v>346</v>
      </c>
      <c r="B12" s="65">
        <v>167</v>
      </c>
      <c r="C12" s="65">
        <v>142</v>
      </c>
      <c r="D12" s="65">
        <v>185</v>
      </c>
      <c r="E12" s="47">
        <v>327</v>
      </c>
    </row>
    <row r="13" spans="1:5" ht="15.75" customHeight="1">
      <c r="A13" s="45" t="s">
        <v>347</v>
      </c>
      <c r="B13" s="65">
        <v>47</v>
      </c>
      <c r="C13" s="65">
        <v>49</v>
      </c>
      <c r="D13" s="65">
        <v>52</v>
      </c>
      <c r="E13" s="47">
        <v>101</v>
      </c>
    </row>
    <row r="14" spans="1:5" ht="15.75" customHeight="1">
      <c r="A14" s="45" t="s">
        <v>348</v>
      </c>
      <c r="B14" s="65">
        <v>35</v>
      </c>
      <c r="C14" s="65">
        <v>38</v>
      </c>
      <c r="D14" s="65">
        <v>35</v>
      </c>
      <c r="E14" s="47">
        <v>73</v>
      </c>
    </row>
    <row r="15" spans="1:5" ht="15.75" customHeight="1">
      <c r="A15" s="45" t="s">
        <v>349</v>
      </c>
      <c r="B15" s="65">
        <v>59</v>
      </c>
      <c r="C15" s="65">
        <v>58</v>
      </c>
      <c r="D15" s="65">
        <v>67</v>
      </c>
      <c r="E15" s="47">
        <v>125</v>
      </c>
    </row>
    <row r="16" spans="1:5" ht="15.75" customHeight="1">
      <c r="A16" s="45" t="s">
        <v>350</v>
      </c>
      <c r="B16" s="65">
        <v>8</v>
      </c>
      <c r="C16" s="65">
        <v>10</v>
      </c>
      <c r="D16" s="65">
        <v>10</v>
      </c>
      <c r="E16" s="47">
        <v>20</v>
      </c>
    </row>
    <row r="17" spans="1:5" ht="15.75" customHeight="1">
      <c r="A17" s="45" t="s">
        <v>351</v>
      </c>
      <c r="B17" s="65">
        <v>18</v>
      </c>
      <c r="C17" s="65">
        <v>17</v>
      </c>
      <c r="D17" s="65">
        <v>21</v>
      </c>
      <c r="E17" s="47">
        <v>38</v>
      </c>
    </row>
    <row r="18" spans="1:5" ht="15.75" customHeight="1">
      <c r="A18" s="45" t="s">
        <v>352</v>
      </c>
      <c r="B18" s="65">
        <v>26</v>
      </c>
      <c r="C18" s="65">
        <v>25</v>
      </c>
      <c r="D18" s="65">
        <v>28</v>
      </c>
      <c r="E18" s="47">
        <v>53</v>
      </c>
    </row>
    <row r="19" spans="1:5" ht="15.75" customHeight="1">
      <c r="A19" s="45" t="s">
        <v>353</v>
      </c>
      <c r="B19" s="65">
        <v>26</v>
      </c>
      <c r="C19" s="65">
        <v>28</v>
      </c>
      <c r="D19" s="65">
        <v>34</v>
      </c>
      <c r="E19" s="47">
        <v>62</v>
      </c>
    </row>
    <row r="20" spans="1:5" ht="15.75" customHeight="1">
      <c r="A20" s="45" t="s">
        <v>354</v>
      </c>
      <c r="B20" s="65">
        <v>34</v>
      </c>
      <c r="C20" s="65">
        <v>31</v>
      </c>
      <c r="D20" s="65">
        <v>40</v>
      </c>
      <c r="E20" s="47">
        <v>71</v>
      </c>
    </row>
    <row r="21" spans="1:5" ht="15.75" customHeight="1">
      <c r="A21" s="45" t="s">
        <v>355</v>
      </c>
      <c r="B21" s="65">
        <v>60</v>
      </c>
      <c r="C21" s="65">
        <v>54</v>
      </c>
      <c r="D21" s="65">
        <v>66</v>
      </c>
      <c r="E21" s="47">
        <v>120</v>
      </c>
    </row>
    <row r="22" spans="1:5" ht="15.75" customHeight="1">
      <c r="A22" s="48" t="s">
        <v>356</v>
      </c>
      <c r="B22" s="65">
        <v>38</v>
      </c>
      <c r="C22" s="65">
        <v>25</v>
      </c>
      <c r="D22" s="65">
        <v>29</v>
      </c>
      <c r="E22" s="47">
        <v>54</v>
      </c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51"/>
      <c r="B37" s="52"/>
      <c r="C37" s="52"/>
      <c r="D37" s="52"/>
      <c r="E37" s="53"/>
    </row>
    <row r="38" spans="1:5" ht="15.75" customHeight="1">
      <c r="A38" s="54" t="s">
        <v>46</v>
      </c>
      <c r="B38" s="55">
        <f>SUM(B40-B39)</f>
        <v>951</v>
      </c>
      <c r="C38" s="55">
        <f>SUM(C40-C39)</f>
        <v>896</v>
      </c>
      <c r="D38" s="82">
        <f>SUM(D40-D39)</f>
        <v>1062</v>
      </c>
      <c r="E38" s="56">
        <f>SUM(E40-E39)</f>
        <v>1958</v>
      </c>
    </row>
    <row r="39" spans="1:5" ht="15.75" customHeight="1">
      <c r="A39" s="45" t="s">
        <v>47</v>
      </c>
      <c r="B39" s="57">
        <v>1</v>
      </c>
      <c r="C39" s="57">
        <v>2</v>
      </c>
      <c r="D39" s="57">
        <v>3</v>
      </c>
      <c r="E39" s="58">
        <v>5</v>
      </c>
    </row>
    <row r="40" spans="1:5" ht="15.75" customHeight="1">
      <c r="A40" s="59" t="s">
        <v>14</v>
      </c>
      <c r="B40" s="60">
        <f>SUM(B4:B37)</f>
        <v>952</v>
      </c>
      <c r="C40" s="60">
        <f>SUM(C4:C37)</f>
        <v>898</v>
      </c>
      <c r="D40" s="60">
        <f>SUM(D4:D37)</f>
        <v>1065</v>
      </c>
      <c r="E40" s="61">
        <f>SUM(E4:E37)</f>
        <v>1963</v>
      </c>
    </row>
    <row r="41" spans="1:5" ht="15.75" customHeight="1">
      <c r="A41" s="62"/>
      <c r="B41" s="63"/>
      <c r="C41" s="63"/>
      <c r="D41" s="63"/>
      <c r="E41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4">
        <v>124</v>
      </c>
      <c r="C4" s="64">
        <v>117</v>
      </c>
      <c r="D4" s="64">
        <v>138</v>
      </c>
      <c r="E4" s="44">
        <v>255</v>
      </c>
    </row>
    <row r="5" spans="1:5" ht="15.75" customHeight="1">
      <c r="A5" s="45" t="s">
        <v>359</v>
      </c>
      <c r="B5" s="65">
        <v>37</v>
      </c>
      <c r="C5" s="65">
        <v>30</v>
      </c>
      <c r="D5" s="65">
        <v>42</v>
      </c>
      <c r="E5" s="47">
        <v>72</v>
      </c>
    </row>
    <row r="6" spans="1:5" ht="15.75" customHeight="1">
      <c r="A6" s="45" t="s">
        <v>360</v>
      </c>
      <c r="B6" s="65">
        <v>43</v>
      </c>
      <c r="C6" s="65">
        <v>38</v>
      </c>
      <c r="D6" s="65">
        <v>45</v>
      </c>
      <c r="E6" s="47">
        <v>83</v>
      </c>
    </row>
    <row r="7" spans="1:5" ht="15.75" customHeight="1">
      <c r="A7" s="45" t="s">
        <v>361</v>
      </c>
      <c r="B7" s="65">
        <v>42</v>
      </c>
      <c r="C7" s="65">
        <v>31</v>
      </c>
      <c r="D7" s="65">
        <v>35</v>
      </c>
      <c r="E7" s="47">
        <v>66</v>
      </c>
    </row>
    <row r="8" spans="1:5" ht="15.75" customHeight="1">
      <c r="A8" s="45" t="s">
        <v>362</v>
      </c>
      <c r="B8" s="65">
        <v>52</v>
      </c>
      <c r="C8" s="65">
        <v>46</v>
      </c>
      <c r="D8" s="65">
        <v>51</v>
      </c>
      <c r="E8" s="47">
        <v>97</v>
      </c>
    </row>
    <row r="9" spans="1:5" ht="15.75" customHeight="1">
      <c r="A9" s="45" t="s">
        <v>363</v>
      </c>
      <c r="B9" s="65">
        <v>21</v>
      </c>
      <c r="C9" s="65">
        <v>17</v>
      </c>
      <c r="D9" s="65">
        <v>18</v>
      </c>
      <c r="E9" s="47">
        <v>35</v>
      </c>
    </row>
    <row r="10" spans="1:5" ht="15.75" customHeight="1">
      <c r="A10" s="45" t="s">
        <v>364</v>
      </c>
      <c r="B10" s="65">
        <v>19</v>
      </c>
      <c r="C10" s="65">
        <v>13</v>
      </c>
      <c r="D10" s="65">
        <v>28</v>
      </c>
      <c r="E10" s="47">
        <v>41</v>
      </c>
    </row>
    <row r="11" spans="1:5" ht="15.75" customHeight="1">
      <c r="A11" s="45" t="s">
        <v>365</v>
      </c>
      <c r="B11" s="65">
        <v>56</v>
      </c>
      <c r="C11" s="65">
        <v>41</v>
      </c>
      <c r="D11" s="65">
        <v>59</v>
      </c>
      <c r="E11" s="47">
        <v>100</v>
      </c>
    </row>
    <row r="12" spans="1:5" ht="15.75" customHeight="1">
      <c r="A12" s="45" t="s">
        <v>366</v>
      </c>
      <c r="B12" s="65">
        <v>25</v>
      </c>
      <c r="C12" s="65">
        <v>23</v>
      </c>
      <c r="D12" s="65">
        <v>31</v>
      </c>
      <c r="E12" s="47">
        <v>54</v>
      </c>
    </row>
    <row r="13" spans="1:5" ht="15.75" customHeight="1">
      <c r="A13" s="45" t="s">
        <v>367</v>
      </c>
      <c r="B13" s="65">
        <v>19</v>
      </c>
      <c r="C13" s="65">
        <v>15</v>
      </c>
      <c r="D13" s="65">
        <v>23</v>
      </c>
      <c r="E13" s="47">
        <v>38</v>
      </c>
    </row>
    <row r="14" spans="1:5" ht="15.75" customHeight="1">
      <c r="A14" s="45" t="s">
        <v>368</v>
      </c>
      <c r="B14" s="65">
        <v>66</v>
      </c>
      <c r="C14" s="65">
        <v>44</v>
      </c>
      <c r="D14" s="65">
        <v>69</v>
      </c>
      <c r="E14" s="47">
        <v>113</v>
      </c>
    </row>
    <row r="15" spans="1:5" ht="15.75" customHeight="1">
      <c r="A15" s="45" t="s">
        <v>369</v>
      </c>
      <c r="B15" s="65">
        <v>151</v>
      </c>
      <c r="C15" s="65">
        <v>171</v>
      </c>
      <c r="D15" s="65">
        <v>190</v>
      </c>
      <c r="E15" s="47">
        <v>361</v>
      </c>
    </row>
    <row r="16" spans="1:5" ht="15.75" customHeight="1">
      <c r="A16" s="45" t="s">
        <v>370</v>
      </c>
      <c r="B16" s="65">
        <v>173</v>
      </c>
      <c r="C16" s="65">
        <v>199</v>
      </c>
      <c r="D16" s="65">
        <v>206</v>
      </c>
      <c r="E16" s="47">
        <v>405</v>
      </c>
    </row>
    <row r="17" spans="1:5" ht="15.75" customHeight="1">
      <c r="A17" s="45" t="s">
        <v>371</v>
      </c>
      <c r="B17" s="65">
        <v>27</v>
      </c>
      <c r="C17" s="65">
        <v>22</v>
      </c>
      <c r="D17" s="65">
        <v>35</v>
      </c>
      <c r="E17" s="47">
        <v>57</v>
      </c>
    </row>
    <row r="18" spans="1:5" ht="15.75" customHeight="1">
      <c r="A18" s="45" t="s">
        <v>372</v>
      </c>
      <c r="B18" s="65">
        <v>119</v>
      </c>
      <c r="C18" s="65">
        <v>122</v>
      </c>
      <c r="D18" s="65">
        <v>133</v>
      </c>
      <c r="E18" s="47">
        <v>255</v>
      </c>
    </row>
    <row r="19" spans="1:5" ht="15.75" customHeight="1">
      <c r="A19" s="45" t="s">
        <v>373</v>
      </c>
      <c r="B19" s="65">
        <v>42</v>
      </c>
      <c r="C19" s="65">
        <v>52</v>
      </c>
      <c r="D19" s="65">
        <v>56</v>
      </c>
      <c r="E19" s="47">
        <v>108</v>
      </c>
    </row>
    <row r="20" spans="1:5" ht="15.75" customHeight="1">
      <c r="A20" s="45" t="s">
        <v>374</v>
      </c>
      <c r="B20" s="65">
        <v>105</v>
      </c>
      <c r="C20" s="65">
        <v>109</v>
      </c>
      <c r="D20" s="65">
        <v>108</v>
      </c>
      <c r="E20" s="47">
        <v>217</v>
      </c>
    </row>
    <row r="21" spans="1:5" ht="15.75" customHeight="1">
      <c r="A21" s="45" t="s">
        <v>375</v>
      </c>
      <c r="B21" s="65">
        <v>43</v>
      </c>
      <c r="C21" s="65">
        <v>48</v>
      </c>
      <c r="D21" s="65">
        <v>56</v>
      </c>
      <c r="E21" s="47">
        <v>104</v>
      </c>
    </row>
    <row r="22" spans="1:5" ht="15.75" customHeight="1">
      <c r="A22" s="45" t="s">
        <v>376</v>
      </c>
      <c r="B22" s="65">
        <v>117</v>
      </c>
      <c r="C22" s="65">
        <v>128</v>
      </c>
      <c r="D22" s="65">
        <v>143</v>
      </c>
      <c r="E22" s="47">
        <v>271</v>
      </c>
    </row>
    <row r="23" spans="1:5" ht="15.75" customHeight="1">
      <c r="A23" s="45" t="s">
        <v>377</v>
      </c>
      <c r="B23" s="65">
        <v>19</v>
      </c>
      <c r="C23" s="65">
        <v>16</v>
      </c>
      <c r="D23" s="65">
        <v>23</v>
      </c>
      <c r="E23" s="47">
        <v>39</v>
      </c>
    </row>
    <row r="24" spans="1:5" ht="15.75" customHeight="1">
      <c r="A24" s="45" t="s">
        <v>378</v>
      </c>
      <c r="B24" s="65">
        <v>62</v>
      </c>
      <c r="C24" s="65">
        <v>74</v>
      </c>
      <c r="D24" s="65">
        <v>78</v>
      </c>
      <c r="E24" s="47">
        <v>152</v>
      </c>
    </row>
    <row r="25" spans="1:5" ht="15.75" customHeight="1">
      <c r="A25" s="45" t="s">
        <v>379</v>
      </c>
      <c r="B25" s="65">
        <v>58</v>
      </c>
      <c r="C25" s="65">
        <v>55</v>
      </c>
      <c r="D25" s="65">
        <v>63</v>
      </c>
      <c r="E25" s="47">
        <v>118</v>
      </c>
    </row>
    <row r="26" spans="1:5" ht="15.75" customHeight="1">
      <c r="A26" s="45" t="s">
        <v>380</v>
      </c>
      <c r="B26" s="65">
        <v>23</v>
      </c>
      <c r="C26" s="65">
        <v>20</v>
      </c>
      <c r="D26" s="65">
        <v>31</v>
      </c>
      <c r="E26" s="47">
        <v>51</v>
      </c>
    </row>
    <row r="27" spans="1:5" ht="15.75" customHeight="1">
      <c r="A27" s="45" t="s">
        <v>381</v>
      </c>
      <c r="B27" s="65">
        <v>52</v>
      </c>
      <c r="C27" s="65">
        <v>62</v>
      </c>
      <c r="D27" s="65">
        <v>63</v>
      </c>
      <c r="E27" s="47">
        <v>125</v>
      </c>
    </row>
    <row r="28" spans="1:5" ht="15.75" customHeight="1">
      <c r="A28" s="45" t="s">
        <v>382</v>
      </c>
      <c r="B28" s="65">
        <v>34</v>
      </c>
      <c r="C28" s="65">
        <v>39</v>
      </c>
      <c r="D28" s="65">
        <v>36</v>
      </c>
      <c r="E28" s="47">
        <v>75</v>
      </c>
    </row>
    <row r="29" spans="1:5" ht="15.75" customHeight="1">
      <c r="A29" s="45" t="s">
        <v>383</v>
      </c>
      <c r="B29" s="65">
        <v>29</v>
      </c>
      <c r="C29" s="65">
        <v>27</v>
      </c>
      <c r="D29" s="65">
        <v>30</v>
      </c>
      <c r="E29" s="47">
        <v>57</v>
      </c>
    </row>
    <row r="30" spans="1:5" ht="15.75" customHeight="1">
      <c r="A30" s="45" t="s">
        <v>384</v>
      </c>
      <c r="B30" s="65">
        <v>100</v>
      </c>
      <c r="C30" s="65">
        <v>114</v>
      </c>
      <c r="D30" s="65">
        <v>69</v>
      </c>
      <c r="E30" s="47">
        <v>183</v>
      </c>
    </row>
    <row r="31" spans="1:5" ht="15.75" customHeight="1">
      <c r="A31" s="45" t="s">
        <v>385</v>
      </c>
      <c r="B31" s="65">
        <v>7</v>
      </c>
      <c r="C31" s="65">
        <v>7</v>
      </c>
      <c r="D31" s="65">
        <v>7</v>
      </c>
      <c r="E31" s="47">
        <v>14</v>
      </c>
    </row>
    <row r="32" spans="1:5" ht="15.75" customHeight="1">
      <c r="A32" s="45" t="s">
        <v>386</v>
      </c>
      <c r="B32" s="65">
        <v>87</v>
      </c>
      <c r="C32" s="65">
        <v>93</v>
      </c>
      <c r="D32" s="65">
        <v>106</v>
      </c>
      <c r="E32" s="47">
        <v>199</v>
      </c>
    </row>
    <row r="33" spans="1:5" ht="15.75" customHeight="1">
      <c r="A33" s="45" t="s">
        <v>387</v>
      </c>
      <c r="B33" s="65">
        <v>43</v>
      </c>
      <c r="C33" s="65">
        <v>20</v>
      </c>
      <c r="D33" s="65">
        <v>23</v>
      </c>
      <c r="E33" s="47">
        <v>43</v>
      </c>
    </row>
    <row r="34" spans="1:5" ht="15.75" customHeight="1">
      <c r="A34" s="45" t="s">
        <v>388</v>
      </c>
      <c r="B34" s="65">
        <v>9</v>
      </c>
      <c r="C34" s="65">
        <v>1</v>
      </c>
      <c r="D34" s="65">
        <v>8</v>
      </c>
      <c r="E34" s="47">
        <v>9</v>
      </c>
    </row>
    <row r="35" spans="1:5" ht="15.75" customHeight="1">
      <c r="A35" s="48" t="s">
        <v>389</v>
      </c>
      <c r="B35" s="65">
        <v>161</v>
      </c>
      <c r="C35" s="65">
        <v>118</v>
      </c>
      <c r="D35" s="65">
        <v>112</v>
      </c>
      <c r="E35" s="47">
        <v>230</v>
      </c>
    </row>
    <row r="36" spans="1:5" ht="15.75" customHeight="1">
      <c r="A36" s="48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1905</v>
      </c>
      <c r="C39" s="55">
        <f>SUM(C41-C40)</f>
        <v>1879</v>
      </c>
      <c r="D39" s="55">
        <f>SUM(D41-D40)</f>
        <v>2068</v>
      </c>
      <c r="E39" s="56">
        <f>SUM(E41-E40)</f>
        <v>3947</v>
      </c>
    </row>
    <row r="40" spans="1:5" ht="15.75" customHeight="1">
      <c r="A40" s="45" t="s">
        <v>47</v>
      </c>
      <c r="B40" s="57">
        <v>60</v>
      </c>
      <c r="C40" s="57">
        <v>33</v>
      </c>
      <c r="D40" s="57">
        <v>47</v>
      </c>
      <c r="E40" s="58">
        <v>80</v>
      </c>
    </row>
    <row r="41" spans="1:5" ht="15.75" customHeight="1">
      <c r="A41" s="59" t="s">
        <v>14</v>
      </c>
      <c r="B41" s="60">
        <f>SUM(B4:B38)</f>
        <v>1965</v>
      </c>
      <c r="C41" s="60">
        <f>SUM(C4:C38)</f>
        <v>1912</v>
      </c>
      <c r="D41" s="60">
        <f>SUM(D4:D38)</f>
        <v>2115</v>
      </c>
      <c r="E41" s="61">
        <f>SUM(E4:E38)</f>
        <v>4027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4">
        <v>33</v>
      </c>
      <c r="C4" s="64">
        <v>33</v>
      </c>
      <c r="D4" s="64">
        <v>28</v>
      </c>
      <c r="E4" s="44">
        <v>61</v>
      </c>
    </row>
    <row r="5" spans="1:5" ht="15.75" customHeight="1">
      <c r="A5" s="45" t="s">
        <v>392</v>
      </c>
      <c r="B5" s="65">
        <v>42</v>
      </c>
      <c r="C5" s="65">
        <v>41</v>
      </c>
      <c r="D5" s="65">
        <v>51</v>
      </c>
      <c r="E5" s="47">
        <v>92</v>
      </c>
    </row>
    <row r="6" spans="1:5" ht="15.75" customHeight="1">
      <c r="A6" s="45" t="s">
        <v>393</v>
      </c>
      <c r="B6" s="65">
        <v>56</v>
      </c>
      <c r="C6" s="65">
        <v>47</v>
      </c>
      <c r="D6" s="65">
        <v>68</v>
      </c>
      <c r="E6" s="47">
        <v>115</v>
      </c>
    </row>
    <row r="7" spans="1:5" ht="15.75" customHeight="1">
      <c r="A7" s="45" t="s">
        <v>394</v>
      </c>
      <c r="B7" s="65">
        <v>37</v>
      </c>
      <c r="C7" s="65">
        <v>26</v>
      </c>
      <c r="D7" s="65">
        <v>37</v>
      </c>
      <c r="E7" s="47">
        <v>63</v>
      </c>
    </row>
    <row r="8" spans="1:5" ht="15.75" customHeight="1">
      <c r="A8" s="45" t="s">
        <v>395</v>
      </c>
      <c r="B8" s="65">
        <v>55</v>
      </c>
      <c r="C8" s="65">
        <v>75</v>
      </c>
      <c r="D8" s="65">
        <v>71</v>
      </c>
      <c r="E8" s="47">
        <v>146</v>
      </c>
    </row>
    <row r="9" spans="1:5" ht="15.75" customHeight="1">
      <c r="A9" s="45" t="s">
        <v>396</v>
      </c>
      <c r="B9" s="65">
        <v>24</v>
      </c>
      <c r="C9" s="65">
        <v>28</v>
      </c>
      <c r="D9" s="65">
        <v>26</v>
      </c>
      <c r="E9" s="47">
        <v>54</v>
      </c>
    </row>
    <row r="10" spans="1:5" ht="15.75" customHeight="1">
      <c r="A10" s="45" t="s">
        <v>397</v>
      </c>
      <c r="B10" s="65">
        <v>21</v>
      </c>
      <c r="C10" s="65">
        <v>21</v>
      </c>
      <c r="D10" s="65">
        <v>24</v>
      </c>
      <c r="E10" s="47">
        <v>45</v>
      </c>
    </row>
    <row r="11" spans="1:5" ht="15.75" customHeight="1">
      <c r="A11" s="45" t="s">
        <v>398</v>
      </c>
      <c r="B11" s="65">
        <v>54</v>
      </c>
      <c r="C11" s="65">
        <v>48</v>
      </c>
      <c r="D11" s="65">
        <v>60</v>
      </c>
      <c r="E11" s="47">
        <v>108</v>
      </c>
    </row>
    <row r="12" spans="1:5" ht="15.75" customHeight="1">
      <c r="A12" s="45" t="s">
        <v>399</v>
      </c>
      <c r="B12" s="65">
        <v>10</v>
      </c>
      <c r="C12" s="65">
        <v>11</v>
      </c>
      <c r="D12" s="65">
        <v>8</v>
      </c>
      <c r="E12" s="47">
        <v>19</v>
      </c>
    </row>
    <row r="13" spans="1:5" ht="15.75" customHeight="1">
      <c r="A13" s="45" t="s">
        <v>400</v>
      </c>
      <c r="B13" s="65">
        <v>20</v>
      </c>
      <c r="C13" s="65">
        <v>22</v>
      </c>
      <c r="D13" s="65">
        <v>20</v>
      </c>
      <c r="E13" s="47">
        <v>42</v>
      </c>
    </row>
    <row r="14" spans="1:5" ht="15.75" customHeight="1">
      <c r="A14" s="45" t="s">
        <v>401</v>
      </c>
      <c r="B14" s="65">
        <v>19</v>
      </c>
      <c r="C14" s="65">
        <v>20</v>
      </c>
      <c r="D14" s="65">
        <v>18</v>
      </c>
      <c r="E14" s="47">
        <v>38</v>
      </c>
    </row>
    <row r="15" spans="1:5" ht="15.75" customHeight="1">
      <c r="A15" s="45" t="s">
        <v>402</v>
      </c>
      <c r="B15" s="65">
        <v>35</v>
      </c>
      <c r="C15" s="65">
        <v>29</v>
      </c>
      <c r="D15" s="65">
        <v>38</v>
      </c>
      <c r="E15" s="47">
        <v>67</v>
      </c>
    </row>
    <row r="16" spans="1:5" ht="15.75" customHeight="1">
      <c r="A16" s="45" t="s">
        <v>403</v>
      </c>
      <c r="B16" s="65">
        <v>34</v>
      </c>
      <c r="C16" s="65">
        <v>28</v>
      </c>
      <c r="D16" s="65">
        <v>37</v>
      </c>
      <c r="E16" s="47">
        <v>65</v>
      </c>
    </row>
    <row r="17" spans="1:5" ht="15.75" customHeight="1">
      <c r="A17" s="45" t="s">
        <v>404</v>
      </c>
      <c r="B17" s="65">
        <v>68</v>
      </c>
      <c r="C17" s="65">
        <v>61</v>
      </c>
      <c r="D17" s="65">
        <v>72</v>
      </c>
      <c r="E17" s="47">
        <v>133</v>
      </c>
    </row>
    <row r="18" spans="1:5" ht="15.75" customHeight="1">
      <c r="A18" s="66" t="s">
        <v>405</v>
      </c>
      <c r="B18" s="65">
        <v>49</v>
      </c>
      <c r="C18" s="65">
        <v>25</v>
      </c>
      <c r="D18" s="65">
        <v>39</v>
      </c>
      <c r="E18" s="47">
        <v>64</v>
      </c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524</v>
      </c>
      <c r="C39" s="55">
        <f>SUM(C41-C40)</f>
        <v>501</v>
      </c>
      <c r="D39" s="82">
        <f>SUM(D41-D40)</f>
        <v>574</v>
      </c>
      <c r="E39" s="56">
        <f>SUM(E41-E40)</f>
        <v>1075</v>
      </c>
    </row>
    <row r="40" spans="1:5" ht="15.75" customHeight="1">
      <c r="A40" s="45" t="s">
        <v>47</v>
      </c>
      <c r="B40" s="57">
        <v>33</v>
      </c>
      <c r="C40" s="57">
        <v>14</v>
      </c>
      <c r="D40" s="57">
        <v>23</v>
      </c>
      <c r="E40" s="58">
        <v>37</v>
      </c>
    </row>
    <row r="41" spans="1:5" ht="15.75" customHeight="1">
      <c r="A41" s="59" t="s">
        <v>14</v>
      </c>
      <c r="B41" s="60">
        <f>SUM(B4:B38)</f>
        <v>557</v>
      </c>
      <c r="C41" s="60">
        <f>SUM(C4:C38)</f>
        <v>515</v>
      </c>
      <c r="D41" s="60">
        <f>SUM(D4:D38)</f>
        <v>597</v>
      </c>
      <c r="E41" s="61">
        <f>SUM(E4:E38)</f>
        <v>1112</v>
      </c>
    </row>
    <row r="42" spans="1:5" ht="15.75" customHeight="1">
      <c r="A42" s="62"/>
      <c r="B42" s="63"/>
      <c r="C42" s="63"/>
      <c r="D42" s="63"/>
      <c r="E42" s="63"/>
    </row>
    <row r="43" spans="1:5" ht="15.75" customHeight="1">
      <c r="A43" s="84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4" t="s">
        <v>46</v>
      </c>
      <c r="B44" s="55">
        <f>'本山'!B39+'赤崎'!B39+'須恵'!B41+'小野田'!B39+'高泊'!B39+'高千帆'!B40+'有帆'!B39+'厚狭③'!B41+'出合'!B39+'厚陽'!B38+'埴生'!B39+'津布田'!B39</f>
        <v>28531</v>
      </c>
      <c r="C44" s="85">
        <f>'本山'!C39+'赤崎'!C39+'須恵'!C41+'小野田'!C39+'高泊'!C39+'高千帆'!C40+'有帆'!C39+'厚狭③'!C41+'厚陽'!C38+'出合'!C39+'埴生'!C39+'津布田'!C39</f>
        <v>29443</v>
      </c>
      <c r="D44" s="85">
        <f>'本山'!D39+'赤崎'!D39+'須恵'!D41+'小野田'!D39+'高泊'!D39+'高千帆'!D40+'有帆'!D39+'厚狭③'!D41+'厚陽'!D38+'出合'!D39+'埴生'!D39+'津布田'!D39</f>
        <v>32352</v>
      </c>
      <c r="E44" s="86">
        <f>'本山'!E39+'赤崎'!E39+'須恵'!E41+'小野田'!E39+'高泊'!E39+'高千帆'!E40+'有帆'!E39+'厚狭③'!E41+'厚陽'!E38+'出合'!E39+'埴生'!E39+'津布田'!E39</f>
        <v>61795</v>
      </c>
    </row>
    <row r="45" spans="1:5" ht="15.75" customHeight="1">
      <c r="A45" s="45" t="s">
        <v>47</v>
      </c>
      <c r="B45" s="87">
        <f>'本山'!B40+'赤崎'!B40+'須恵'!B42+'小野田'!B40+'高泊'!B40+'高千帆'!B41+'有帆'!B40+'厚狭③'!B42+'厚陽'!B39+'出合'!B40+'埴生'!B40+'津布田'!B40</f>
        <v>612</v>
      </c>
      <c r="C45" s="87">
        <f>'本山'!C40+'赤崎'!C40+'須恵'!C42+'小野田'!C40+'高泊'!C40+'高千帆'!C41+'有帆'!C40+'厚狭③'!C42+'厚陽'!C39+'出合'!C40+'埴生'!C40+'津布田'!C40</f>
        <v>430</v>
      </c>
      <c r="D45" s="87">
        <f>'本山'!D40+'赤崎'!D40+'須恵'!D42+'小野田'!D40+'高泊'!D40+'高千帆'!D41+'有帆'!D40+'厚狭③'!D42+'厚陽'!D39+'出合'!D40+'埴生'!D40+'津布田'!D40</f>
        <v>401</v>
      </c>
      <c r="E45" s="88">
        <f>'本山'!E40+'赤崎'!E40+'須恵'!E42+'小野田'!E40+'高泊'!E40+'高千帆'!E41+'有帆'!E40+'厚狭③'!E42+'厚陽'!E39+'出合'!E40+'埴生'!E40+'津布田'!E40</f>
        <v>831</v>
      </c>
    </row>
    <row r="46" spans="1:5" ht="27.75" customHeight="1">
      <c r="A46" s="59" t="s">
        <v>14</v>
      </c>
      <c r="B46" s="60">
        <f>'本山'!B41+'赤崎'!B41+'須恵'!B43+'小野田'!B41+'高泊'!B41+'高千帆'!B42+'有帆'!B41+'厚狭③'!B43+'厚陽'!B40+'出合'!B41+'埴生'!B41+'津布田'!B41</f>
        <v>29143</v>
      </c>
      <c r="C46" s="60">
        <f>'本山'!C41+'赤崎'!C41+'須恵'!C43+'小野田'!C41+'高泊'!C41+'高千帆'!C42+'有帆'!C41+'厚狭③'!C43+'厚陽'!C40+'出合'!C41+'埴生'!C41+'津布田'!C41</f>
        <v>29873</v>
      </c>
      <c r="D46" s="60">
        <f>'本山'!D41+'赤崎'!D41+'須恵'!D43+'小野田'!D41+'高泊'!D41+'高千帆'!D42+'有帆'!D41+'厚狭③'!D43+'厚陽'!D40+'出合'!D41+'埴生'!D41+'津布田'!D41</f>
        <v>32753</v>
      </c>
      <c r="E46" s="61">
        <f>'本山'!E41+'赤崎'!E41+'須恵'!E43+'小野田'!E41+'高泊'!E41+'高千帆'!E42+'有帆'!E41+'厚狭③'!E43+'厚陽'!E40+'出合'!E41+'埴生'!E41+'津布田'!E41</f>
        <v>62626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89" customWidth="1"/>
    <col min="7" max="16384" width="9.00390625" style="89" customWidth="1"/>
  </cols>
  <sheetData>
    <row r="1" spans="1:256" ht="24.75" customHeight="1">
      <c r="A1" s="32" t="s">
        <v>406</v>
      </c>
      <c r="B1" s="32"/>
      <c r="C1" s="32"/>
      <c r="D1" s="90">
        <f>'本山'!C1</f>
        <v>0</v>
      </c>
      <c r="E1" s="90"/>
      <c r="F1" s="9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93" customFormat="1" ht="24.75" customHeight="1">
      <c r="A2" s="92"/>
      <c r="B2" s="92"/>
      <c r="C2" s="92"/>
      <c r="D2" s="92"/>
      <c r="E2" s="92"/>
      <c r="F2" s="92"/>
    </row>
    <row r="3" spans="1:256" ht="24.75" customHeight="1">
      <c r="A3" s="94"/>
      <c r="B3" s="95"/>
      <c r="C3" s="96" t="s">
        <v>32</v>
      </c>
      <c r="D3" s="96" t="s">
        <v>33</v>
      </c>
      <c r="E3" s="96" t="s">
        <v>34</v>
      </c>
      <c r="F3" s="9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93" customFormat="1" ht="7.5" customHeight="1">
      <c r="A4" s="98"/>
      <c r="B4" s="99"/>
      <c r="C4" s="99"/>
      <c r="D4" s="99"/>
      <c r="E4" s="99"/>
      <c r="F4" s="99"/>
    </row>
    <row r="5" spans="1:256" ht="24.75" customHeight="1">
      <c r="A5" s="100" t="s">
        <v>407</v>
      </c>
      <c r="B5" s="100" t="s">
        <v>46</v>
      </c>
      <c r="C5" s="101">
        <f>SUM('本山'!B39,'赤崎'!B39,'須恵'!B41,'小野田'!B39,'高泊'!B39,'高千帆'!B40,'有帆'!B39)</f>
        <v>19390</v>
      </c>
      <c r="D5" s="101">
        <f>SUM('本山'!C39,'赤崎'!C39,'須恵'!C41,'小野田'!C39,'高泊'!C39,'高千帆'!C40,'有帆'!C39)</f>
        <v>19936</v>
      </c>
      <c r="E5" s="101">
        <f>SUM('本山'!D39,'赤崎'!D39,'須恵'!D41,'小野田'!D39,'高泊'!D39,'高千帆'!D40,'有帆'!D39)</f>
        <v>21798</v>
      </c>
      <c r="F5" s="102">
        <f aca="true" t="shared" si="0" ref="F5:F6">SUM(D5:E5)</f>
        <v>41734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100"/>
      <c r="B6" s="100" t="s">
        <v>47</v>
      </c>
      <c r="C6" s="101">
        <f>SUM('本山'!B40,'赤崎'!B40,'須恵'!B42,'小野田'!B40,'高泊'!B40,'高千帆'!B41,'有帆'!B40)</f>
        <v>378</v>
      </c>
      <c r="D6" s="101">
        <f>SUM('本山'!C40,'赤崎'!C40,'須恵'!C42,'小野田'!C40,'高泊'!C40,'高千帆'!C41,'有帆'!C40)</f>
        <v>273</v>
      </c>
      <c r="E6" s="101">
        <f>SUM('本山'!D40,'赤崎'!D40,'須恵'!D42,'小野田'!D40,'高泊'!D40,'高千帆'!D41,'有帆'!D40)</f>
        <v>263</v>
      </c>
      <c r="F6" s="102">
        <f t="shared" si="0"/>
        <v>536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93" customFormat="1" ht="24.75" customHeight="1">
      <c r="A7" s="103" t="s">
        <v>408</v>
      </c>
      <c r="B7" s="103"/>
      <c r="C7" s="102">
        <f>SUM(C5:C6)</f>
        <v>19768</v>
      </c>
      <c r="D7" s="102">
        <f>SUM(D5:D6)</f>
        <v>20209</v>
      </c>
      <c r="E7" s="102">
        <f>SUM(E5:E6)</f>
        <v>22061</v>
      </c>
      <c r="F7" s="102">
        <f>SUM(F5:F6)</f>
        <v>42270</v>
      </c>
    </row>
    <row r="8" spans="1:256" ht="7.5" customHeight="1">
      <c r="A8"/>
      <c r="B8" s="104"/>
      <c r="C8" s="105"/>
      <c r="D8" s="105"/>
      <c r="E8" s="105"/>
      <c r="F8" s="10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100" t="s">
        <v>409</v>
      </c>
      <c r="B9" s="100" t="s">
        <v>46</v>
      </c>
      <c r="C9" s="101">
        <f>SUM('厚狭③'!B41,'出合'!B39,'厚陽'!B38,'埴生'!B39,'津布田'!B39)</f>
        <v>9141</v>
      </c>
      <c r="D9" s="101">
        <f>SUM('厚狭③'!C41,'出合'!C39,'厚陽'!C38,'埴生'!C39,'津布田'!C39)</f>
        <v>9507</v>
      </c>
      <c r="E9" s="107">
        <f>SUM('厚狭③'!D41,'出合'!D39,'厚陽'!D38,'埴生'!D39,'津布田'!D39)</f>
        <v>10554</v>
      </c>
      <c r="F9" s="108">
        <f aca="true" t="shared" si="1" ref="F9:F10">SUM(D9:E9)</f>
        <v>20061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100"/>
      <c r="B10" s="100" t="s">
        <v>47</v>
      </c>
      <c r="C10" s="101">
        <f>SUM('厚狭③'!B42,'出合'!B40,'厚陽'!B39,'埴生'!B40,'津布田'!B40)</f>
        <v>234</v>
      </c>
      <c r="D10" s="101">
        <f>SUM('厚狭③'!C42,'出合'!C40,'厚陽'!C39,'埴生'!C40,'津布田'!C40)</f>
        <v>157</v>
      </c>
      <c r="E10" s="101">
        <f>SUM('厚狭③'!D42,'出合'!D40,'厚陽'!D39,'埴生'!D40,'津布田'!D40)</f>
        <v>138</v>
      </c>
      <c r="F10" s="102">
        <f t="shared" si="1"/>
        <v>295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93" customFormat="1" ht="24.75" customHeight="1">
      <c r="A11" s="103" t="s">
        <v>408</v>
      </c>
      <c r="B11" s="103"/>
      <c r="C11" s="102">
        <f>SUM(C9:C10)</f>
        <v>9375</v>
      </c>
      <c r="D11" s="102">
        <f>SUM(D9:D10)</f>
        <v>9664</v>
      </c>
      <c r="E11" s="102">
        <f>SUM(E9:E10)</f>
        <v>10692</v>
      </c>
      <c r="F11" s="102">
        <f>SUM(F9:F10)</f>
        <v>20356</v>
      </c>
    </row>
    <row r="12" spans="1:256" ht="7.5" customHeight="1">
      <c r="A12"/>
      <c r="B12"/>
      <c r="C12" s="109"/>
      <c r="D12" s="109"/>
      <c r="E12" s="109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11"/>
      <c r="B13" s="100" t="s">
        <v>46</v>
      </c>
      <c r="C13" s="102">
        <f aca="true" t="shared" si="2" ref="C13:C14">SUM(C5,C9)</f>
        <v>28531</v>
      </c>
      <c r="D13" s="102">
        <f aca="true" t="shared" si="3" ref="D13:D14">SUM(D5,D9)</f>
        <v>29443</v>
      </c>
      <c r="E13" s="102">
        <f aca="true" t="shared" si="4" ref="E13:E14">SUM(E5,E9)</f>
        <v>32352</v>
      </c>
      <c r="F13" s="102">
        <f aca="true" t="shared" si="5" ref="F13:F14">SUM(D13:E13)</f>
        <v>61795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12" t="s">
        <v>14</v>
      </c>
      <c r="B14" s="100" t="s">
        <v>47</v>
      </c>
      <c r="C14" s="102">
        <f t="shared" si="2"/>
        <v>612</v>
      </c>
      <c r="D14" s="102">
        <f t="shared" si="3"/>
        <v>430</v>
      </c>
      <c r="E14" s="102">
        <f t="shared" si="4"/>
        <v>401</v>
      </c>
      <c r="F14" s="102">
        <f t="shared" si="5"/>
        <v>831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13"/>
      <c r="B15" s="100" t="s">
        <v>410</v>
      </c>
      <c r="C15" s="102">
        <f>SUM(C13:C14)</f>
        <v>29143</v>
      </c>
      <c r="D15" s="102">
        <f>SUM(D13:D14)</f>
        <v>29873</v>
      </c>
      <c r="E15" s="102">
        <f>SUM(E13:E14)</f>
        <v>32753</v>
      </c>
      <c r="F15" s="102">
        <f>SUM(F13:F14)</f>
        <v>62626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1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93" customFormat="1" ht="24.75" customHeight="1">
      <c r="A18" s="115"/>
      <c r="B18" s="116"/>
      <c r="C18" s="96" t="s">
        <v>32</v>
      </c>
      <c r="D18" s="96" t="s">
        <v>33</v>
      </c>
      <c r="E18" s="96" t="s">
        <v>34</v>
      </c>
      <c r="F18" s="97" t="s">
        <v>27</v>
      </c>
    </row>
    <row r="19" spans="1:6" ht="24.75" customHeight="1">
      <c r="A19" s="117" t="s">
        <v>407</v>
      </c>
      <c r="B19" s="116"/>
      <c r="C19" s="101">
        <f>SUM('本山'!B14,'赤崎'!B27,'須恵'!B39,'小野田'!B36,'高泊'!B19,'高千帆'!B38,'有帆'!B26)</f>
        <v>1634</v>
      </c>
      <c r="D19" s="101">
        <f>SUM('本山'!C14,'赤崎'!C27,'須恵'!C39,'小野田'!C36,'高泊'!C19,'高千帆'!C38,'有帆'!C26)</f>
        <v>1286</v>
      </c>
      <c r="E19" s="101">
        <f>SUM('本山'!D14,'赤崎'!D27,'須恵'!D39,'小野田'!D36,'高泊'!D19,'高千帆'!D38,'有帆'!D26)</f>
        <v>997</v>
      </c>
      <c r="F19" s="102">
        <f aca="true" t="shared" si="6" ref="F19:F20">SUM(D19:E19)</f>
        <v>2283</v>
      </c>
    </row>
    <row r="20" spans="1:6" ht="24.75" customHeight="1">
      <c r="A20" s="117" t="s">
        <v>409</v>
      </c>
      <c r="B20" s="116"/>
      <c r="C20" s="101">
        <f>SUM('厚狭③'!B13,'出合'!B35,'厚陽'!B22,'埴生'!B35,'津布田'!B18)</f>
        <v>749</v>
      </c>
      <c r="D20" s="101">
        <f>SUM('厚狭③'!C13,'出合'!C35,'厚陽'!C22,'埴生'!C35,'津布田'!C18)</f>
        <v>632</v>
      </c>
      <c r="E20" s="101">
        <f>SUM('厚狭③'!D13,'出合'!D35,'厚陽'!D22,'埴生'!D35,'津布田'!D18)</f>
        <v>624</v>
      </c>
      <c r="F20" s="102">
        <f t="shared" si="6"/>
        <v>1256</v>
      </c>
    </row>
    <row r="21" spans="1:6" ht="24.75" customHeight="1">
      <c r="A21" s="103" t="s">
        <v>412</v>
      </c>
      <c r="B21" s="103"/>
      <c r="C21" s="102">
        <f>SUM(C19:C20)</f>
        <v>2383</v>
      </c>
      <c r="D21" s="102">
        <f>SUM(D19:D20)</f>
        <v>1918</v>
      </c>
      <c r="E21" s="102">
        <f>SUM(E19:E20)</f>
        <v>1621</v>
      </c>
      <c r="F21" s="102">
        <f>SUM(F19:F20)</f>
        <v>3539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18" t="s">
        <v>413</v>
      </c>
      <c r="B1" s="118"/>
      <c r="C1" s="118"/>
      <c r="D1" s="118"/>
      <c r="E1" s="11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85">
        <f>SUM('本山:津布田'!B4:B4)</f>
        <v>1388</v>
      </c>
      <c r="C3" s="85">
        <f>SUM('本山:津布田'!C4:C4)</f>
        <v>1494</v>
      </c>
      <c r="D3" s="85">
        <f>SUM('本山:津布田'!D4:D4)</f>
        <v>1704</v>
      </c>
      <c r="E3" s="86">
        <f>SUM('本山:津布田'!E4:E4)</f>
        <v>3198</v>
      </c>
    </row>
    <row r="4" spans="1:5" ht="15.75" customHeight="1">
      <c r="A4" s="45" t="s">
        <v>392</v>
      </c>
      <c r="B4" s="49">
        <f>SUM('本山:津布田'!B5:B5)</f>
        <v>1335</v>
      </c>
      <c r="C4" s="49">
        <f>SUM('本山:津布田'!C5:C5)</f>
        <v>1395</v>
      </c>
      <c r="D4" s="49">
        <f>SUM('本山:津布田'!D5:D5)</f>
        <v>1593</v>
      </c>
      <c r="E4" s="50">
        <f>SUM('本山:津布田'!E5:E5)</f>
        <v>2988</v>
      </c>
    </row>
    <row r="5" spans="1:5" ht="15.75" customHeight="1">
      <c r="A5" s="45" t="s">
        <v>393</v>
      </c>
      <c r="B5" s="49">
        <f>SUM('本山:津布田'!B6:B6)</f>
        <v>1094</v>
      </c>
      <c r="C5" s="49">
        <f>SUM('本山:津布田'!C6:C6)</f>
        <v>1146</v>
      </c>
      <c r="D5" s="49">
        <f>SUM('本山:津布田'!D6:D6)</f>
        <v>1259</v>
      </c>
      <c r="E5" s="50">
        <f>SUM('本山:津布田'!E6:E6)</f>
        <v>2405</v>
      </c>
    </row>
    <row r="6" spans="1:5" ht="15.75" customHeight="1">
      <c r="A6" s="45" t="s">
        <v>394</v>
      </c>
      <c r="B6" s="49">
        <f>SUM('本山:津布田'!B7:B7)</f>
        <v>1010</v>
      </c>
      <c r="C6" s="49">
        <f>SUM('本山:津布田'!C7:C7)</f>
        <v>1012</v>
      </c>
      <c r="D6" s="49">
        <f>SUM('本山:津布田'!D7:D7)</f>
        <v>1180</v>
      </c>
      <c r="E6" s="50">
        <f>SUM('本山:津布田'!E7:E7)</f>
        <v>2192</v>
      </c>
    </row>
    <row r="7" spans="1:5" ht="15.75" customHeight="1">
      <c r="A7" s="45" t="s">
        <v>395</v>
      </c>
      <c r="B7" s="49">
        <f>SUM('本山:津布田'!B8:B8)</f>
        <v>781</v>
      </c>
      <c r="C7" s="49">
        <f>SUM('本山:津布田'!C8:C8)</f>
        <v>762</v>
      </c>
      <c r="D7" s="49">
        <f>SUM('本山:津布田'!D8:D8)</f>
        <v>942</v>
      </c>
      <c r="E7" s="50">
        <f>SUM('本山:津布田'!E8:E8)</f>
        <v>1704</v>
      </c>
    </row>
    <row r="8" spans="1:5" ht="15.75" customHeight="1">
      <c r="A8" s="45" t="s">
        <v>396</v>
      </c>
      <c r="B8" s="49">
        <f>SUM('本山:津布田'!B9:B9)</f>
        <v>795</v>
      </c>
      <c r="C8" s="49">
        <f>SUM('本山:津布田'!C9:C9)</f>
        <v>829</v>
      </c>
      <c r="D8" s="49">
        <f>SUM('本山:津布田'!D9:D9)</f>
        <v>897</v>
      </c>
      <c r="E8" s="50">
        <f>SUM('本山:津布田'!E9:E9)</f>
        <v>1726</v>
      </c>
    </row>
    <row r="9" spans="1:5" ht="15.75" customHeight="1">
      <c r="A9" s="45" t="s">
        <v>397</v>
      </c>
      <c r="B9" s="49">
        <f>SUM('本山:津布田'!B10:B10)</f>
        <v>1023</v>
      </c>
      <c r="C9" s="49">
        <f>SUM('本山:津布田'!C10:C10)</f>
        <v>1061</v>
      </c>
      <c r="D9" s="49">
        <f>SUM('本山:津布田'!D10:D10)</f>
        <v>1203</v>
      </c>
      <c r="E9" s="50">
        <f>SUM('本山:津布田'!E10:E10)</f>
        <v>2264</v>
      </c>
    </row>
    <row r="10" spans="1:5" ht="15.75" customHeight="1">
      <c r="A10" s="45" t="s">
        <v>398</v>
      </c>
      <c r="B10" s="49">
        <f>SUM('本山:津布田'!B11:B11)</f>
        <v>994</v>
      </c>
      <c r="C10" s="49">
        <f>SUM('本山:津布田'!C11:C11)</f>
        <v>968</v>
      </c>
      <c r="D10" s="49">
        <f>SUM('本山:津布田'!D11:D11)</f>
        <v>1140</v>
      </c>
      <c r="E10" s="50">
        <f>SUM('本山:津布田'!E11:E11)</f>
        <v>2108</v>
      </c>
    </row>
    <row r="11" spans="1:5" ht="15.75" customHeight="1">
      <c r="A11" s="45" t="s">
        <v>399</v>
      </c>
      <c r="B11" s="49">
        <f>SUM('本山:津布田'!B12:B12)</f>
        <v>1246</v>
      </c>
      <c r="C11" s="49">
        <f>SUM('本山:津布田'!C12:C12)</f>
        <v>1204</v>
      </c>
      <c r="D11" s="49">
        <f>SUM('本山:津布田'!D12:D12)</f>
        <v>1384</v>
      </c>
      <c r="E11" s="50">
        <f>SUM('本山:津布田'!E12:E12)</f>
        <v>2588</v>
      </c>
    </row>
    <row r="12" spans="1:5" ht="15.75" customHeight="1">
      <c r="A12" s="45" t="s">
        <v>400</v>
      </c>
      <c r="B12" s="49">
        <f>SUM('本山:津布田'!B13:B13)</f>
        <v>1212</v>
      </c>
      <c r="C12" s="49">
        <f>SUM('本山:津布田'!C13:C13)</f>
        <v>1201</v>
      </c>
      <c r="D12" s="49">
        <f>SUM('本山:津布田'!D13:D13)</f>
        <v>1304</v>
      </c>
      <c r="E12" s="50">
        <f>SUM('本山:津布田'!E13:E13)</f>
        <v>2505</v>
      </c>
    </row>
    <row r="13" spans="1:5" ht="15.75" customHeight="1">
      <c r="A13" s="45" t="s">
        <v>401</v>
      </c>
      <c r="B13" s="49">
        <f>SUM('本山:津布田'!B14:B14)</f>
        <v>735</v>
      </c>
      <c r="C13" s="49">
        <f>SUM('本山:津布田'!C14:C14)</f>
        <v>763</v>
      </c>
      <c r="D13" s="49">
        <f>SUM('本山:津布田'!D14:D14)</f>
        <v>807</v>
      </c>
      <c r="E13" s="50">
        <f>SUM('本山:津布田'!E14:E14)</f>
        <v>1570</v>
      </c>
    </row>
    <row r="14" spans="1:5" ht="15.75" customHeight="1">
      <c r="A14" s="45" t="s">
        <v>402</v>
      </c>
      <c r="B14" s="49">
        <f>SUM('本山:津布田'!B15:B15)</f>
        <v>1070</v>
      </c>
      <c r="C14" s="49">
        <f>SUM('本山:津布田'!C15:C15)</f>
        <v>1119</v>
      </c>
      <c r="D14" s="49">
        <f>SUM('本山:津布田'!D15:D15)</f>
        <v>1222</v>
      </c>
      <c r="E14" s="50">
        <f>SUM('本山:津布田'!E15:E15)</f>
        <v>2341</v>
      </c>
    </row>
    <row r="15" spans="1:5" ht="15.75" customHeight="1">
      <c r="A15" s="45" t="s">
        <v>403</v>
      </c>
      <c r="B15" s="49">
        <f>SUM('本山:津布田'!B16:B16)</f>
        <v>1674</v>
      </c>
      <c r="C15" s="49">
        <f>SUM('本山:津布田'!C16:C16)</f>
        <v>1824</v>
      </c>
      <c r="D15" s="49">
        <f>SUM('本山:津布田'!D16:D16)</f>
        <v>1913</v>
      </c>
      <c r="E15" s="50">
        <f>SUM('本山:津布田'!E16:E16)</f>
        <v>3737</v>
      </c>
    </row>
    <row r="16" spans="1:5" ht="15.75" customHeight="1">
      <c r="A16" s="45" t="s">
        <v>404</v>
      </c>
      <c r="B16" s="49">
        <f>SUM('本山:津布田'!B17:B17)</f>
        <v>780</v>
      </c>
      <c r="C16" s="49">
        <f>SUM('本山:津布田'!C17:C17)</f>
        <v>790</v>
      </c>
      <c r="D16" s="49">
        <f>SUM('本山:津布田'!D17:D17)</f>
        <v>905</v>
      </c>
      <c r="E16" s="50">
        <f>SUM('本山:津布田'!E17:E17)</f>
        <v>1695</v>
      </c>
    </row>
    <row r="17" spans="1:5" ht="15.75" customHeight="1">
      <c r="A17" s="48" t="s">
        <v>405</v>
      </c>
      <c r="B17" s="49">
        <f>SUM('本山:津布田'!B18:B18)</f>
        <v>1093</v>
      </c>
      <c r="C17" s="49">
        <f>SUM('本山:津布田'!C18:C18)</f>
        <v>1143</v>
      </c>
      <c r="D17" s="49">
        <f>SUM('本山:津布田'!D18:D18)</f>
        <v>1266</v>
      </c>
      <c r="E17" s="50">
        <f>SUM('本山:津布田'!E18:E18)</f>
        <v>2409</v>
      </c>
    </row>
    <row r="18" spans="1:5" ht="15.75" customHeight="1">
      <c r="A18" s="45"/>
      <c r="B18" s="49">
        <f>SUM('本山:津布田'!B19:B19)</f>
        <v>1161</v>
      </c>
      <c r="C18" s="49">
        <f>SUM('本山:津布田'!C19:C19)</f>
        <v>1085</v>
      </c>
      <c r="D18" s="49">
        <f>SUM('本山:津布田'!D19:D19)</f>
        <v>1255</v>
      </c>
      <c r="E18" s="50">
        <f>SUM('本山:津布田'!E19:E19)</f>
        <v>2340</v>
      </c>
    </row>
    <row r="19" spans="1:5" ht="15.75" customHeight="1">
      <c r="A19" s="45"/>
      <c r="B19" s="49">
        <f>SUM('本山:津布田'!B20:B20)</f>
        <v>900</v>
      </c>
      <c r="C19" s="49">
        <f>SUM('本山:津布田'!C20:C20)</f>
        <v>995</v>
      </c>
      <c r="D19" s="49">
        <f>SUM('本山:津布田'!D20:D20)</f>
        <v>1065</v>
      </c>
      <c r="E19" s="50">
        <f>SUM('本山:津布田'!E20:E20)</f>
        <v>2060</v>
      </c>
    </row>
    <row r="20" spans="1:5" ht="15.75" customHeight="1">
      <c r="A20" s="45"/>
      <c r="B20" s="49">
        <f>SUM('本山:津布田'!B21:B21)</f>
        <v>789</v>
      </c>
      <c r="C20" s="49">
        <f>SUM('本山:津布田'!C21:C21)</f>
        <v>724</v>
      </c>
      <c r="D20" s="49">
        <f>SUM('本山:津布田'!D21:D21)</f>
        <v>871</v>
      </c>
      <c r="E20" s="50">
        <f>SUM('本山:津布田'!E21:E21)</f>
        <v>1595</v>
      </c>
    </row>
    <row r="21" spans="1:5" ht="15.75" customHeight="1">
      <c r="A21" s="45"/>
      <c r="B21" s="49">
        <f>SUM('本山:津布田'!B22:B22)</f>
        <v>719</v>
      </c>
      <c r="C21" s="49">
        <f>SUM('本山:津布田'!C22:C22)</f>
        <v>704</v>
      </c>
      <c r="D21" s="49">
        <f>SUM('本山:津布田'!D22:D22)</f>
        <v>818</v>
      </c>
      <c r="E21" s="50">
        <f>SUM('本山:津布田'!E22:E22)</f>
        <v>1522</v>
      </c>
    </row>
    <row r="22" spans="1:5" ht="15.75" customHeight="1">
      <c r="A22" s="45"/>
      <c r="B22" s="49">
        <f>SUM('本山:津布田'!B23:B23)</f>
        <v>678</v>
      </c>
      <c r="C22" s="49">
        <f>SUM('本山:津布田'!C23:C23)</f>
        <v>684</v>
      </c>
      <c r="D22" s="49">
        <f>SUM('本山:津布田'!D23:D23)</f>
        <v>823</v>
      </c>
      <c r="E22" s="50">
        <f>SUM('本山:津布田'!E23:E23)</f>
        <v>1507</v>
      </c>
    </row>
    <row r="23" spans="1:5" ht="15.75" customHeight="1">
      <c r="A23" s="45"/>
      <c r="B23" s="49">
        <f>SUM('本山:津布田'!B24:B24)</f>
        <v>731</v>
      </c>
      <c r="C23" s="49">
        <f>SUM('本山:津布田'!C24:C24)</f>
        <v>784</v>
      </c>
      <c r="D23" s="49">
        <f>SUM('本山:津布田'!D24:D24)</f>
        <v>888</v>
      </c>
      <c r="E23" s="50">
        <f>SUM('本山:津布田'!E24:E24)</f>
        <v>1672</v>
      </c>
    </row>
    <row r="24" spans="1:5" ht="15.75" customHeight="1">
      <c r="A24" s="45"/>
      <c r="B24" s="49">
        <f>SUM('本山:津布田'!B25:B25)</f>
        <v>738</v>
      </c>
      <c r="C24" s="49">
        <f>SUM('本山:津布田'!C25:C25)</f>
        <v>867</v>
      </c>
      <c r="D24" s="49">
        <f>SUM('本山:津布田'!D25:D25)</f>
        <v>819</v>
      </c>
      <c r="E24" s="50">
        <f>SUM('本山:津布田'!E25:E25)</f>
        <v>1686</v>
      </c>
    </row>
    <row r="25" spans="1:5" ht="15.75" customHeight="1">
      <c r="A25" s="45"/>
      <c r="B25" s="49">
        <f>SUM('本山:津布田'!B26:B26)</f>
        <v>536</v>
      </c>
      <c r="C25" s="49">
        <f>SUM('本山:津布田'!C26:C26)</f>
        <v>588</v>
      </c>
      <c r="D25" s="49">
        <f>SUM('本山:津布田'!D26:D26)</f>
        <v>608</v>
      </c>
      <c r="E25" s="50">
        <f>SUM('本山:津布田'!E26:E26)</f>
        <v>1196</v>
      </c>
    </row>
    <row r="26" spans="1:5" ht="15.75" customHeight="1">
      <c r="A26" s="45"/>
      <c r="B26" s="49">
        <f>SUM('本山:津布田'!B27:B27)</f>
        <v>797</v>
      </c>
      <c r="C26" s="49">
        <f>SUM('本山:津布田'!C27:C27)</f>
        <v>737</v>
      </c>
      <c r="D26" s="49">
        <f>SUM('本山:津布田'!D27:D27)</f>
        <v>634</v>
      </c>
      <c r="E26" s="50">
        <f>SUM('本山:津布田'!E27:E27)</f>
        <v>1371</v>
      </c>
    </row>
    <row r="27" spans="1:5" ht="15.75" customHeight="1">
      <c r="A27" s="45"/>
      <c r="B27" s="49">
        <f>SUM('本山:津布田'!B28:B28)</f>
        <v>399</v>
      </c>
      <c r="C27" s="49">
        <f>SUM('本山:津布田'!C28:C28)</f>
        <v>427</v>
      </c>
      <c r="D27" s="49">
        <f>SUM('本山:津布田'!D28:D28)</f>
        <v>496</v>
      </c>
      <c r="E27" s="50">
        <f>SUM('本山:津布田'!E28:E28)</f>
        <v>923</v>
      </c>
    </row>
    <row r="28" spans="1:5" ht="15.75" customHeight="1">
      <c r="A28" s="45"/>
      <c r="B28" s="49">
        <f>SUM('本山:津布田'!B29:B29)</f>
        <v>396</v>
      </c>
      <c r="C28" s="49">
        <f>SUM('本山:津布田'!C29:C29)</f>
        <v>406</v>
      </c>
      <c r="D28" s="49">
        <f>SUM('本山:津布田'!D29:D29)</f>
        <v>430</v>
      </c>
      <c r="E28" s="50">
        <f>SUM('本山:津布田'!E29:E29)</f>
        <v>836</v>
      </c>
    </row>
    <row r="29" spans="1:5" ht="15.75" customHeight="1">
      <c r="A29" s="45"/>
      <c r="B29" s="49">
        <f>SUM('本山:津布田'!B30:B30)</f>
        <v>584</v>
      </c>
      <c r="C29" s="49">
        <f>SUM('本山:津布田'!C30:C30)</f>
        <v>648</v>
      </c>
      <c r="D29" s="49">
        <f>SUM('本山:津布田'!D30:D30)</f>
        <v>654</v>
      </c>
      <c r="E29" s="50">
        <f>SUM('本山:津布田'!E30:E30)</f>
        <v>1302</v>
      </c>
    </row>
    <row r="30" spans="1:5" ht="15.75" customHeight="1">
      <c r="A30" s="45"/>
      <c r="B30" s="49">
        <f>SUM('本山:津布田'!B31:B31)</f>
        <v>307</v>
      </c>
      <c r="C30" s="49">
        <f>SUM('本山:津布田'!C31:C31)</f>
        <v>305</v>
      </c>
      <c r="D30" s="49">
        <f>SUM('本山:津布田'!D31:D31)</f>
        <v>343</v>
      </c>
      <c r="E30" s="50">
        <f>SUM('本山:津布田'!E31:E31)</f>
        <v>648</v>
      </c>
    </row>
    <row r="31" spans="1:5" ht="15.75" customHeight="1">
      <c r="A31" s="45"/>
      <c r="B31" s="49">
        <f>SUM('本山:津布田'!B32:B32)</f>
        <v>482</v>
      </c>
      <c r="C31" s="49">
        <f>SUM('本山:津布田'!C32:C32)</f>
        <v>508</v>
      </c>
      <c r="D31" s="49">
        <f>SUM('本山:津布田'!D32:D32)</f>
        <v>571</v>
      </c>
      <c r="E31" s="50">
        <f>SUM('本山:津布田'!E32:E32)</f>
        <v>1079</v>
      </c>
    </row>
    <row r="32" spans="1:5" ht="15.75" customHeight="1">
      <c r="A32" s="45"/>
      <c r="B32" s="49">
        <f>SUM('本山:津布田'!B33:B33)</f>
        <v>649</v>
      </c>
      <c r="C32" s="49">
        <f>SUM('本山:津布田'!C33:C33)</f>
        <v>628</v>
      </c>
      <c r="D32" s="49">
        <f>SUM('本山:津布田'!D33:D33)</f>
        <v>718</v>
      </c>
      <c r="E32" s="50">
        <f>SUM('本山:津布田'!E33:E33)</f>
        <v>1346</v>
      </c>
    </row>
    <row r="33" spans="1:5" ht="15.75" customHeight="1">
      <c r="A33" s="45"/>
      <c r="B33" s="49">
        <f>SUM('本山:津布田'!B34:B34)</f>
        <v>615</v>
      </c>
      <c r="C33" s="49">
        <f>SUM('本山:津布田'!C34:C34)</f>
        <v>661</v>
      </c>
      <c r="D33" s="49">
        <f>SUM('本山:津布田'!D34:D34)</f>
        <v>753</v>
      </c>
      <c r="E33" s="50">
        <f>SUM('本山:津布田'!E34:E34)</f>
        <v>1414</v>
      </c>
    </row>
    <row r="34" spans="1:5" ht="15.75" customHeight="1">
      <c r="A34" s="45"/>
      <c r="B34" s="49">
        <f>SUM('本山:津布田'!B35:B35)</f>
        <v>560</v>
      </c>
      <c r="C34" s="49">
        <f>SUM('本山:津布田'!C35:C35)</f>
        <v>537</v>
      </c>
      <c r="D34" s="49">
        <f>SUM('本山:津布田'!D35:D35)</f>
        <v>540</v>
      </c>
      <c r="E34" s="50">
        <f>SUM('本山:津布田'!E35:E35)</f>
        <v>1077</v>
      </c>
    </row>
    <row r="35" spans="1:5" ht="15.75" customHeight="1">
      <c r="A35" s="45"/>
      <c r="B35" s="49">
        <f>SUM('本山:津布田'!B36:B36)</f>
        <v>634</v>
      </c>
      <c r="C35" s="49">
        <f>SUM('本山:津布田'!C36:C36)</f>
        <v>669</v>
      </c>
      <c r="D35" s="49">
        <f>SUM('本山:津布田'!D36:D36)</f>
        <v>667</v>
      </c>
      <c r="E35" s="50">
        <f>SUM('本山:津布田'!E36:E36)</f>
        <v>1336</v>
      </c>
    </row>
    <row r="36" spans="1:5" ht="15.75" customHeight="1">
      <c r="A36" s="45"/>
      <c r="B36" s="49">
        <f>SUM('本山:津布田'!B37:B37)</f>
        <v>385</v>
      </c>
      <c r="C36" s="49">
        <f>SUM('本山:津布田'!C37:C37)</f>
        <v>442</v>
      </c>
      <c r="D36" s="49">
        <f>SUM('本山:津布田'!D37:D37)</f>
        <v>458</v>
      </c>
      <c r="E36" s="50">
        <f>SUM('本山:津布田'!E37:E37)</f>
        <v>900</v>
      </c>
    </row>
    <row r="37" spans="1:5" ht="15.75" customHeight="1">
      <c r="A37" s="51"/>
      <c r="B37" s="52">
        <f>SUM('本山:津布田'!B38:B38)</f>
        <v>1538</v>
      </c>
      <c r="C37" s="52">
        <f>SUM('本山:津布田'!C38:C38)</f>
        <v>1446</v>
      </c>
      <c r="D37" s="52">
        <f>SUM('本山:津布田'!D38:D38)</f>
        <v>1548</v>
      </c>
      <c r="E37" s="53">
        <f>SUM('本山:津布田'!E38:E38)</f>
        <v>2994</v>
      </c>
    </row>
    <row r="38" spans="1:5" ht="15.75" customHeight="1">
      <c r="A38" s="54" t="s">
        <v>414</v>
      </c>
      <c r="B38" s="55">
        <f>SUM(B40-B39)</f>
        <v>23423</v>
      </c>
      <c r="C38" s="55">
        <f>SUM(C40-C39)</f>
        <v>23952</v>
      </c>
      <c r="D38" s="55">
        <f>SUM(D40-D39)</f>
        <v>26578</v>
      </c>
      <c r="E38" s="56">
        <f>SUM(E40-E39)</f>
        <v>50530</v>
      </c>
    </row>
    <row r="39" spans="1:5" ht="15.75" customHeight="1">
      <c r="A39" s="45" t="s">
        <v>47</v>
      </c>
      <c r="B39" s="49">
        <f>SUM('本山:津布田'!B40:B40)</f>
        <v>6405</v>
      </c>
      <c r="C39" s="49">
        <f>SUM('本山:津布田'!C40:C40)</f>
        <v>6604</v>
      </c>
      <c r="D39" s="49">
        <f>SUM('本山:津布田'!D40:D40)</f>
        <v>7100</v>
      </c>
      <c r="E39" s="50">
        <f>SUM('本山:津布田'!E40:E40)</f>
        <v>13704</v>
      </c>
    </row>
    <row r="40" spans="1:5" ht="15.75" customHeight="1">
      <c r="A40" s="59" t="s">
        <v>14</v>
      </c>
      <c r="B40" s="60">
        <f>SUM(B3:B37)</f>
        <v>29828</v>
      </c>
      <c r="C40" s="60">
        <f>SUM(C3:C37)</f>
        <v>30556</v>
      </c>
      <c r="D40" s="60">
        <f>SUM(D3:D37)</f>
        <v>33678</v>
      </c>
      <c r="E40" s="61">
        <f>SUM(E3:E37)</f>
        <v>64234</v>
      </c>
    </row>
    <row r="41" spans="1:5" ht="15.75" customHeight="1">
      <c r="A41" s="62"/>
      <c r="B41" s="63"/>
      <c r="C41" s="63"/>
      <c r="D41" s="63"/>
      <c r="E41" s="63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198</v>
      </c>
      <c r="C4" s="43">
        <v>248</v>
      </c>
      <c r="D4" s="43">
        <v>269</v>
      </c>
      <c r="E4" s="44">
        <v>517</v>
      </c>
    </row>
    <row r="5" spans="1:5" ht="15.75" customHeight="1">
      <c r="A5" s="45" t="s">
        <v>36</v>
      </c>
      <c r="B5" s="46">
        <v>181</v>
      </c>
      <c r="C5" s="46">
        <v>170</v>
      </c>
      <c r="D5" s="46">
        <v>213</v>
      </c>
      <c r="E5" s="47">
        <v>383</v>
      </c>
    </row>
    <row r="6" spans="1:5" ht="15.75" customHeight="1">
      <c r="A6" s="45" t="s">
        <v>37</v>
      </c>
      <c r="B6" s="46">
        <v>235</v>
      </c>
      <c r="C6" s="46">
        <v>237</v>
      </c>
      <c r="D6" s="46">
        <v>253</v>
      </c>
      <c r="E6" s="47">
        <v>490</v>
      </c>
    </row>
    <row r="7" spans="1:5" ht="15.75" customHeight="1">
      <c r="A7" s="45" t="s">
        <v>38</v>
      </c>
      <c r="B7" s="46">
        <v>47</v>
      </c>
      <c r="C7" s="46">
        <v>48</v>
      </c>
      <c r="D7" s="46">
        <v>57</v>
      </c>
      <c r="E7" s="47">
        <v>105</v>
      </c>
    </row>
    <row r="8" spans="1:5" ht="15.75" customHeight="1">
      <c r="A8" s="45" t="s">
        <v>39</v>
      </c>
      <c r="B8" s="46">
        <v>165</v>
      </c>
      <c r="C8" s="46">
        <v>169</v>
      </c>
      <c r="D8" s="46">
        <v>195</v>
      </c>
      <c r="E8" s="47">
        <v>364</v>
      </c>
    </row>
    <row r="9" spans="1:5" ht="15.75" customHeight="1">
      <c r="A9" s="45" t="s">
        <v>40</v>
      </c>
      <c r="B9" s="46">
        <v>285</v>
      </c>
      <c r="C9" s="46">
        <v>300</v>
      </c>
      <c r="D9" s="46">
        <v>322</v>
      </c>
      <c r="E9" s="47">
        <v>622</v>
      </c>
    </row>
    <row r="10" spans="1:5" ht="15.75" customHeight="1">
      <c r="A10" s="45" t="s">
        <v>41</v>
      </c>
      <c r="B10" s="46">
        <v>102</v>
      </c>
      <c r="C10" s="46">
        <v>97</v>
      </c>
      <c r="D10" s="46">
        <v>150</v>
      </c>
      <c r="E10" s="47">
        <v>247</v>
      </c>
    </row>
    <row r="11" spans="1:5" ht="15.75" customHeight="1">
      <c r="A11" s="45" t="s">
        <v>42</v>
      </c>
      <c r="B11" s="46">
        <v>1</v>
      </c>
      <c r="C11" s="46">
        <v>1</v>
      </c>
      <c r="D11" s="46">
        <v>0</v>
      </c>
      <c r="E11" s="47">
        <v>1</v>
      </c>
    </row>
    <row r="12" spans="1:5" ht="15.75" customHeight="1">
      <c r="A12" s="45" t="s">
        <v>43</v>
      </c>
      <c r="B12" s="46">
        <v>95</v>
      </c>
      <c r="C12" s="46">
        <v>67</v>
      </c>
      <c r="D12" s="46">
        <v>95</v>
      </c>
      <c r="E12" s="47">
        <v>162</v>
      </c>
    </row>
    <row r="13" spans="1:5" ht="15.75" customHeight="1">
      <c r="A13" s="45" t="s">
        <v>44</v>
      </c>
      <c r="B13" s="46">
        <v>42</v>
      </c>
      <c r="C13" s="46">
        <v>41</v>
      </c>
      <c r="D13" s="46">
        <v>45</v>
      </c>
      <c r="E13" s="47">
        <v>86</v>
      </c>
    </row>
    <row r="14" spans="1:5" ht="15.75" customHeight="1">
      <c r="A14" s="48" t="s">
        <v>45</v>
      </c>
      <c r="B14" s="46">
        <v>62</v>
      </c>
      <c r="C14" s="46">
        <v>49</v>
      </c>
      <c r="D14" s="46">
        <v>31</v>
      </c>
      <c r="E14" s="47">
        <v>80</v>
      </c>
    </row>
    <row r="15" spans="1:5" ht="15.75" customHeight="1">
      <c r="A15" s="45"/>
      <c r="B15" s="49"/>
      <c r="C15" s="49"/>
      <c r="D15" s="49"/>
      <c r="E15" s="50"/>
    </row>
    <row r="16" spans="1:5" ht="15.75" customHeight="1">
      <c r="A16" s="45"/>
      <c r="B16" s="49"/>
      <c r="C16" s="49"/>
      <c r="D16" s="49"/>
      <c r="E16" s="50"/>
    </row>
    <row r="17" spans="1:5" ht="15.75" customHeight="1">
      <c r="A17" s="45"/>
      <c r="B17" s="49"/>
      <c r="C17" s="49"/>
      <c r="D17" s="49"/>
      <c r="E17" s="50"/>
    </row>
    <row r="18" spans="1:5" ht="15.75" customHeight="1">
      <c r="A18" s="45"/>
      <c r="B18" s="49"/>
      <c r="C18" s="49"/>
      <c r="D18" s="49"/>
      <c r="E18" s="50"/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1404</v>
      </c>
      <c r="C39" s="55">
        <f>SUM(C41-C40)</f>
        <v>1416</v>
      </c>
      <c r="D39" s="55">
        <f>SUM(D41-D40)</f>
        <v>1623</v>
      </c>
      <c r="E39" s="56">
        <f>SUM(E41-E40)</f>
        <v>3039</v>
      </c>
    </row>
    <row r="40" spans="1:5" ht="15.75" customHeight="1">
      <c r="A40" s="45" t="s">
        <v>47</v>
      </c>
      <c r="B40" s="57">
        <v>9</v>
      </c>
      <c r="C40" s="57">
        <v>11</v>
      </c>
      <c r="D40" s="57">
        <v>7</v>
      </c>
      <c r="E40" s="58">
        <v>18</v>
      </c>
    </row>
    <row r="41" spans="1:5" ht="15.75" customHeight="1">
      <c r="A41" s="59" t="s">
        <v>14</v>
      </c>
      <c r="B41" s="60">
        <f>SUM(B4:B38)</f>
        <v>1413</v>
      </c>
      <c r="C41" s="60">
        <f>SUM(C4:C38)</f>
        <v>1427</v>
      </c>
      <c r="D41" s="60">
        <f>SUM(D4:D38)</f>
        <v>1630</v>
      </c>
      <c r="E41" s="61">
        <f>SUM(E4:E38)</f>
        <v>3057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4">
        <v>98</v>
      </c>
      <c r="C4" s="64">
        <v>108</v>
      </c>
      <c r="D4" s="64">
        <v>127</v>
      </c>
      <c r="E4" s="44">
        <v>235</v>
      </c>
    </row>
    <row r="5" spans="1:5" ht="15.75" customHeight="1">
      <c r="A5" s="45" t="s">
        <v>50</v>
      </c>
      <c r="B5" s="65">
        <v>31</v>
      </c>
      <c r="C5" s="65">
        <v>27</v>
      </c>
      <c r="D5" s="65">
        <v>30</v>
      </c>
      <c r="E5" s="47">
        <v>57</v>
      </c>
    </row>
    <row r="6" spans="1:5" ht="15.75" customHeight="1">
      <c r="A6" s="45" t="s">
        <v>51</v>
      </c>
      <c r="B6" s="65">
        <v>27</v>
      </c>
      <c r="C6" s="65">
        <v>30</v>
      </c>
      <c r="D6" s="65">
        <v>29</v>
      </c>
      <c r="E6" s="47">
        <v>59</v>
      </c>
    </row>
    <row r="7" spans="1:5" ht="15.75" customHeight="1">
      <c r="A7" s="45" t="s">
        <v>52</v>
      </c>
      <c r="B7" s="65">
        <v>43</v>
      </c>
      <c r="C7" s="65">
        <v>27</v>
      </c>
      <c r="D7" s="65">
        <v>45</v>
      </c>
      <c r="E7" s="47">
        <v>72</v>
      </c>
    </row>
    <row r="8" spans="1:5" ht="15.75" customHeight="1">
      <c r="A8" s="45" t="s">
        <v>53</v>
      </c>
      <c r="B8" s="65">
        <v>34</v>
      </c>
      <c r="C8" s="65">
        <v>25</v>
      </c>
      <c r="D8" s="65">
        <v>44</v>
      </c>
      <c r="E8" s="47">
        <v>69</v>
      </c>
    </row>
    <row r="9" spans="1:5" ht="15.75" customHeight="1">
      <c r="A9" s="45" t="s">
        <v>54</v>
      </c>
      <c r="B9" s="65">
        <v>29</v>
      </c>
      <c r="C9" s="65">
        <v>22</v>
      </c>
      <c r="D9" s="65">
        <v>28</v>
      </c>
      <c r="E9" s="47">
        <v>50</v>
      </c>
    </row>
    <row r="10" spans="1:5" ht="15.75" customHeight="1">
      <c r="A10" s="45" t="s">
        <v>55</v>
      </c>
      <c r="B10" s="65">
        <v>182</v>
      </c>
      <c r="C10" s="65">
        <v>215</v>
      </c>
      <c r="D10" s="65">
        <v>180</v>
      </c>
      <c r="E10" s="47">
        <v>395</v>
      </c>
    </row>
    <row r="11" spans="1:5" ht="15.75" customHeight="1">
      <c r="A11" s="45" t="s">
        <v>56</v>
      </c>
      <c r="B11" s="65">
        <v>35</v>
      </c>
      <c r="C11" s="65">
        <v>38</v>
      </c>
      <c r="D11" s="65">
        <v>40</v>
      </c>
      <c r="E11" s="47">
        <v>78</v>
      </c>
    </row>
    <row r="12" spans="1:5" ht="15.75" customHeight="1">
      <c r="A12" s="45" t="s">
        <v>57</v>
      </c>
      <c r="B12" s="65">
        <v>240</v>
      </c>
      <c r="C12" s="65">
        <v>277</v>
      </c>
      <c r="D12" s="65">
        <v>280</v>
      </c>
      <c r="E12" s="47">
        <v>557</v>
      </c>
    </row>
    <row r="13" spans="1:5" ht="15.75" customHeight="1">
      <c r="A13" s="45" t="s">
        <v>58</v>
      </c>
      <c r="B13" s="65">
        <v>42</v>
      </c>
      <c r="C13" s="65">
        <v>73</v>
      </c>
      <c r="D13" s="65">
        <v>67</v>
      </c>
      <c r="E13" s="47">
        <v>140</v>
      </c>
    </row>
    <row r="14" spans="1:5" ht="15.75" customHeight="1">
      <c r="A14" s="45" t="s">
        <v>59</v>
      </c>
      <c r="B14" s="65">
        <v>29</v>
      </c>
      <c r="C14" s="65">
        <v>38</v>
      </c>
      <c r="D14" s="65">
        <v>36</v>
      </c>
      <c r="E14" s="47">
        <v>74</v>
      </c>
    </row>
    <row r="15" spans="1:5" ht="15.75" customHeight="1">
      <c r="A15" s="45" t="s">
        <v>60</v>
      </c>
      <c r="B15" s="65">
        <v>125</v>
      </c>
      <c r="C15" s="65">
        <v>127</v>
      </c>
      <c r="D15" s="65">
        <v>155</v>
      </c>
      <c r="E15" s="47">
        <v>282</v>
      </c>
    </row>
    <row r="16" spans="1:5" ht="15.75" customHeight="1">
      <c r="A16" s="45" t="s">
        <v>61</v>
      </c>
      <c r="B16" s="65">
        <v>321</v>
      </c>
      <c r="C16" s="65">
        <v>334</v>
      </c>
      <c r="D16" s="65">
        <v>337</v>
      </c>
      <c r="E16" s="47">
        <v>671</v>
      </c>
    </row>
    <row r="17" spans="1:5" ht="15.75" customHeight="1">
      <c r="A17" s="45" t="s">
        <v>62</v>
      </c>
      <c r="B17" s="65">
        <v>73</v>
      </c>
      <c r="C17" s="65">
        <v>63</v>
      </c>
      <c r="D17" s="65">
        <v>67</v>
      </c>
      <c r="E17" s="47">
        <v>130</v>
      </c>
    </row>
    <row r="18" spans="1:5" ht="15.75" customHeight="1">
      <c r="A18" s="45" t="s">
        <v>63</v>
      </c>
      <c r="B18" s="65">
        <v>89</v>
      </c>
      <c r="C18" s="65">
        <v>88</v>
      </c>
      <c r="D18" s="65">
        <v>83</v>
      </c>
      <c r="E18" s="47">
        <v>171</v>
      </c>
    </row>
    <row r="19" spans="1:5" ht="15.75" customHeight="1">
      <c r="A19" s="45" t="s">
        <v>64</v>
      </c>
      <c r="B19" s="65">
        <v>97</v>
      </c>
      <c r="C19" s="65">
        <v>96</v>
      </c>
      <c r="D19" s="65">
        <v>116</v>
      </c>
      <c r="E19" s="47">
        <v>212</v>
      </c>
    </row>
    <row r="20" spans="1:5" ht="15.75" customHeight="1">
      <c r="A20" s="45" t="s">
        <v>65</v>
      </c>
      <c r="B20" s="65">
        <v>52</v>
      </c>
      <c r="C20" s="65">
        <v>64</v>
      </c>
      <c r="D20" s="65">
        <v>51</v>
      </c>
      <c r="E20" s="47">
        <v>115</v>
      </c>
    </row>
    <row r="21" spans="1:5" ht="15.75" customHeight="1">
      <c r="A21" s="45" t="s">
        <v>66</v>
      </c>
      <c r="B21" s="65">
        <v>54</v>
      </c>
      <c r="C21" s="65">
        <v>47</v>
      </c>
      <c r="D21" s="65">
        <v>58</v>
      </c>
      <c r="E21" s="47">
        <v>105</v>
      </c>
    </row>
    <row r="22" spans="1:5" ht="15.75" customHeight="1">
      <c r="A22" s="45" t="s">
        <v>67</v>
      </c>
      <c r="B22" s="65">
        <v>157</v>
      </c>
      <c r="C22" s="65">
        <v>166</v>
      </c>
      <c r="D22" s="65">
        <v>194</v>
      </c>
      <c r="E22" s="47">
        <v>360</v>
      </c>
    </row>
    <row r="23" spans="1:5" ht="15.75" customHeight="1">
      <c r="A23" s="45" t="s">
        <v>68</v>
      </c>
      <c r="B23" s="65">
        <v>205</v>
      </c>
      <c r="C23" s="65">
        <v>215</v>
      </c>
      <c r="D23" s="65">
        <v>240</v>
      </c>
      <c r="E23" s="47">
        <v>455</v>
      </c>
    </row>
    <row r="24" spans="1:5" ht="15.75" customHeight="1">
      <c r="A24" s="45" t="s">
        <v>69</v>
      </c>
      <c r="B24" s="65">
        <v>104</v>
      </c>
      <c r="C24" s="65">
        <v>100</v>
      </c>
      <c r="D24" s="65">
        <v>132</v>
      </c>
      <c r="E24" s="47">
        <v>232</v>
      </c>
    </row>
    <row r="25" spans="1:5" ht="15.75" customHeight="1">
      <c r="A25" s="45" t="s">
        <v>70</v>
      </c>
      <c r="B25" s="65">
        <v>38</v>
      </c>
      <c r="C25" s="65">
        <v>49</v>
      </c>
      <c r="D25" s="65">
        <v>28</v>
      </c>
      <c r="E25" s="47">
        <v>77</v>
      </c>
    </row>
    <row r="26" spans="1:5" ht="15.75" customHeight="1">
      <c r="A26" s="48" t="s">
        <v>71</v>
      </c>
      <c r="B26" s="65">
        <v>20</v>
      </c>
      <c r="C26" s="65">
        <v>38</v>
      </c>
      <c r="D26" s="65">
        <v>36</v>
      </c>
      <c r="E26" s="47">
        <v>74</v>
      </c>
    </row>
    <row r="27" spans="1:5" ht="15.75" customHeight="1">
      <c r="A27" s="48" t="s">
        <v>72</v>
      </c>
      <c r="B27" s="65">
        <v>388</v>
      </c>
      <c r="C27" s="65">
        <v>293</v>
      </c>
      <c r="D27" s="65">
        <v>148</v>
      </c>
      <c r="E27" s="47">
        <v>441</v>
      </c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2468</v>
      </c>
      <c r="C39" s="55">
        <f>SUM(C41-C40)</f>
        <v>2524</v>
      </c>
      <c r="D39" s="55">
        <f>SUM(D41-D40)</f>
        <v>2528</v>
      </c>
      <c r="E39" s="56">
        <f>SUM(E41-E40)</f>
        <v>5052</v>
      </c>
    </row>
    <row r="40" spans="1:5" ht="15.75" customHeight="1">
      <c r="A40" s="45" t="s">
        <v>47</v>
      </c>
      <c r="B40" s="57">
        <v>45</v>
      </c>
      <c r="C40" s="57">
        <v>36</v>
      </c>
      <c r="D40" s="57">
        <v>23</v>
      </c>
      <c r="E40" s="58">
        <v>59</v>
      </c>
    </row>
    <row r="41" spans="1:5" ht="15.75" customHeight="1">
      <c r="A41" s="59" t="s">
        <v>14</v>
      </c>
      <c r="B41" s="60">
        <f>SUM(B4:B38)</f>
        <v>2513</v>
      </c>
      <c r="C41" s="60">
        <f>SUM(C4:C38)</f>
        <v>2560</v>
      </c>
      <c r="D41" s="60">
        <f>SUM(D4:D38)</f>
        <v>2551</v>
      </c>
      <c r="E41" s="61">
        <f>SUM(E4:E38)</f>
        <v>5111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4">
        <v>169</v>
      </c>
      <c r="C4" s="64">
        <v>172</v>
      </c>
      <c r="D4" s="64">
        <v>190</v>
      </c>
      <c r="E4" s="44">
        <v>362</v>
      </c>
    </row>
    <row r="5" spans="1:5" ht="15.75" customHeight="1">
      <c r="A5" s="45" t="s">
        <v>75</v>
      </c>
      <c r="B5" s="65">
        <v>173</v>
      </c>
      <c r="C5" s="65">
        <v>181</v>
      </c>
      <c r="D5" s="65">
        <v>205</v>
      </c>
      <c r="E5" s="47">
        <v>386</v>
      </c>
    </row>
    <row r="6" spans="1:5" ht="15.75" customHeight="1">
      <c r="A6" s="45" t="s">
        <v>76</v>
      </c>
      <c r="B6" s="65">
        <v>121</v>
      </c>
      <c r="C6" s="65">
        <v>152</v>
      </c>
      <c r="D6" s="65">
        <v>163</v>
      </c>
      <c r="E6" s="47">
        <v>315</v>
      </c>
    </row>
    <row r="7" spans="1:5" ht="15.75" customHeight="1">
      <c r="A7" s="45" t="s">
        <v>77</v>
      </c>
      <c r="B7" s="65">
        <v>75</v>
      </c>
      <c r="C7" s="65">
        <v>64</v>
      </c>
      <c r="D7" s="65">
        <v>86</v>
      </c>
      <c r="E7" s="47">
        <v>150</v>
      </c>
    </row>
    <row r="8" spans="1:5" ht="15.75" customHeight="1">
      <c r="A8" s="45" t="s">
        <v>78</v>
      </c>
      <c r="B8" s="65">
        <v>93</v>
      </c>
      <c r="C8" s="65">
        <v>81</v>
      </c>
      <c r="D8" s="65">
        <v>105</v>
      </c>
      <c r="E8" s="47">
        <v>186</v>
      </c>
    </row>
    <row r="9" spans="1:5" ht="15.75" customHeight="1">
      <c r="A9" s="45" t="s">
        <v>79</v>
      </c>
      <c r="B9" s="65">
        <v>51</v>
      </c>
      <c r="C9" s="65">
        <v>47</v>
      </c>
      <c r="D9" s="65">
        <v>78</v>
      </c>
      <c r="E9" s="47">
        <v>125</v>
      </c>
    </row>
    <row r="10" spans="1:5" ht="15.75" customHeight="1">
      <c r="A10" s="45" t="s">
        <v>80</v>
      </c>
      <c r="B10" s="65">
        <v>227</v>
      </c>
      <c r="C10" s="65">
        <v>235</v>
      </c>
      <c r="D10" s="65">
        <v>254</v>
      </c>
      <c r="E10" s="47">
        <v>489</v>
      </c>
    </row>
    <row r="11" spans="1:5" ht="15.75" customHeight="1">
      <c r="A11" s="45" t="s">
        <v>81</v>
      </c>
      <c r="B11" s="65">
        <v>285</v>
      </c>
      <c r="C11" s="65">
        <v>258</v>
      </c>
      <c r="D11" s="65">
        <v>306</v>
      </c>
      <c r="E11" s="47">
        <v>564</v>
      </c>
    </row>
    <row r="12" spans="1:5" ht="15.75" customHeight="1">
      <c r="A12" s="45" t="s">
        <v>82</v>
      </c>
      <c r="B12" s="65">
        <v>210</v>
      </c>
      <c r="C12" s="65">
        <v>164</v>
      </c>
      <c r="D12" s="65">
        <v>226</v>
      </c>
      <c r="E12" s="47">
        <v>390</v>
      </c>
    </row>
    <row r="13" spans="1:5" ht="15.75" customHeight="1">
      <c r="A13" s="45" t="s">
        <v>83</v>
      </c>
      <c r="B13" s="65">
        <v>20</v>
      </c>
      <c r="C13" s="65">
        <v>23</v>
      </c>
      <c r="D13" s="65">
        <v>24</v>
      </c>
      <c r="E13" s="47">
        <v>47</v>
      </c>
    </row>
    <row r="14" spans="1:5" ht="15.75" customHeight="1">
      <c r="A14" s="45" t="s">
        <v>84</v>
      </c>
      <c r="B14" s="65">
        <v>172</v>
      </c>
      <c r="C14" s="65">
        <v>186</v>
      </c>
      <c r="D14" s="65">
        <v>205</v>
      </c>
      <c r="E14" s="47">
        <v>391</v>
      </c>
    </row>
    <row r="15" spans="1:5" ht="15.75" customHeight="1">
      <c r="A15" s="45" t="s">
        <v>85</v>
      </c>
      <c r="B15" s="65">
        <v>79</v>
      </c>
      <c r="C15" s="65">
        <v>51</v>
      </c>
      <c r="D15" s="65">
        <v>57</v>
      </c>
      <c r="E15" s="47">
        <v>108</v>
      </c>
    </row>
    <row r="16" spans="1:5" ht="15.75" customHeight="1">
      <c r="A16" s="45" t="s">
        <v>86</v>
      </c>
      <c r="B16" s="65">
        <v>107</v>
      </c>
      <c r="C16" s="65">
        <v>99</v>
      </c>
      <c r="D16" s="65">
        <v>152</v>
      </c>
      <c r="E16" s="47">
        <v>251</v>
      </c>
    </row>
    <row r="17" spans="1:5" ht="15.75" customHeight="1">
      <c r="A17" s="45" t="s">
        <v>87</v>
      </c>
      <c r="B17" s="65">
        <v>250</v>
      </c>
      <c r="C17" s="65">
        <v>245</v>
      </c>
      <c r="D17" s="65">
        <v>296</v>
      </c>
      <c r="E17" s="47">
        <v>541</v>
      </c>
    </row>
    <row r="18" spans="1:5" ht="15.75" customHeight="1">
      <c r="A18" s="45" t="s">
        <v>88</v>
      </c>
      <c r="B18" s="65">
        <v>210</v>
      </c>
      <c r="C18" s="65">
        <v>226</v>
      </c>
      <c r="D18" s="65">
        <v>245</v>
      </c>
      <c r="E18" s="47">
        <v>471</v>
      </c>
    </row>
    <row r="19" spans="1:5" ht="15.75" customHeight="1">
      <c r="A19" s="45" t="s">
        <v>89</v>
      </c>
      <c r="B19" s="65">
        <v>122</v>
      </c>
      <c r="C19" s="65">
        <v>123</v>
      </c>
      <c r="D19" s="65">
        <v>132</v>
      </c>
      <c r="E19" s="47">
        <v>255</v>
      </c>
    </row>
    <row r="20" spans="1:5" ht="15.75" customHeight="1">
      <c r="A20" s="45" t="s">
        <v>90</v>
      </c>
      <c r="B20" s="65">
        <v>176</v>
      </c>
      <c r="C20" s="65">
        <v>190</v>
      </c>
      <c r="D20" s="65">
        <v>217</v>
      </c>
      <c r="E20" s="47">
        <v>407</v>
      </c>
    </row>
    <row r="21" spans="1:5" ht="15.75" customHeight="1">
      <c r="A21" s="45" t="s">
        <v>91</v>
      </c>
      <c r="B21" s="65">
        <v>50</v>
      </c>
      <c r="C21" s="65">
        <v>11</v>
      </c>
      <c r="D21" s="65">
        <v>39</v>
      </c>
      <c r="E21" s="47">
        <v>50</v>
      </c>
    </row>
    <row r="22" spans="1:5" ht="15.75" customHeight="1">
      <c r="A22" s="45" t="s">
        <v>92</v>
      </c>
      <c r="B22" s="65">
        <v>68</v>
      </c>
      <c r="C22" s="65">
        <v>70</v>
      </c>
      <c r="D22" s="65">
        <v>77</v>
      </c>
      <c r="E22" s="47">
        <v>147</v>
      </c>
    </row>
    <row r="23" spans="1:5" ht="15.75" customHeight="1">
      <c r="A23" s="45" t="s">
        <v>93</v>
      </c>
      <c r="B23" s="65">
        <v>66</v>
      </c>
      <c r="C23" s="65">
        <v>74</v>
      </c>
      <c r="D23" s="65">
        <v>82</v>
      </c>
      <c r="E23" s="47">
        <v>156</v>
      </c>
    </row>
    <row r="24" spans="1:5" ht="15.75" customHeight="1">
      <c r="A24" s="45" t="s">
        <v>94</v>
      </c>
      <c r="B24" s="65">
        <v>106</v>
      </c>
      <c r="C24" s="65">
        <v>106</v>
      </c>
      <c r="D24" s="65">
        <v>121</v>
      </c>
      <c r="E24" s="47">
        <v>227</v>
      </c>
    </row>
    <row r="25" spans="1:5" ht="15.75" customHeight="1">
      <c r="A25" s="45" t="s">
        <v>95</v>
      </c>
      <c r="B25" s="65">
        <v>26</v>
      </c>
      <c r="C25" s="65">
        <v>18</v>
      </c>
      <c r="D25" s="65">
        <v>8</v>
      </c>
      <c r="E25" s="47">
        <v>26</v>
      </c>
    </row>
    <row r="26" spans="1:5" ht="15.75" customHeight="1">
      <c r="A26" s="45" t="s">
        <v>96</v>
      </c>
      <c r="B26" s="65">
        <v>127</v>
      </c>
      <c r="C26" s="65">
        <v>128</v>
      </c>
      <c r="D26" s="65">
        <v>142</v>
      </c>
      <c r="E26" s="47">
        <v>270</v>
      </c>
    </row>
    <row r="27" spans="1:5" ht="15.75" customHeight="1">
      <c r="A27" s="45" t="s">
        <v>97</v>
      </c>
      <c r="B27" s="65">
        <v>36</v>
      </c>
      <c r="C27" s="65">
        <v>34</v>
      </c>
      <c r="D27" s="65">
        <v>35</v>
      </c>
      <c r="E27" s="47">
        <v>69</v>
      </c>
    </row>
    <row r="28" spans="1:5" ht="15.75" customHeight="1">
      <c r="A28" s="45" t="s">
        <v>98</v>
      </c>
      <c r="B28" s="65">
        <v>129</v>
      </c>
      <c r="C28" s="65">
        <v>135</v>
      </c>
      <c r="D28" s="65">
        <v>152</v>
      </c>
      <c r="E28" s="47">
        <v>287</v>
      </c>
    </row>
    <row r="29" spans="1:5" ht="15.75" customHeight="1">
      <c r="A29" s="45" t="s">
        <v>99</v>
      </c>
      <c r="B29" s="65">
        <v>72</v>
      </c>
      <c r="C29" s="65">
        <v>55</v>
      </c>
      <c r="D29" s="65">
        <v>76</v>
      </c>
      <c r="E29" s="47">
        <v>131</v>
      </c>
    </row>
    <row r="30" spans="1:5" ht="15.75" customHeight="1">
      <c r="A30" s="45" t="s">
        <v>100</v>
      </c>
      <c r="B30" s="65">
        <v>40</v>
      </c>
      <c r="C30" s="65">
        <v>33</v>
      </c>
      <c r="D30" s="65">
        <v>45</v>
      </c>
      <c r="E30" s="47">
        <v>78</v>
      </c>
    </row>
    <row r="31" spans="1:5" ht="15.75" customHeight="1">
      <c r="A31" s="45" t="s">
        <v>101</v>
      </c>
      <c r="B31" s="65">
        <v>24</v>
      </c>
      <c r="C31" s="65">
        <v>22</v>
      </c>
      <c r="D31" s="65">
        <v>23</v>
      </c>
      <c r="E31" s="47">
        <v>45</v>
      </c>
    </row>
    <row r="32" spans="1:5" ht="15.75" customHeight="1">
      <c r="A32" s="45" t="s">
        <v>102</v>
      </c>
      <c r="B32" s="65">
        <v>36</v>
      </c>
      <c r="C32" s="65">
        <v>33</v>
      </c>
      <c r="D32" s="65">
        <v>34</v>
      </c>
      <c r="E32" s="47">
        <v>67</v>
      </c>
    </row>
    <row r="33" spans="1:5" ht="15.75" customHeight="1">
      <c r="A33" s="45" t="s">
        <v>103</v>
      </c>
      <c r="B33" s="65">
        <v>70</v>
      </c>
      <c r="C33" s="65">
        <v>58</v>
      </c>
      <c r="D33" s="65">
        <v>69</v>
      </c>
      <c r="E33" s="47">
        <v>127</v>
      </c>
    </row>
    <row r="34" spans="1:5" ht="15.75" customHeight="1">
      <c r="A34" s="45" t="s">
        <v>104</v>
      </c>
      <c r="B34" s="65">
        <v>98</v>
      </c>
      <c r="C34" s="65">
        <v>103</v>
      </c>
      <c r="D34" s="65">
        <v>124</v>
      </c>
      <c r="E34" s="47">
        <v>227</v>
      </c>
    </row>
    <row r="35" spans="1:5" ht="15.75" customHeight="1">
      <c r="A35" s="45" t="s">
        <v>105</v>
      </c>
      <c r="B35" s="65">
        <v>31</v>
      </c>
      <c r="C35" s="65">
        <v>24</v>
      </c>
      <c r="D35" s="65">
        <v>31</v>
      </c>
      <c r="E35" s="47">
        <v>55</v>
      </c>
    </row>
    <row r="36" spans="1:5" ht="15.75" customHeight="1">
      <c r="A36" s="45" t="s">
        <v>106</v>
      </c>
      <c r="B36" s="65">
        <v>156</v>
      </c>
      <c r="C36" s="65">
        <v>179</v>
      </c>
      <c r="D36" s="65">
        <v>176</v>
      </c>
      <c r="E36" s="47">
        <v>355</v>
      </c>
    </row>
    <row r="37" spans="1:5" ht="15.75" customHeight="1">
      <c r="A37" s="45" t="s">
        <v>107</v>
      </c>
      <c r="B37" s="65">
        <v>56</v>
      </c>
      <c r="C37" s="65">
        <v>51</v>
      </c>
      <c r="D37" s="65">
        <v>66</v>
      </c>
      <c r="E37" s="47">
        <v>117</v>
      </c>
    </row>
    <row r="38" spans="1:5" ht="15.75" customHeight="1">
      <c r="A38" s="45" t="s">
        <v>108</v>
      </c>
      <c r="B38" s="65">
        <v>52</v>
      </c>
      <c r="C38" s="65">
        <v>88</v>
      </c>
      <c r="D38" s="65">
        <v>89</v>
      </c>
      <c r="E38" s="47">
        <v>177</v>
      </c>
    </row>
    <row r="39" spans="1:5" ht="15.75" customHeight="1">
      <c r="A39" s="48" t="s">
        <v>109</v>
      </c>
      <c r="B39" s="65">
        <v>266</v>
      </c>
      <c r="C39" s="65">
        <v>213</v>
      </c>
      <c r="D39" s="65">
        <v>137</v>
      </c>
      <c r="E39" s="47">
        <v>350</v>
      </c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3986</v>
      </c>
      <c r="C41" s="55">
        <f>SUM(C43-C42)</f>
        <v>3872</v>
      </c>
      <c r="D41" s="55">
        <f>SUM(D43-D42)</f>
        <v>4419</v>
      </c>
      <c r="E41" s="56">
        <f>SUM(E43-E42)</f>
        <v>8291</v>
      </c>
    </row>
    <row r="42" spans="1:5" ht="15.75" customHeight="1">
      <c r="A42" s="45" t="s">
        <v>47</v>
      </c>
      <c r="B42" s="57">
        <v>63</v>
      </c>
      <c r="C42" s="57">
        <v>60</v>
      </c>
      <c r="D42" s="57">
        <v>48</v>
      </c>
      <c r="E42" s="58">
        <v>108</v>
      </c>
    </row>
    <row r="43" spans="1:5" ht="15.75" customHeight="1">
      <c r="A43" s="59" t="s">
        <v>14</v>
      </c>
      <c r="B43" s="60">
        <f>SUM(B4:B40)</f>
        <v>4049</v>
      </c>
      <c r="C43" s="60">
        <f>SUM(C4:C40)</f>
        <v>3932</v>
      </c>
      <c r="D43" s="60">
        <f>SUM(D4:D40)</f>
        <v>4467</v>
      </c>
      <c r="E43" s="61">
        <f>SUM(E4:E40)</f>
        <v>8399</v>
      </c>
    </row>
    <row r="44" spans="1:5" ht="15.75" customHeight="1">
      <c r="A44" s="62"/>
      <c r="B44" s="63"/>
      <c r="C44" s="63"/>
      <c r="D44" s="63"/>
      <c r="E44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4">
        <v>170</v>
      </c>
      <c r="C4" s="64">
        <v>176</v>
      </c>
      <c r="D4" s="64">
        <v>206</v>
      </c>
      <c r="E4" s="44">
        <v>382</v>
      </c>
    </row>
    <row r="5" spans="1:5" ht="15.75" customHeight="1">
      <c r="A5" s="45" t="s">
        <v>112</v>
      </c>
      <c r="B5" s="65">
        <v>89</v>
      </c>
      <c r="C5" s="65">
        <v>72</v>
      </c>
      <c r="D5" s="65">
        <v>82</v>
      </c>
      <c r="E5" s="47">
        <v>154</v>
      </c>
    </row>
    <row r="6" spans="1:5" ht="15.75" customHeight="1">
      <c r="A6" s="45" t="s">
        <v>113</v>
      </c>
      <c r="B6" s="65">
        <v>243</v>
      </c>
      <c r="C6" s="65">
        <v>232</v>
      </c>
      <c r="D6" s="65">
        <v>266</v>
      </c>
      <c r="E6" s="47">
        <v>498</v>
      </c>
    </row>
    <row r="7" spans="1:5" ht="15.75" customHeight="1">
      <c r="A7" s="45" t="s">
        <v>114</v>
      </c>
      <c r="B7" s="65">
        <v>68</v>
      </c>
      <c r="C7" s="65">
        <v>59</v>
      </c>
      <c r="D7" s="65">
        <v>83</v>
      </c>
      <c r="E7" s="47">
        <v>142</v>
      </c>
    </row>
    <row r="8" spans="1:5" ht="15.75" customHeight="1">
      <c r="A8" s="45" t="s">
        <v>115</v>
      </c>
      <c r="B8" s="65">
        <v>68</v>
      </c>
      <c r="C8" s="65">
        <v>68</v>
      </c>
      <c r="D8" s="65">
        <v>86</v>
      </c>
      <c r="E8" s="47">
        <v>154</v>
      </c>
    </row>
    <row r="9" spans="1:5" ht="15.75" customHeight="1">
      <c r="A9" s="45" t="s">
        <v>116</v>
      </c>
      <c r="B9" s="65">
        <v>14</v>
      </c>
      <c r="C9" s="65">
        <v>7</v>
      </c>
      <c r="D9" s="65">
        <v>10</v>
      </c>
      <c r="E9" s="47">
        <v>17</v>
      </c>
    </row>
    <row r="10" spans="1:5" ht="15.75" customHeight="1">
      <c r="A10" s="45" t="s">
        <v>117</v>
      </c>
      <c r="B10" s="65">
        <v>58</v>
      </c>
      <c r="C10" s="65">
        <v>13</v>
      </c>
      <c r="D10" s="65">
        <v>45</v>
      </c>
      <c r="E10" s="47">
        <v>58</v>
      </c>
    </row>
    <row r="11" spans="1:5" ht="15.75" customHeight="1">
      <c r="A11" s="45" t="s">
        <v>118</v>
      </c>
      <c r="B11" s="65">
        <v>162</v>
      </c>
      <c r="C11" s="65">
        <v>167</v>
      </c>
      <c r="D11" s="65">
        <v>204</v>
      </c>
      <c r="E11" s="47">
        <v>371</v>
      </c>
    </row>
    <row r="12" spans="1:5" ht="15.75" customHeight="1">
      <c r="A12" s="45" t="s">
        <v>119</v>
      </c>
      <c r="B12" s="65">
        <v>51</v>
      </c>
      <c r="C12" s="65">
        <v>60</v>
      </c>
      <c r="D12" s="65">
        <v>60</v>
      </c>
      <c r="E12" s="47">
        <v>120</v>
      </c>
    </row>
    <row r="13" spans="1:5" ht="15.75" customHeight="1">
      <c r="A13" s="45" t="s">
        <v>120</v>
      </c>
      <c r="B13" s="65">
        <v>252</v>
      </c>
      <c r="C13" s="65">
        <v>232</v>
      </c>
      <c r="D13" s="65">
        <v>260</v>
      </c>
      <c r="E13" s="47">
        <v>492</v>
      </c>
    </row>
    <row r="14" spans="1:5" ht="15.75" customHeight="1">
      <c r="A14" s="45" t="s">
        <v>121</v>
      </c>
      <c r="B14" s="65">
        <v>48</v>
      </c>
      <c r="C14" s="65">
        <v>67</v>
      </c>
      <c r="D14" s="65">
        <v>72</v>
      </c>
      <c r="E14" s="47">
        <v>139</v>
      </c>
    </row>
    <row r="15" spans="1:5" ht="15.75" customHeight="1">
      <c r="A15" s="45" t="s">
        <v>122</v>
      </c>
      <c r="B15" s="65">
        <v>324</v>
      </c>
      <c r="C15" s="65">
        <v>370</v>
      </c>
      <c r="D15" s="65">
        <v>372</v>
      </c>
      <c r="E15" s="47">
        <v>742</v>
      </c>
    </row>
    <row r="16" spans="1:5" ht="15.75" customHeight="1">
      <c r="A16" s="45" t="s">
        <v>123</v>
      </c>
      <c r="B16" s="65">
        <v>263</v>
      </c>
      <c r="C16" s="65">
        <v>331</v>
      </c>
      <c r="D16" s="65">
        <v>315</v>
      </c>
      <c r="E16" s="47">
        <v>646</v>
      </c>
    </row>
    <row r="17" spans="1:5" ht="15.75" customHeight="1">
      <c r="A17" s="45" t="s">
        <v>124</v>
      </c>
      <c r="B17" s="65">
        <v>47</v>
      </c>
      <c r="C17" s="65">
        <v>38</v>
      </c>
      <c r="D17" s="65">
        <v>37</v>
      </c>
      <c r="E17" s="47">
        <v>75</v>
      </c>
    </row>
    <row r="18" spans="1:5" ht="15.75" customHeight="1">
      <c r="A18" s="45" t="s">
        <v>125</v>
      </c>
      <c r="B18" s="65">
        <v>78</v>
      </c>
      <c r="C18" s="65">
        <v>66</v>
      </c>
      <c r="D18" s="65">
        <v>109</v>
      </c>
      <c r="E18" s="47">
        <v>175</v>
      </c>
    </row>
    <row r="19" spans="1:5" ht="15.75" customHeight="1">
      <c r="A19" s="48" t="s">
        <v>126</v>
      </c>
      <c r="B19" s="65">
        <v>45</v>
      </c>
      <c r="C19" s="65">
        <v>35</v>
      </c>
      <c r="D19" s="65">
        <v>47</v>
      </c>
      <c r="E19" s="47">
        <v>82</v>
      </c>
    </row>
    <row r="20" spans="1:5" ht="15.75" customHeight="1">
      <c r="A20" s="45" t="s">
        <v>127</v>
      </c>
      <c r="B20" s="65">
        <v>55</v>
      </c>
      <c r="C20" s="65">
        <v>49</v>
      </c>
      <c r="D20" s="65">
        <v>69</v>
      </c>
      <c r="E20" s="47">
        <v>118</v>
      </c>
    </row>
    <row r="21" spans="1:5" ht="15.75" customHeight="1">
      <c r="A21" s="45" t="s">
        <v>128</v>
      </c>
      <c r="B21" s="65">
        <v>39</v>
      </c>
      <c r="C21" s="65">
        <v>33</v>
      </c>
      <c r="D21" s="65">
        <v>41</v>
      </c>
      <c r="E21" s="47">
        <v>74</v>
      </c>
    </row>
    <row r="22" spans="1:5" ht="15.75" customHeight="1">
      <c r="A22" s="45" t="s">
        <v>129</v>
      </c>
      <c r="B22" s="65">
        <v>43</v>
      </c>
      <c r="C22" s="65">
        <v>31</v>
      </c>
      <c r="D22" s="65">
        <v>40</v>
      </c>
      <c r="E22" s="47">
        <v>71</v>
      </c>
    </row>
    <row r="23" spans="1:5" ht="15.75" customHeight="1">
      <c r="A23" s="45" t="s">
        <v>130</v>
      </c>
      <c r="B23" s="65">
        <v>16</v>
      </c>
      <c r="C23" s="65">
        <v>13</v>
      </c>
      <c r="D23" s="65">
        <v>16</v>
      </c>
      <c r="E23" s="47">
        <v>29</v>
      </c>
    </row>
    <row r="24" spans="1:5" ht="15.75" customHeight="1">
      <c r="A24" s="45" t="s">
        <v>131</v>
      </c>
      <c r="B24" s="65">
        <v>20</v>
      </c>
      <c r="C24" s="65">
        <v>25</v>
      </c>
      <c r="D24" s="65">
        <v>17</v>
      </c>
      <c r="E24" s="47">
        <v>42</v>
      </c>
    </row>
    <row r="25" spans="1:5" ht="15.75" customHeight="1">
      <c r="A25" s="45" t="s">
        <v>132</v>
      </c>
      <c r="B25" s="65">
        <v>14</v>
      </c>
      <c r="C25" s="65">
        <v>8</v>
      </c>
      <c r="D25" s="65">
        <v>19</v>
      </c>
      <c r="E25" s="47">
        <v>27</v>
      </c>
    </row>
    <row r="26" spans="1:5" ht="15.75" customHeight="1">
      <c r="A26" s="45" t="s">
        <v>133</v>
      </c>
      <c r="B26" s="65">
        <v>78</v>
      </c>
      <c r="C26" s="65">
        <v>77</v>
      </c>
      <c r="D26" s="65">
        <v>78</v>
      </c>
      <c r="E26" s="47">
        <v>155</v>
      </c>
    </row>
    <row r="27" spans="1:5" ht="15.75" customHeight="1">
      <c r="A27" s="45" t="s">
        <v>134</v>
      </c>
      <c r="B27" s="65">
        <v>75</v>
      </c>
      <c r="C27" s="65">
        <v>74</v>
      </c>
      <c r="D27" s="65">
        <v>80</v>
      </c>
      <c r="E27" s="47">
        <v>154</v>
      </c>
    </row>
    <row r="28" spans="1:5" ht="15.75" customHeight="1">
      <c r="A28" s="45" t="s">
        <v>135</v>
      </c>
      <c r="B28" s="65">
        <v>5</v>
      </c>
      <c r="C28" s="65">
        <v>4</v>
      </c>
      <c r="D28" s="65">
        <v>6</v>
      </c>
      <c r="E28" s="47">
        <v>10</v>
      </c>
    </row>
    <row r="29" spans="1:5" ht="15.75" customHeight="1">
      <c r="A29" s="45" t="s">
        <v>136</v>
      </c>
      <c r="B29" s="65">
        <v>4</v>
      </c>
      <c r="C29" s="65">
        <v>4</v>
      </c>
      <c r="D29" s="65">
        <v>3</v>
      </c>
      <c r="E29" s="47">
        <v>7</v>
      </c>
    </row>
    <row r="30" spans="1:5" ht="15.75" customHeight="1">
      <c r="A30" s="45" t="s">
        <v>137</v>
      </c>
      <c r="B30" s="65">
        <v>18</v>
      </c>
      <c r="C30" s="65">
        <v>18</v>
      </c>
      <c r="D30" s="65">
        <v>16</v>
      </c>
      <c r="E30" s="47">
        <v>34</v>
      </c>
    </row>
    <row r="31" spans="1:5" ht="15.75" customHeight="1">
      <c r="A31" s="45" t="s">
        <v>138</v>
      </c>
      <c r="B31" s="65">
        <v>1</v>
      </c>
      <c r="C31" s="65">
        <v>1</v>
      </c>
      <c r="D31" s="65">
        <v>0</v>
      </c>
      <c r="E31" s="47">
        <v>1</v>
      </c>
    </row>
    <row r="32" spans="1:5" ht="15.75" customHeight="1">
      <c r="A32" s="45" t="s">
        <v>139</v>
      </c>
      <c r="B32" s="65">
        <v>16</v>
      </c>
      <c r="C32" s="65">
        <v>16</v>
      </c>
      <c r="D32" s="65">
        <v>17</v>
      </c>
      <c r="E32" s="47">
        <v>33</v>
      </c>
    </row>
    <row r="33" spans="1:5" ht="15.75" customHeight="1">
      <c r="A33" s="45" t="s">
        <v>140</v>
      </c>
      <c r="B33" s="65">
        <v>131</v>
      </c>
      <c r="C33" s="65">
        <v>116</v>
      </c>
      <c r="D33" s="65">
        <v>135</v>
      </c>
      <c r="E33" s="47">
        <v>251</v>
      </c>
    </row>
    <row r="34" spans="1:5" ht="15.75" customHeight="1">
      <c r="A34" s="45" t="s">
        <v>141</v>
      </c>
      <c r="B34" s="65">
        <v>103</v>
      </c>
      <c r="C34" s="65">
        <v>99</v>
      </c>
      <c r="D34" s="65">
        <v>123</v>
      </c>
      <c r="E34" s="47">
        <v>222</v>
      </c>
    </row>
    <row r="35" spans="1:5" ht="15.75" customHeight="1">
      <c r="A35" s="45" t="s">
        <v>142</v>
      </c>
      <c r="B35" s="65">
        <v>87</v>
      </c>
      <c r="C35" s="65">
        <v>104</v>
      </c>
      <c r="D35" s="65">
        <v>112</v>
      </c>
      <c r="E35" s="47">
        <v>216</v>
      </c>
    </row>
    <row r="36" spans="1:5" ht="15.75" customHeight="1">
      <c r="A36" s="66" t="s">
        <v>143</v>
      </c>
      <c r="B36" s="65">
        <v>240</v>
      </c>
      <c r="C36" s="65">
        <v>214</v>
      </c>
      <c r="D36" s="65">
        <v>228</v>
      </c>
      <c r="E36" s="47">
        <v>442</v>
      </c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2881</v>
      </c>
      <c r="C39" s="55">
        <f>SUM(C41-C40)</f>
        <v>2851</v>
      </c>
      <c r="D39" s="55">
        <f>SUM(D41-D40)</f>
        <v>3222</v>
      </c>
      <c r="E39" s="56">
        <f>SUM(E41-E40)</f>
        <v>6073</v>
      </c>
    </row>
    <row r="40" spans="1:5" ht="15.75" customHeight="1">
      <c r="A40" s="45" t="s">
        <v>47</v>
      </c>
      <c r="B40" s="57">
        <v>44</v>
      </c>
      <c r="C40" s="57">
        <v>28</v>
      </c>
      <c r="D40" s="57">
        <v>32</v>
      </c>
      <c r="E40" s="58">
        <v>60</v>
      </c>
    </row>
    <row r="41" spans="1:5" ht="15.75" customHeight="1">
      <c r="A41" s="59" t="s">
        <v>14</v>
      </c>
      <c r="B41" s="60">
        <f>SUM(B4:B38)</f>
        <v>2925</v>
      </c>
      <c r="C41" s="60">
        <f>SUM(C4:C38)</f>
        <v>2879</v>
      </c>
      <c r="D41" s="60">
        <f>SUM(D4:D38)</f>
        <v>3254</v>
      </c>
      <c r="E41" s="61">
        <f>SUM(E4:E38)</f>
        <v>6133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4">
        <v>156</v>
      </c>
      <c r="C4" s="64">
        <v>138</v>
      </c>
      <c r="D4" s="64">
        <v>182</v>
      </c>
      <c r="E4" s="44">
        <v>320</v>
      </c>
    </row>
    <row r="5" spans="1:5" ht="15.75" customHeight="1">
      <c r="A5" s="45" t="s">
        <v>146</v>
      </c>
      <c r="B5" s="65">
        <v>293</v>
      </c>
      <c r="C5" s="65">
        <v>331</v>
      </c>
      <c r="D5" s="65">
        <v>366</v>
      </c>
      <c r="E5" s="47">
        <v>697</v>
      </c>
    </row>
    <row r="6" spans="1:5" ht="15.75" customHeight="1">
      <c r="A6" s="45" t="s">
        <v>147</v>
      </c>
      <c r="B6" s="65">
        <v>105</v>
      </c>
      <c r="C6" s="65">
        <v>118</v>
      </c>
      <c r="D6" s="65">
        <v>118</v>
      </c>
      <c r="E6" s="47">
        <v>236</v>
      </c>
    </row>
    <row r="7" spans="1:5" ht="15.75" customHeight="1">
      <c r="A7" s="45" t="s">
        <v>148</v>
      </c>
      <c r="B7" s="65">
        <v>162</v>
      </c>
      <c r="C7" s="65">
        <v>196</v>
      </c>
      <c r="D7" s="65">
        <v>213</v>
      </c>
      <c r="E7" s="47">
        <v>409</v>
      </c>
    </row>
    <row r="8" spans="1:5" ht="15.75" customHeight="1">
      <c r="A8" s="45" t="s">
        <v>149</v>
      </c>
      <c r="B8" s="65">
        <v>25</v>
      </c>
      <c r="C8" s="65">
        <v>25</v>
      </c>
      <c r="D8" s="65">
        <v>35</v>
      </c>
      <c r="E8" s="47">
        <v>60</v>
      </c>
    </row>
    <row r="9" spans="1:5" ht="15.75" customHeight="1">
      <c r="A9" s="45" t="s">
        <v>150</v>
      </c>
      <c r="B9" s="65">
        <v>84</v>
      </c>
      <c r="C9" s="65">
        <v>87</v>
      </c>
      <c r="D9" s="65">
        <v>108</v>
      </c>
      <c r="E9" s="47">
        <v>195</v>
      </c>
    </row>
    <row r="10" spans="1:5" ht="15.75" customHeight="1">
      <c r="A10" s="45" t="s">
        <v>151</v>
      </c>
      <c r="B10" s="65">
        <v>120</v>
      </c>
      <c r="C10" s="65">
        <v>111</v>
      </c>
      <c r="D10" s="65">
        <v>153</v>
      </c>
      <c r="E10" s="47">
        <v>264</v>
      </c>
    </row>
    <row r="11" spans="1:5" ht="15.75" customHeight="1">
      <c r="A11" s="45" t="s">
        <v>152</v>
      </c>
      <c r="B11" s="65">
        <v>83</v>
      </c>
      <c r="C11" s="65">
        <v>81</v>
      </c>
      <c r="D11" s="65">
        <v>96</v>
      </c>
      <c r="E11" s="47">
        <v>177</v>
      </c>
    </row>
    <row r="12" spans="1:5" ht="15.75" customHeight="1">
      <c r="A12" s="45" t="s">
        <v>153</v>
      </c>
      <c r="B12" s="65">
        <v>71</v>
      </c>
      <c r="C12" s="65">
        <v>75</v>
      </c>
      <c r="D12" s="65">
        <v>71</v>
      </c>
      <c r="E12" s="47">
        <v>146</v>
      </c>
    </row>
    <row r="13" spans="1:5" ht="15.75" customHeight="1">
      <c r="A13" s="45" t="s">
        <v>154</v>
      </c>
      <c r="B13" s="65">
        <v>168</v>
      </c>
      <c r="C13" s="65">
        <v>148</v>
      </c>
      <c r="D13" s="65">
        <v>192</v>
      </c>
      <c r="E13" s="47">
        <v>340</v>
      </c>
    </row>
    <row r="14" spans="1:5" ht="15.75" customHeight="1">
      <c r="A14" s="45" t="s">
        <v>155</v>
      </c>
      <c r="B14" s="65">
        <v>69</v>
      </c>
      <c r="C14" s="65">
        <v>77</v>
      </c>
      <c r="D14" s="65">
        <v>74</v>
      </c>
      <c r="E14" s="47">
        <v>151</v>
      </c>
    </row>
    <row r="15" spans="1:5" ht="15.75" customHeight="1">
      <c r="A15" s="45" t="s">
        <v>156</v>
      </c>
      <c r="B15" s="65">
        <v>151</v>
      </c>
      <c r="C15" s="65">
        <v>165</v>
      </c>
      <c r="D15" s="65">
        <v>193</v>
      </c>
      <c r="E15" s="47">
        <v>358</v>
      </c>
    </row>
    <row r="16" spans="1:5" ht="15.75" customHeight="1">
      <c r="A16" s="45" t="s">
        <v>157</v>
      </c>
      <c r="B16" s="65">
        <v>119</v>
      </c>
      <c r="C16" s="65">
        <v>97</v>
      </c>
      <c r="D16" s="65">
        <v>117</v>
      </c>
      <c r="E16" s="47">
        <v>214</v>
      </c>
    </row>
    <row r="17" spans="1:5" ht="15.75" customHeight="1">
      <c r="A17" s="45" t="s">
        <v>158</v>
      </c>
      <c r="B17" s="65">
        <v>121</v>
      </c>
      <c r="C17" s="65">
        <v>132</v>
      </c>
      <c r="D17" s="65">
        <v>147</v>
      </c>
      <c r="E17" s="47">
        <v>279</v>
      </c>
    </row>
    <row r="18" spans="1:5" ht="15.75" customHeight="1">
      <c r="A18" s="45" t="s">
        <v>159</v>
      </c>
      <c r="B18" s="65">
        <v>84</v>
      </c>
      <c r="C18" s="65">
        <v>139</v>
      </c>
      <c r="D18" s="65">
        <v>144</v>
      </c>
      <c r="E18" s="47">
        <v>283</v>
      </c>
    </row>
    <row r="19" spans="1:5" ht="15.75" customHeight="1">
      <c r="A19" s="48" t="s">
        <v>160</v>
      </c>
      <c r="B19" s="65">
        <v>190</v>
      </c>
      <c r="C19" s="65">
        <v>115</v>
      </c>
      <c r="D19" s="65">
        <v>125</v>
      </c>
      <c r="E19" s="47">
        <v>240</v>
      </c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1908</v>
      </c>
      <c r="C39" s="55">
        <f>SUM(C41-C40)</f>
        <v>1996</v>
      </c>
      <c r="D39" s="55">
        <f>SUM(D41-D40)</f>
        <v>2262</v>
      </c>
      <c r="E39" s="56">
        <f>SUM(E41-E40)</f>
        <v>4258</v>
      </c>
    </row>
    <row r="40" spans="1:5" ht="15.75" customHeight="1">
      <c r="A40" s="45" t="s">
        <v>47</v>
      </c>
      <c r="B40" s="57">
        <v>93</v>
      </c>
      <c r="C40" s="57">
        <v>39</v>
      </c>
      <c r="D40" s="57">
        <v>72</v>
      </c>
      <c r="E40" s="58">
        <v>111</v>
      </c>
    </row>
    <row r="41" spans="1:5" ht="15.75" customHeight="1">
      <c r="A41" s="59" t="s">
        <v>14</v>
      </c>
      <c r="B41" s="60">
        <f>SUM(B4:B38)</f>
        <v>2001</v>
      </c>
      <c r="C41" s="60">
        <f>SUM(C4:C38)</f>
        <v>2035</v>
      </c>
      <c r="D41" s="60">
        <f>SUM(D4:D38)</f>
        <v>2334</v>
      </c>
      <c r="E41" s="61">
        <f>SUM(E4:E38)</f>
        <v>4369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4">
        <v>174</v>
      </c>
      <c r="C4" s="64">
        <v>161</v>
      </c>
      <c r="D4" s="64">
        <v>196</v>
      </c>
      <c r="E4" s="44">
        <v>357</v>
      </c>
    </row>
    <row r="5" spans="1:5" ht="15.75" customHeight="1">
      <c r="A5" s="45" t="s">
        <v>163</v>
      </c>
      <c r="B5" s="65">
        <v>42</v>
      </c>
      <c r="C5" s="65">
        <v>45</v>
      </c>
      <c r="D5" s="65">
        <v>56</v>
      </c>
      <c r="E5" s="47">
        <v>101</v>
      </c>
    </row>
    <row r="6" spans="1:5" ht="15.75" customHeight="1">
      <c r="A6" s="45" t="s">
        <v>164</v>
      </c>
      <c r="B6" s="65">
        <v>10</v>
      </c>
      <c r="C6" s="65">
        <v>15</v>
      </c>
      <c r="D6" s="65">
        <v>7</v>
      </c>
      <c r="E6" s="47">
        <v>22</v>
      </c>
    </row>
    <row r="7" spans="1:5" ht="15.75" customHeight="1">
      <c r="A7" s="45" t="s">
        <v>165</v>
      </c>
      <c r="B7" s="65">
        <v>117</v>
      </c>
      <c r="C7" s="65">
        <v>123</v>
      </c>
      <c r="D7" s="65">
        <v>133</v>
      </c>
      <c r="E7" s="47">
        <v>256</v>
      </c>
    </row>
    <row r="8" spans="1:5" ht="15.75" customHeight="1">
      <c r="A8" s="45" t="s">
        <v>166</v>
      </c>
      <c r="B8" s="65">
        <v>107</v>
      </c>
      <c r="C8" s="65">
        <v>102</v>
      </c>
      <c r="D8" s="65">
        <v>146</v>
      </c>
      <c r="E8" s="47">
        <v>248</v>
      </c>
    </row>
    <row r="9" spans="1:5" ht="15.75" customHeight="1">
      <c r="A9" s="45" t="s">
        <v>167</v>
      </c>
      <c r="B9" s="65">
        <v>84</v>
      </c>
      <c r="C9" s="65">
        <v>89</v>
      </c>
      <c r="D9" s="65">
        <v>74</v>
      </c>
      <c r="E9" s="47">
        <v>163</v>
      </c>
    </row>
    <row r="10" spans="1:5" ht="15.75" customHeight="1">
      <c r="A10" s="48" t="s">
        <v>168</v>
      </c>
      <c r="B10" s="65">
        <v>43</v>
      </c>
      <c r="C10" s="65">
        <v>89</v>
      </c>
      <c r="D10" s="65">
        <v>81</v>
      </c>
      <c r="E10" s="47">
        <v>170</v>
      </c>
    </row>
    <row r="11" spans="1:5" ht="15.75" customHeight="1">
      <c r="A11" s="48" t="s">
        <v>169</v>
      </c>
      <c r="B11" s="65">
        <v>221</v>
      </c>
      <c r="C11" s="65">
        <v>249</v>
      </c>
      <c r="D11" s="65">
        <v>273</v>
      </c>
      <c r="E11" s="47">
        <v>522</v>
      </c>
    </row>
    <row r="12" spans="1:5" ht="15.75" customHeight="1">
      <c r="A12" s="45" t="s">
        <v>170</v>
      </c>
      <c r="B12" s="65">
        <v>163</v>
      </c>
      <c r="C12" s="65">
        <v>160</v>
      </c>
      <c r="D12" s="65">
        <v>182</v>
      </c>
      <c r="E12" s="47">
        <v>342</v>
      </c>
    </row>
    <row r="13" spans="1:5" ht="15.75" customHeight="1">
      <c r="A13" s="45" t="s">
        <v>171</v>
      </c>
      <c r="B13" s="65">
        <v>53</v>
      </c>
      <c r="C13" s="65">
        <v>60</v>
      </c>
      <c r="D13" s="65">
        <v>70</v>
      </c>
      <c r="E13" s="47">
        <v>130</v>
      </c>
    </row>
    <row r="14" spans="1:5" ht="15.75" customHeight="1">
      <c r="A14" s="45" t="s">
        <v>172</v>
      </c>
      <c r="B14" s="65">
        <v>24</v>
      </c>
      <c r="C14" s="65">
        <v>24</v>
      </c>
      <c r="D14" s="65">
        <v>26</v>
      </c>
      <c r="E14" s="47">
        <v>50</v>
      </c>
    </row>
    <row r="15" spans="1:5" ht="15.75" customHeight="1">
      <c r="A15" s="45" t="s">
        <v>173</v>
      </c>
      <c r="B15" s="65">
        <v>41</v>
      </c>
      <c r="C15" s="65">
        <v>40</v>
      </c>
      <c r="D15" s="65">
        <v>37</v>
      </c>
      <c r="E15" s="47">
        <v>77</v>
      </c>
    </row>
    <row r="16" spans="1:5" ht="15.75" customHeight="1">
      <c r="A16" s="45" t="s">
        <v>174</v>
      </c>
      <c r="B16" s="65">
        <v>335</v>
      </c>
      <c r="C16" s="65">
        <v>373</v>
      </c>
      <c r="D16" s="65">
        <v>390</v>
      </c>
      <c r="E16" s="47">
        <v>763</v>
      </c>
    </row>
    <row r="17" spans="1:5" ht="15.75" customHeight="1">
      <c r="A17" s="45" t="s">
        <v>175</v>
      </c>
      <c r="B17" s="65">
        <v>20</v>
      </c>
      <c r="C17" s="65">
        <v>39</v>
      </c>
      <c r="D17" s="65">
        <v>39</v>
      </c>
      <c r="E17" s="47">
        <v>78</v>
      </c>
    </row>
    <row r="18" spans="1:5" ht="15.75" customHeight="1">
      <c r="A18" s="45" t="s">
        <v>176</v>
      </c>
      <c r="B18" s="65">
        <v>204</v>
      </c>
      <c r="C18" s="65">
        <v>205</v>
      </c>
      <c r="D18" s="65">
        <v>212</v>
      </c>
      <c r="E18" s="47">
        <v>417</v>
      </c>
    </row>
    <row r="19" spans="1:5" ht="15.75" customHeight="1">
      <c r="A19" s="45" t="s">
        <v>177</v>
      </c>
      <c r="B19" s="65">
        <v>351</v>
      </c>
      <c r="C19" s="65">
        <v>369</v>
      </c>
      <c r="D19" s="65">
        <v>428</v>
      </c>
      <c r="E19" s="47">
        <v>797</v>
      </c>
    </row>
    <row r="20" spans="1:5" ht="15.75" customHeight="1">
      <c r="A20" s="45" t="s">
        <v>178</v>
      </c>
      <c r="B20" s="67">
        <v>197</v>
      </c>
      <c r="C20" s="67">
        <v>200</v>
      </c>
      <c r="D20" s="67">
        <v>223</v>
      </c>
      <c r="E20" s="47">
        <v>423</v>
      </c>
    </row>
    <row r="21" spans="1:5" ht="15.75" customHeight="1">
      <c r="A21" s="68" t="s">
        <v>179</v>
      </c>
      <c r="B21" s="67">
        <v>268</v>
      </c>
      <c r="C21" s="67">
        <v>286</v>
      </c>
      <c r="D21" s="67">
        <v>314</v>
      </c>
      <c r="E21" s="47">
        <v>600</v>
      </c>
    </row>
    <row r="22" spans="1:5" ht="15.75" customHeight="1">
      <c r="A22" s="68" t="s">
        <v>180</v>
      </c>
      <c r="B22" s="67">
        <v>8</v>
      </c>
      <c r="C22" s="67">
        <v>2</v>
      </c>
      <c r="D22" s="67">
        <v>6</v>
      </c>
      <c r="E22" s="47">
        <v>8</v>
      </c>
    </row>
    <row r="23" spans="1:5" ht="15.75" customHeight="1">
      <c r="A23" s="68" t="s">
        <v>181</v>
      </c>
      <c r="B23" s="67">
        <v>95</v>
      </c>
      <c r="C23" s="67">
        <v>97</v>
      </c>
      <c r="D23" s="67">
        <v>111</v>
      </c>
      <c r="E23" s="47">
        <v>208</v>
      </c>
    </row>
    <row r="24" spans="1:5" ht="15.75" customHeight="1">
      <c r="A24" s="68" t="s">
        <v>182</v>
      </c>
      <c r="B24" s="67">
        <v>97</v>
      </c>
      <c r="C24" s="67">
        <v>112</v>
      </c>
      <c r="D24" s="67">
        <v>106</v>
      </c>
      <c r="E24" s="47">
        <v>218</v>
      </c>
    </row>
    <row r="25" spans="1:5" ht="15.75" customHeight="1">
      <c r="A25" s="68" t="s">
        <v>183</v>
      </c>
      <c r="B25" s="67">
        <v>353</v>
      </c>
      <c r="C25" s="67">
        <v>437</v>
      </c>
      <c r="D25" s="67">
        <v>420</v>
      </c>
      <c r="E25" s="47">
        <v>857</v>
      </c>
    </row>
    <row r="26" spans="1:5" ht="15.75" customHeight="1">
      <c r="A26" s="68" t="s">
        <v>184</v>
      </c>
      <c r="B26" s="67">
        <v>85</v>
      </c>
      <c r="C26" s="67">
        <v>99</v>
      </c>
      <c r="D26" s="67">
        <v>98</v>
      </c>
      <c r="E26" s="47">
        <v>197</v>
      </c>
    </row>
    <row r="27" spans="1:5" ht="15.75" customHeight="1">
      <c r="A27" s="68" t="s">
        <v>185</v>
      </c>
      <c r="B27" s="67">
        <v>72</v>
      </c>
      <c r="C27" s="67">
        <v>70</v>
      </c>
      <c r="D27" s="67">
        <v>81</v>
      </c>
      <c r="E27" s="47">
        <v>151</v>
      </c>
    </row>
    <row r="28" spans="1:5" ht="15.75" customHeight="1">
      <c r="A28" s="68" t="s">
        <v>186</v>
      </c>
      <c r="B28" s="67">
        <v>34</v>
      </c>
      <c r="C28" s="67">
        <v>21</v>
      </c>
      <c r="D28" s="67">
        <v>28</v>
      </c>
      <c r="E28" s="47">
        <v>49</v>
      </c>
    </row>
    <row r="29" spans="1:5" ht="15.75" customHeight="1">
      <c r="A29" s="68" t="s">
        <v>187</v>
      </c>
      <c r="B29" s="67">
        <v>187</v>
      </c>
      <c r="C29" s="67">
        <v>200</v>
      </c>
      <c r="D29" s="67">
        <v>207</v>
      </c>
      <c r="E29" s="47">
        <v>407</v>
      </c>
    </row>
    <row r="30" spans="1:5" ht="15.75" customHeight="1">
      <c r="A30" s="68" t="s">
        <v>188</v>
      </c>
      <c r="B30" s="67">
        <v>304</v>
      </c>
      <c r="C30" s="67">
        <v>345</v>
      </c>
      <c r="D30" s="67">
        <v>371</v>
      </c>
      <c r="E30" s="47">
        <v>716</v>
      </c>
    </row>
    <row r="31" spans="1:5" ht="15.75" customHeight="1">
      <c r="A31" s="68" t="s">
        <v>189</v>
      </c>
      <c r="B31" s="67">
        <v>134</v>
      </c>
      <c r="C31" s="67">
        <v>132</v>
      </c>
      <c r="D31" s="67">
        <v>167</v>
      </c>
      <c r="E31" s="47">
        <v>299</v>
      </c>
    </row>
    <row r="32" spans="1:5" ht="15.75" customHeight="1">
      <c r="A32" s="68" t="s">
        <v>190</v>
      </c>
      <c r="B32" s="67">
        <v>51</v>
      </c>
      <c r="C32" s="67">
        <v>65</v>
      </c>
      <c r="D32" s="67">
        <v>66</v>
      </c>
      <c r="E32" s="47">
        <v>131</v>
      </c>
    </row>
    <row r="33" spans="1:5" ht="15.75" customHeight="1">
      <c r="A33" s="68" t="s">
        <v>191</v>
      </c>
      <c r="B33" s="67">
        <v>312</v>
      </c>
      <c r="C33" s="67">
        <v>338</v>
      </c>
      <c r="D33" s="67">
        <v>379</v>
      </c>
      <c r="E33" s="47">
        <v>717</v>
      </c>
    </row>
    <row r="34" spans="1:5" ht="15.75" customHeight="1">
      <c r="A34" s="68" t="s">
        <v>192</v>
      </c>
      <c r="B34" s="67">
        <v>281</v>
      </c>
      <c r="C34" s="67">
        <v>341</v>
      </c>
      <c r="D34" s="67">
        <v>363</v>
      </c>
      <c r="E34" s="47">
        <v>704</v>
      </c>
    </row>
    <row r="35" spans="1:5" ht="15.75" customHeight="1">
      <c r="A35" s="68" t="s">
        <v>193</v>
      </c>
      <c r="B35" s="67">
        <v>32</v>
      </c>
      <c r="C35" s="67">
        <v>34</v>
      </c>
      <c r="D35" s="67">
        <v>39</v>
      </c>
      <c r="E35" s="47">
        <v>73</v>
      </c>
    </row>
    <row r="36" spans="1:5" ht="15.75" customHeight="1">
      <c r="A36" s="68" t="s">
        <v>194</v>
      </c>
      <c r="B36" s="67">
        <v>167</v>
      </c>
      <c r="C36" s="67">
        <v>186</v>
      </c>
      <c r="D36" s="67">
        <v>167</v>
      </c>
      <c r="E36" s="47">
        <v>353</v>
      </c>
    </row>
    <row r="37" spans="1:5" ht="15.75" customHeight="1">
      <c r="A37" s="68" t="s">
        <v>195</v>
      </c>
      <c r="B37" s="67">
        <v>74</v>
      </c>
      <c r="C37" s="67">
        <v>78</v>
      </c>
      <c r="D37" s="67">
        <v>82</v>
      </c>
      <c r="E37" s="47">
        <v>160</v>
      </c>
    </row>
    <row r="38" spans="1:5" ht="15.75" customHeight="1">
      <c r="A38" s="69" t="s">
        <v>196</v>
      </c>
      <c r="B38" s="70">
        <v>421</v>
      </c>
      <c r="C38" s="70">
        <v>354</v>
      </c>
      <c r="D38" s="70">
        <v>271</v>
      </c>
      <c r="E38" s="71">
        <v>625</v>
      </c>
    </row>
    <row r="39" spans="1:5" ht="15.75" customHeight="1">
      <c r="A39" s="51"/>
      <c r="B39" s="52"/>
      <c r="C39" s="52"/>
      <c r="D39" s="52"/>
      <c r="E39" s="53"/>
    </row>
    <row r="40" spans="1:5" ht="15.75" customHeight="1">
      <c r="A40" s="54" t="s">
        <v>46</v>
      </c>
      <c r="B40" s="55">
        <f>SUM(B42-B41)</f>
        <v>5056</v>
      </c>
      <c r="C40" s="55">
        <f>SUM(C42-C41)</f>
        <v>5457</v>
      </c>
      <c r="D40" s="55">
        <f>SUM(D42-D41)</f>
        <v>5785</v>
      </c>
      <c r="E40" s="56">
        <f>SUM(E42-E41)</f>
        <v>11242</v>
      </c>
    </row>
    <row r="41" spans="1:5" ht="15.75" customHeight="1">
      <c r="A41" s="45" t="s">
        <v>47</v>
      </c>
      <c r="B41" s="57">
        <v>105</v>
      </c>
      <c r="C41" s="57">
        <v>83</v>
      </c>
      <c r="D41" s="57">
        <v>64</v>
      </c>
      <c r="E41" s="58">
        <v>147</v>
      </c>
    </row>
    <row r="42" spans="1:5" ht="15.75" customHeight="1">
      <c r="A42" s="59" t="s">
        <v>14</v>
      </c>
      <c r="B42" s="60">
        <f>SUM(B4:B39)</f>
        <v>5161</v>
      </c>
      <c r="C42" s="60">
        <f>SUM(C4:C39)</f>
        <v>5540</v>
      </c>
      <c r="D42" s="60">
        <f>SUM(D4:D39)</f>
        <v>5849</v>
      </c>
      <c r="E42" s="61">
        <f>SUM(E4:E39)</f>
        <v>11389</v>
      </c>
    </row>
    <row r="43" spans="1:5" ht="15.75" customHeight="1">
      <c r="A43" s="62"/>
      <c r="B43" s="63"/>
      <c r="C43" s="63"/>
      <c r="D43" s="63"/>
      <c r="E43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4">
        <v>107</v>
      </c>
      <c r="C4" s="64">
        <v>111</v>
      </c>
      <c r="D4" s="64">
        <v>127</v>
      </c>
      <c r="E4" s="44">
        <v>238</v>
      </c>
    </row>
    <row r="5" spans="1:5" ht="15.75" customHeight="1">
      <c r="A5" s="45" t="s">
        <v>199</v>
      </c>
      <c r="B5" s="65">
        <v>192</v>
      </c>
      <c r="C5" s="65">
        <v>230</v>
      </c>
      <c r="D5" s="65">
        <v>233</v>
      </c>
      <c r="E5" s="47">
        <v>463</v>
      </c>
    </row>
    <row r="6" spans="1:5" ht="15.75" customHeight="1">
      <c r="A6" s="45" t="s">
        <v>200</v>
      </c>
      <c r="B6" s="65">
        <v>96</v>
      </c>
      <c r="C6" s="65">
        <v>106</v>
      </c>
      <c r="D6" s="65">
        <v>122</v>
      </c>
      <c r="E6" s="47">
        <v>228</v>
      </c>
    </row>
    <row r="7" spans="1:5" ht="15.75" customHeight="1">
      <c r="A7" s="45" t="s">
        <v>201</v>
      </c>
      <c r="B7" s="65">
        <v>85</v>
      </c>
      <c r="C7" s="65">
        <v>91</v>
      </c>
      <c r="D7" s="65">
        <v>101</v>
      </c>
      <c r="E7" s="47">
        <v>192</v>
      </c>
    </row>
    <row r="8" spans="1:5" ht="15.75" customHeight="1">
      <c r="A8" s="45" t="s">
        <v>202</v>
      </c>
      <c r="B8" s="65">
        <v>6</v>
      </c>
      <c r="C8" s="65">
        <v>7</v>
      </c>
      <c r="D8" s="65">
        <v>8</v>
      </c>
      <c r="E8" s="47">
        <v>15</v>
      </c>
    </row>
    <row r="9" spans="1:5" ht="15.75" customHeight="1">
      <c r="A9" s="45" t="s">
        <v>203</v>
      </c>
      <c r="B9" s="65">
        <v>10</v>
      </c>
      <c r="C9" s="65">
        <v>8</v>
      </c>
      <c r="D9" s="65">
        <v>8</v>
      </c>
      <c r="E9" s="47">
        <v>16</v>
      </c>
    </row>
    <row r="10" spans="1:5" ht="15.75" customHeight="1">
      <c r="A10" s="45" t="s">
        <v>204</v>
      </c>
      <c r="B10" s="65">
        <v>39</v>
      </c>
      <c r="C10" s="65">
        <v>48</v>
      </c>
      <c r="D10" s="65">
        <v>56</v>
      </c>
      <c r="E10" s="47">
        <v>104</v>
      </c>
    </row>
    <row r="11" spans="1:5" ht="15.75" customHeight="1">
      <c r="A11" s="45" t="s">
        <v>205</v>
      </c>
      <c r="B11" s="65">
        <v>20</v>
      </c>
      <c r="C11" s="65">
        <v>20</v>
      </c>
      <c r="D11" s="65">
        <v>21</v>
      </c>
      <c r="E11" s="47">
        <v>41</v>
      </c>
    </row>
    <row r="12" spans="1:5" ht="15.75" customHeight="1">
      <c r="A12" s="45" t="s">
        <v>206</v>
      </c>
      <c r="B12" s="65">
        <v>7</v>
      </c>
      <c r="C12" s="65">
        <v>7</v>
      </c>
      <c r="D12" s="65">
        <v>6</v>
      </c>
      <c r="E12" s="47">
        <v>13</v>
      </c>
    </row>
    <row r="13" spans="1:5" ht="15.75" customHeight="1">
      <c r="A13" s="45" t="s">
        <v>207</v>
      </c>
      <c r="B13" s="65">
        <v>57</v>
      </c>
      <c r="C13" s="65">
        <v>64</v>
      </c>
      <c r="D13" s="65">
        <v>70</v>
      </c>
      <c r="E13" s="47">
        <v>134</v>
      </c>
    </row>
    <row r="14" spans="1:5" ht="15.75" customHeight="1">
      <c r="A14" s="45" t="s">
        <v>208</v>
      </c>
      <c r="B14" s="65">
        <v>135</v>
      </c>
      <c r="C14" s="65">
        <v>154</v>
      </c>
      <c r="D14" s="65">
        <v>164</v>
      </c>
      <c r="E14" s="47">
        <v>318</v>
      </c>
    </row>
    <row r="15" spans="1:5" ht="15.75" customHeight="1">
      <c r="A15" s="45" t="s">
        <v>209</v>
      </c>
      <c r="B15" s="65">
        <v>17</v>
      </c>
      <c r="C15" s="65">
        <v>15</v>
      </c>
      <c r="D15" s="65">
        <v>16</v>
      </c>
      <c r="E15" s="47">
        <v>31</v>
      </c>
    </row>
    <row r="16" spans="1:5" ht="15.75" customHeight="1">
      <c r="A16" s="45" t="s">
        <v>210</v>
      </c>
      <c r="B16" s="65">
        <v>156</v>
      </c>
      <c r="C16" s="65">
        <v>179</v>
      </c>
      <c r="D16" s="65">
        <v>183</v>
      </c>
      <c r="E16" s="47">
        <v>362</v>
      </c>
    </row>
    <row r="17" spans="1:5" ht="15.75" customHeight="1">
      <c r="A17" s="45" t="s">
        <v>211</v>
      </c>
      <c r="B17" s="65">
        <v>58</v>
      </c>
      <c r="C17" s="65">
        <v>64</v>
      </c>
      <c r="D17" s="65">
        <v>78</v>
      </c>
      <c r="E17" s="47">
        <v>142</v>
      </c>
    </row>
    <row r="18" spans="1:5" ht="15.75" customHeight="1">
      <c r="A18" s="45" t="s">
        <v>212</v>
      </c>
      <c r="B18" s="65">
        <v>89</v>
      </c>
      <c r="C18" s="65">
        <v>105</v>
      </c>
      <c r="D18" s="65">
        <v>108</v>
      </c>
      <c r="E18" s="47">
        <v>213</v>
      </c>
    </row>
    <row r="19" spans="1:5" ht="15.75" customHeight="1">
      <c r="A19" s="45" t="s">
        <v>213</v>
      </c>
      <c r="B19" s="65">
        <v>153</v>
      </c>
      <c r="C19" s="65">
        <v>162</v>
      </c>
      <c r="D19" s="65">
        <v>166</v>
      </c>
      <c r="E19" s="47">
        <v>328</v>
      </c>
    </row>
    <row r="20" spans="1:5" ht="15.75" customHeight="1">
      <c r="A20" s="45" t="s">
        <v>214</v>
      </c>
      <c r="B20" s="65">
        <v>187</v>
      </c>
      <c r="C20" s="65">
        <v>212</v>
      </c>
      <c r="D20" s="65">
        <v>205</v>
      </c>
      <c r="E20" s="47">
        <v>417</v>
      </c>
    </row>
    <row r="21" spans="1:5" ht="15.75" customHeight="1">
      <c r="A21" s="45" t="s">
        <v>215</v>
      </c>
      <c r="B21" s="65">
        <v>110</v>
      </c>
      <c r="C21" s="65">
        <v>80</v>
      </c>
      <c r="D21" s="65">
        <v>104</v>
      </c>
      <c r="E21" s="47">
        <v>184</v>
      </c>
    </row>
    <row r="22" spans="1:5" ht="15.75" customHeight="1">
      <c r="A22" s="45" t="s">
        <v>216</v>
      </c>
      <c r="B22" s="65">
        <v>4</v>
      </c>
      <c r="C22" s="65">
        <v>2</v>
      </c>
      <c r="D22" s="65">
        <v>2</v>
      </c>
      <c r="E22" s="47">
        <v>4</v>
      </c>
    </row>
    <row r="23" spans="1:5" ht="15.75" customHeight="1">
      <c r="A23" s="45" t="s">
        <v>217</v>
      </c>
      <c r="B23" s="65">
        <v>16</v>
      </c>
      <c r="C23" s="65">
        <v>6</v>
      </c>
      <c r="D23" s="65">
        <v>18</v>
      </c>
      <c r="E23" s="47">
        <v>24</v>
      </c>
    </row>
    <row r="24" spans="1:5" ht="15.75" customHeight="1">
      <c r="A24" s="45" t="s">
        <v>218</v>
      </c>
      <c r="B24" s="65">
        <v>48</v>
      </c>
      <c r="C24" s="65">
        <v>57</v>
      </c>
      <c r="D24" s="65">
        <v>59</v>
      </c>
      <c r="E24" s="47">
        <v>116</v>
      </c>
    </row>
    <row r="25" spans="1:5" ht="15.75" customHeight="1">
      <c r="A25" s="45" t="s">
        <v>219</v>
      </c>
      <c r="B25" s="65">
        <v>47</v>
      </c>
      <c r="C25" s="65">
        <v>60</v>
      </c>
      <c r="D25" s="65">
        <v>64</v>
      </c>
      <c r="E25" s="47">
        <v>124</v>
      </c>
    </row>
    <row r="26" spans="1:5" ht="15" customHeight="1">
      <c r="A26" s="48" t="s">
        <v>220</v>
      </c>
      <c r="B26" s="65">
        <v>67</v>
      </c>
      <c r="C26" s="65">
        <v>48</v>
      </c>
      <c r="D26" s="65">
        <v>57</v>
      </c>
      <c r="E26" s="47">
        <v>105</v>
      </c>
    </row>
    <row r="27" spans="1:5" ht="15.75" customHeight="1">
      <c r="A27" s="48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1687</v>
      </c>
      <c r="C39" s="55">
        <f>SUM(C41-C40)</f>
        <v>1820</v>
      </c>
      <c r="D39" s="55">
        <f>SUM(D41-D40)</f>
        <v>1959</v>
      </c>
      <c r="E39" s="56">
        <f>SUM(E41-E40)</f>
        <v>3779</v>
      </c>
    </row>
    <row r="40" spans="1:5" ht="15.75" customHeight="1">
      <c r="A40" s="45" t="s">
        <v>47</v>
      </c>
      <c r="B40" s="57">
        <v>19</v>
      </c>
      <c r="C40" s="57">
        <v>16</v>
      </c>
      <c r="D40" s="57">
        <v>17</v>
      </c>
      <c r="E40" s="58">
        <v>33</v>
      </c>
    </row>
    <row r="41" spans="1:5" ht="15.75" customHeight="1">
      <c r="A41" s="59" t="s">
        <v>14</v>
      </c>
      <c r="B41" s="60">
        <f>SUM(B4:B38)</f>
        <v>1706</v>
      </c>
      <c r="C41" s="60">
        <f>SUM(C4:C38)</f>
        <v>1836</v>
      </c>
      <c r="D41" s="60">
        <f>SUM(D4:D38)</f>
        <v>1976</v>
      </c>
      <c r="E41" s="61">
        <f>SUM(E4:E38)</f>
        <v>3812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4">
        <v>14</v>
      </c>
      <c r="C4" s="64">
        <v>16</v>
      </c>
      <c r="D4" s="64">
        <v>20</v>
      </c>
      <c r="E4" s="44">
        <v>36</v>
      </c>
    </row>
    <row r="5" spans="1:5" ht="15.75" customHeight="1">
      <c r="A5" s="45" t="s">
        <v>223</v>
      </c>
      <c r="B5" s="65">
        <v>3</v>
      </c>
      <c r="C5" s="65">
        <v>2</v>
      </c>
      <c r="D5" s="65">
        <v>4</v>
      </c>
      <c r="E5" s="47">
        <v>6</v>
      </c>
    </row>
    <row r="6" spans="1:5" ht="15.75" customHeight="1">
      <c r="A6" s="45" t="s">
        <v>224</v>
      </c>
      <c r="B6" s="65">
        <v>9</v>
      </c>
      <c r="C6" s="65">
        <v>12</v>
      </c>
      <c r="D6" s="65">
        <v>9</v>
      </c>
      <c r="E6" s="47">
        <v>21</v>
      </c>
    </row>
    <row r="7" spans="1:5" ht="15.75" customHeight="1">
      <c r="A7" s="45" t="s">
        <v>225</v>
      </c>
      <c r="B7" s="65">
        <v>21</v>
      </c>
      <c r="C7" s="65">
        <v>23</v>
      </c>
      <c r="D7" s="65">
        <v>19</v>
      </c>
      <c r="E7" s="47">
        <v>42</v>
      </c>
    </row>
    <row r="8" spans="1:5" ht="15.75" customHeight="1">
      <c r="A8" s="45" t="s">
        <v>226</v>
      </c>
      <c r="B8" s="65">
        <v>15</v>
      </c>
      <c r="C8" s="65">
        <v>13</v>
      </c>
      <c r="D8" s="65">
        <v>14</v>
      </c>
      <c r="E8" s="47">
        <v>27</v>
      </c>
    </row>
    <row r="9" spans="1:5" ht="15.75" customHeight="1">
      <c r="A9" s="45" t="s">
        <v>227</v>
      </c>
      <c r="B9" s="65">
        <v>9</v>
      </c>
      <c r="C9" s="65">
        <v>10</v>
      </c>
      <c r="D9" s="65">
        <v>10</v>
      </c>
      <c r="E9" s="47">
        <v>20</v>
      </c>
    </row>
    <row r="10" spans="1:5" ht="15.75" customHeight="1">
      <c r="A10" s="45" t="s">
        <v>228</v>
      </c>
      <c r="B10" s="65">
        <v>7</v>
      </c>
      <c r="C10" s="65">
        <v>8</v>
      </c>
      <c r="D10" s="65">
        <v>7</v>
      </c>
      <c r="E10" s="47">
        <v>15</v>
      </c>
    </row>
    <row r="11" spans="1:5" ht="15.75" customHeight="1">
      <c r="A11" s="45" t="s">
        <v>229</v>
      </c>
      <c r="B11" s="65">
        <v>9</v>
      </c>
      <c r="C11" s="65">
        <v>9</v>
      </c>
      <c r="D11" s="65">
        <v>10</v>
      </c>
      <c r="E11" s="47">
        <v>19</v>
      </c>
    </row>
    <row r="12" spans="1:5" ht="15.75" customHeight="1">
      <c r="A12" s="45" t="s">
        <v>230</v>
      </c>
      <c r="B12" s="65">
        <v>8</v>
      </c>
      <c r="C12" s="65">
        <v>4</v>
      </c>
      <c r="D12" s="65">
        <v>5</v>
      </c>
      <c r="E12" s="47">
        <v>9</v>
      </c>
    </row>
    <row r="13" spans="1:5" ht="15.75" customHeight="1">
      <c r="A13" s="45" t="s">
        <v>231</v>
      </c>
      <c r="B13" s="65">
        <v>33</v>
      </c>
      <c r="C13" s="65">
        <v>33</v>
      </c>
      <c r="D13" s="65">
        <v>45</v>
      </c>
      <c r="E13" s="47">
        <v>78</v>
      </c>
    </row>
    <row r="14" spans="1:5" ht="15.75" customHeight="1">
      <c r="A14" s="45" t="s">
        <v>232</v>
      </c>
      <c r="B14" s="65">
        <v>32</v>
      </c>
      <c r="C14" s="65">
        <v>29</v>
      </c>
      <c r="D14" s="65">
        <v>31</v>
      </c>
      <c r="E14" s="47">
        <v>60</v>
      </c>
    </row>
    <row r="15" spans="1:5" ht="15.75" customHeight="1">
      <c r="A15" s="45" t="s">
        <v>233</v>
      </c>
      <c r="B15" s="65">
        <v>22</v>
      </c>
      <c r="C15" s="65">
        <v>28</v>
      </c>
      <c r="D15" s="65">
        <v>31</v>
      </c>
      <c r="E15" s="47">
        <v>59</v>
      </c>
    </row>
    <row r="16" spans="1:5" ht="15.75" customHeight="1">
      <c r="A16" s="45" t="s">
        <v>234</v>
      </c>
      <c r="B16" s="65">
        <v>25</v>
      </c>
      <c r="C16" s="65">
        <v>23</v>
      </c>
      <c r="D16" s="65">
        <v>26</v>
      </c>
      <c r="E16" s="47">
        <v>49</v>
      </c>
    </row>
    <row r="17" spans="1:5" ht="15.75" customHeight="1">
      <c r="A17" s="45" t="s">
        <v>235</v>
      </c>
      <c r="B17" s="65">
        <v>31</v>
      </c>
      <c r="C17" s="65">
        <v>32</v>
      </c>
      <c r="D17" s="65">
        <v>39</v>
      </c>
      <c r="E17" s="47">
        <v>71</v>
      </c>
    </row>
    <row r="18" spans="1:5" ht="15.75" customHeight="1">
      <c r="A18" s="45" t="s">
        <v>236</v>
      </c>
      <c r="B18" s="65">
        <v>85</v>
      </c>
      <c r="C18" s="65">
        <v>88</v>
      </c>
      <c r="D18" s="65">
        <v>100</v>
      </c>
      <c r="E18" s="47">
        <v>188</v>
      </c>
    </row>
    <row r="19" spans="1:5" ht="15.75" customHeight="1">
      <c r="A19" s="45" t="s">
        <v>237</v>
      </c>
      <c r="B19" s="65">
        <v>19</v>
      </c>
      <c r="C19" s="65">
        <v>20</v>
      </c>
      <c r="D19" s="65">
        <v>27</v>
      </c>
      <c r="E19" s="47">
        <v>47</v>
      </c>
    </row>
    <row r="20" spans="1:5" ht="15.75" customHeight="1">
      <c r="A20" s="45" t="s">
        <v>238</v>
      </c>
      <c r="B20" s="65">
        <v>66</v>
      </c>
      <c r="C20" s="65">
        <v>111</v>
      </c>
      <c r="D20" s="65">
        <v>118</v>
      </c>
      <c r="E20" s="47">
        <v>229</v>
      </c>
    </row>
    <row r="21" spans="1:5" ht="15.75" customHeight="1">
      <c r="A21" s="45" t="s">
        <v>239</v>
      </c>
      <c r="B21" s="65">
        <v>44</v>
      </c>
      <c r="C21" s="65">
        <v>44</v>
      </c>
      <c r="D21" s="65">
        <v>54</v>
      </c>
      <c r="E21" s="47">
        <v>98</v>
      </c>
    </row>
    <row r="22" spans="1:5" ht="15.75" customHeight="1">
      <c r="A22" s="45" t="s">
        <v>240</v>
      </c>
      <c r="B22" s="65">
        <v>128</v>
      </c>
      <c r="C22" s="65">
        <v>125</v>
      </c>
      <c r="D22" s="65">
        <v>153</v>
      </c>
      <c r="E22" s="47">
        <v>278</v>
      </c>
    </row>
    <row r="23" spans="1:5" ht="15.75" customHeight="1">
      <c r="A23" s="45" t="s">
        <v>241</v>
      </c>
      <c r="B23" s="65">
        <v>73</v>
      </c>
      <c r="C23" s="65">
        <v>80</v>
      </c>
      <c r="D23" s="65">
        <v>100</v>
      </c>
      <c r="E23" s="47">
        <v>180</v>
      </c>
    </row>
    <row r="24" spans="1:5" ht="15.75" customHeight="1">
      <c r="A24" s="45" t="s">
        <v>242</v>
      </c>
      <c r="B24" s="65">
        <v>50</v>
      </c>
      <c r="C24" s="65">
        <v>45</v>
      </c>
      <c r="D24" s="65">
        <v>52</v>
      </c>
      <c r="E24" s="47">
        <v>97</v>
      </c>
    </row>
    <row r="25" spans="1:5" ht="15.75" customHeight="1">
      <c r="A25" s="45" t="s">
        <v>243</v>
      </c>
      <c r="B25" s="65">
        <v>32</v>
      </c>
      <c r="C25" s="65">
        <v>39</v>
      </c>
      <c r="D25" s="65">
        <v>33</v>
      </c>
      <c r="E25" s="47">
        <v>72</v>
      </c>
    </row>
    <row r="26" spans="1:5" ht="15.75" customHeight="1">
      <c r="A26" s="45" t="s">
        <v>244</v>
      </c>
      <c r="B26" s="65">
        <v>63</v>
      </c>
      <c r="C26" s="65">
        <v>66</v>
      </c>
      <c r="D26" s="65">
        <v>74</v>
      </c>
      <c r="E26" s="47">
        <v>140</v>
      </c>
    </row>
    <row r="27" spans="1:5" ht="15.75" customHeight="1">
      <c r="A27" s="45" t="s">
        <v>245</v>
      </c>
      <c r="B27" s="65">
        <v>142</v>
      </c>
      <c r="C27" s="65">
        <v>187</v>
      </c>
      <c r="D27" s="65">
        <v>192</v>
      </c>
      <c r="E27" s="47">
        <v>379</v>
      </c>
    </row>
    <row r="28" spans="1:5" ht="15.75" customHeight="1">
      <c r="A28" s="45" t="s">
        <v>246</v>
      </c>
      <c r="B28" s="65">
        <v>183</v>
      </c>
      <c r="C28" s="65">
        <v>217</v>
      </c>
      <c r="D28" s="65">
        <v>259</v>
      </c>
      <c r="E28" s="47">
        <v>476</v>
      </c>
    </row>
    <row r="29" spans="1:5" ht="15.75" customHeight="1">
      <c r="A29" s="45" t="s">
        <v>247</v>
      </c>
      <c r="B29" s="65">
        <v>75</v>
      </c>
      <c r="C29" s="65">
        <v>90</v>
      </c>
      <c r="D29" s="65">
        <v>82</v>
      </c>
      <c r="E29" s="47">
        <v>172</v>
      </c>
    </row>
    <row r="30" spans="1:5" ht="15.75" customHeight="1">
      <c r="A30" s="45" t="s">
        <v>248</v>
      </c>
      <c r="B30" s="65">
        <v>69</v>
      </c>
      <c r="C30" s="65">
        <v>80</v>
      </c>
      <c r="D30" s="65">
        <v>92</v>
      </c>
      <c r="E30" s="47">
        <v>172</v>
      </c>
    </row>
    <row r="31" spans="1:5" ht="15.75" customHeight="1">
      <c r="A31" s="45" t="s">
        <v>249</v>
      </c>
      <c r="B31" s="65">
        <v>27</v>
      </c>
      <c r="C31" s="65">
        <v>26</v>
      </c>
      <c r="D31" s="65">
        <v>27</v>
      </c>
      <c r="E31" s="47">
        <v>53</v>
      </c>
    </row>
    <row r="32" spans="1:5" ht="15.75" customHeight="1">
      <c r="A32" s="45" t="s">
        <v>250</v>
      </c>
      <c r="B32" s="65">
        <v>182</v>
      </c>
      <c r="C32" s="65">
        <v>197</v>
      </c>
      <c r="D32" s="65">
        <v>231</v>
      </c>
      <c r="E32" s="47">
        <v>428</v>
      </c>
    </row>
    <row r="33" spans="1:5" ht="15.75" customHeight="1">
      <c r="A33" s="45" t="s">
        <v>251</v>
      </c>
      <c r="B33" s="65">
        <v>19</v>
      </c>
      <c r="C33" s="65">
        <v>17</v>
      </c>
      <c r="D33" s="65">
        <v>24</v>
      </c>
      <c r="E33" s="47">
        <v>41</v>
      </c>
    </row>
    <row r="34" spans="1:5" ht="15.75" customHeight="1">
      <c r="A34" s="45" t="s">
        <v>252</v>
      </c>
      <c r="B34" s="65">
        <v>43</v>
      </c>
      <c r="C34" s="65">
        <v>42</v>
      </c>
      <c r="D34" s="65">
        <v>48</v>
      </c>
      <c r="E34" s="47">
        <v>90</v>
      </c>
    </row>
    <row r="35" spans="1:5" ht="15.75" customHeight="1">
      <c r="A35" s="45" t="s">
        <v>253</v>
      </c>
      <c r="B35" s="65">
        <v>27</v>
      </c>
      <c r="C35" s="65">
        <v>23</v>
      </c>
      <c r="D35" s="65">
        <v>29</v>
      </c>
      <c r="E35" s="47">
        <v>52</v>
      </c>
    </row>
    <row r="36" spans="1:5" ht="15.75" customHeight="1">
      <c r="A36" s="45" t="s">
        <v>254</v>
      </c>
      <c r="B36" s="65">
        <v>26</v>
      </c>
      <c r="C36" s="65">
        <v>35</v>
      </c>
      <c r="D36" s="65">
        <v>35</v>
      </c>
      <c r="E36" s="47">
        <v>70</v>
      </c>
    </row>
    <row r="37" spans="1:5" ht="15.75" customHeight="1">
      <c r="A37" s="45" t="s">
        <v>255</v>
      </c>
      <c r="B37" s="65">
        <v>75</v>
      </c>
      <c r="C37" s="65">
        <v>85</v>
      </c>
      <c r="D37" s="65">
        <v>82</v>
      </c>
      <c r="E37" s="47">
        <v>167</v>
      </c>
    </row>
    <row r="38" spans="1:5" ht="15.75" customHeight="1">
      <c r="A38" s="72" t="s">
        <v>256</v>
      </c>
      <c r="B38" s="73">
        <v>40</v>
      </c>
      <c r="C38" s="73">
        <v>26</v>
      </c>
      <c r="D38" s="73">
        <v>37</v>
      </c>
      <c r="E38" s="74">
        <v>63</v>
      </c>
    </row>
    <row r="39" spans="1:5" ht="15.75" customHeight="1">
      <c r="A39" s="54" t="s">
        <v>46</v>
      </c>
      <c r="B39" s="75">
        <f>SUM(B41-B40)</f>
        <v>1706</v>
      </c>
      <c r="C39" s="75">
        <f>SUM(C41-C40)</f>
        <v>1885</v>
      </c>
      <c r="D39" s="75">
        <f>SUM(D41-D40)</f>
        <v>2119</v>
      </c>
      <c r="E39" s="76">
        <f>SUM(E41-E40)</f>
        <v>4004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1706</v>
      </c>
      <c r="C41" s="79">
        <f>SUM(C4:C38)</f>
        <v>1885</v>
      </c>
      <c r="D41" s="79">
        <f>SUM(D4:D38)</f>
        <v>2119</v>
      </c>
      <c r="E41" s="80">
        <f>SUM(E4:E38)</f>
        <v>4004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2019-10-31T10:13:27Z</cp:lastPrinted>
  <dcterms:created xsi:type="dcterms:W3CDTF">2002-11-05T00:25:22Z</dcterms:created>
  <dcterms:modified xsi:type="dcterms:W3CDTF">2019-11-01T00:23:45Z</dcterms:modified>
  <cp:category/>
  <cp:version/>
  <cp:contentType/>
  <cp:contentStatus/>
</cp:coreProperties>
</file>