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31.3月末" sheetId="1" r:id="rId1"/>
    <sheet name="本山" sheetId="2" r:id="rId2"/>
    <sheet name="赤崎" sheetId="3" r:id="rId3"/>
    <sheet name="須恵" sheetId="4" r:id="rId4"/>
    <sheet name="小野田" sheetId="5" r:id="rId5"/>
    <sheet name="高泊" sheetId="6" r:id="rId6"/>
    <sheet name="高千帆" sheetId="7" r:id="rId7"/>
    <sheet name="有帆" sheetId="8" r:id="rId8"/>
    <sheet name="厚狭①" sheetId="9" r:id="rId9"/>
    <sheet name="厚狭②" sheetId="10" r:id="rId10"/>
    <sheet name="厚狭③" sheetId="11" r:id="rId11"/>
    <sheet name="出合" sheetId="12" r:id="rId12"/>
    <sheet name="厚陽" sheetId="13" r:id="rId13"/>
    <sheet name="埴生" sheetId="14" r:id="rId14"/>
    <sheet name="津布田" sheetId="15" r:id="rId15"/>
    <sheet name="集計用" sheetId="16" r:id="rId16"/>
    <sheet name="合計" sheetId="17" state="hidden" r:id="rId17"/>
  </sheets>
  <definedNames/>
  <calcPr fullCalcOnLoad="1"/>
</workbook>
</file>

<file path=xl/sharedStrings.xml><?xml version="1.0" encoding="utf-8"?>
<sst xmlns="http://schemas.openxmlformats.org/spreadsheetml/2006/main" count="584" uniqueCount="415">
  <si>
    <r>
      <rPr>
        <sz val="18"/>
        <rFont val="DejaVu Sans"/>
        <family val="2"/>
      </rPr>
      <t>平成</t>
    </r>
    <r>
      <rPr>
        <sz val="18"/>
        <rFont val="ＭＳ 明朝"/>
        <family val="1"/>
      </rPr>
      <t>31</t>
    </r>
    <r>
      <rPr>
        <sz val="18"/>
        <rFont val="DejaVu Sans"/>
        <family val="2"/>
      </rPr>
      <t>年</t>
    </r>
    <r>
      <rPr>
        <sz val="18"/>
        <rFont val="ＭＳ 明朝"/>
        <family val="1"/>
      </rPr>
      <t>3</t>
    </r>
    <r>
      <rPr>
        <sz val="18"/>
        <rFont val="DejaVu Sans"/>
        <family val="2"/>
      </rPr>
      <t>月末人口調査表</t>
    </r>
  </si>
  <si>
    <t>山陽小野田市</t>
  </si>
  <si>
    <t>日本人　　　　　世帯数</t>
  </si>
  <si>
    <t>外国人　　　　　世帯数</t>
  </si>
  <si>
    <t>世帯数　　　　　　合計</t>
  </si>
  <si>
    <t>増 減</t>
  </si>
  <si>
    <t>日本人　　　　　男</t>
  </si>
  <si>
    <t>外国人　　　　　男</t>
  </si>
  <si>
    <t>男　　　　　　　合計</t>
  </si>
  <si>
    <t>日本人　　　　　女</t>
  </si>
  <si>
    <t>外国人　　　　　女</t>
  </si>
  <si>
    <t>女　　　　　　　合計</t>
  </si>
  <si>
    <t>日本人　　　　　</t>
  </si>
  <si>
    <t>外国人　　　　　</t>
  </si>
  <si>
    <t>合計</t>
  </si>
  <si>
    <t>本山</t>
  </si>
  <si>
    <t>赤崎</t>
  </si>
  <si>
    <t>須恵</t>
  </si>
  <si>
    <t>小野田</t>
  </si>
  <si>
    <t>高泊</t>
  </si>
  <si>
    <t>高千帆</t>
  </si>
  <si>
    <t>有帆</t>
  </si>
  <si>
    <t>厚狭</t>
  </si>
  <si>
    <t>出合</t>
  </si>
  <si>
    <t>厚陽</t>
  </si>
  <si>
    <t>埴生</t>
  </si>
  <si>
    <t>津布田</t>
  </si>
  <si>
    <t>計</t>
  </si>
  <si>
    <t>自治会別世帯数及び人口</t>
  </si>
  <si>
    <r>
      <rPr>
        <sz val="12"/>
        <rFont val="DejaVu Sans"/>
        <family val="2"/>
      </rPr>
      <t>平成</t>
    </r>
    <r>
      <rPr>
        <sz val="12"/>
        <rFont val="ＭＳ Ｐ明朝"/>
        <family val="1"/>
      </rPr>
      <t>31</t>
    </r>
    <r>
      <rPr>
        <sz val="12"/>
        <rFont val="DejaVu Sans"/>
        <family val="2"/>
      </rPr>
      <t>年</t>
    </r>
    <r>
      <rPr>
        <sz val="12"/>
        <rFont val="ＭＳ Ｐ明朝"/>
        <family val="1"/>
      </rPr>
      <t>4</t>
    </r>
    <r>
      <rPr>
        <sz val="12"/>
        <rFont val="DejaVu Sans"/>
        <family val="2"/>
      </rPr>
      <t>月</t>
    </r>
    <r>
      <rPr>
        <sz val="12"/>
        <rFont val="ＭＳ Ｐ明朝"/>
        <family val="1"/>
      </rPr>
      <t>1</t>
    </r>
    <r>
      <rPr>
        <sz val="12"/>
        <rFont val="DejaVu Sans"/>
        <family val="2"/>
      </rPr>
      <t>日現在</t>
    </r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</si>
  <si>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本山校区</t>
    </r>
    <r>
      <rPr>
        <sz val="12"/>
        <rFont val="ＭＳ Ｐ明朝"/>
        <family val="1"/>
      </rPr>
      <t>)</t>
    </r>
  </si>
  <si>
    <t>自治会名</t>
  </si>
  <si>
    <t>世帯</t>
  </si>
  <si>
    <t>男</t>
  </si>
  <si>
    <t>女</t>
  </si>
  <si>
    <t>本山町</t>
  </si>
  <si>
    <t>大須恵</t>
  </si>
  <si>
    <t>浜河内</t>
  </si>
  <si>
    <t>夏目</t>
  </si>
  <si>
    <t>松浜</t>
  </si>
  <si>
    <t>南松浜</t>
  </si>
  <si>
    <t>あさひが丘</t>
  </si>
  <si>
    <t>松浜団地</t>
  </si>
  <si>
    <t>本山団地</t>
  </si>
  <si>
    <t>田の尻</t>
  </si>
  <si>
    <t>自治会未加入本山</t>
  </si>
  <si>
    <t>日本人</t>
  </si>
  <si>
    <t>外国人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</si>
  <si>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赤崎校区</t>
    </r>
    <r>
      <rPr>
        <sz val="12"/>
        <rFont val="ＭＳ Ｐ明朝"/>
        <family val="1"/>
      </rPr>
      <t>)</t>
    </r>
  </si>
  <si>
    <t>刈屋西条</t>
  </si>
  <si>
    <t>刈屋中村</t>
  </si>
  <si>
    <t>刈屋上条</t>
  </si>
  <si>
    <t>木戸大鼻</t>
  </si>
  <si>
    <t>木戸中の町</t>
  </si>
  <si>
    <t>木戸新町</t>
  </si>
  <si>
    <t>波瀬の崎</t>
  </si>
  <si>
    <t>西が迫</t>
  </si>
  <si>
    <t>須恵西</t>
  </si>
  <si>
    <t>湯布田</t>
  </si>
  <si>
    <t>上の台</t>
  </si>
  <si>
    <t>松角</t>
  </si>
  <si>
    <t>須恵東</t>
  </si>
  <si>
    <t>須田の木</t>
  </si>
  <si>
    <t>東須田の木</t>
  </si>
  <si>
    <t>笹尾東</t>
  </si>
  <si>
    <t>笹尾西</t>
  </si>
  <si>
    <t>水神町</t>
  </si>
  <si>
    <t>西の浜第一</t>
  </si>
  <si>
    <t>西の浜第二</t>
  </si>
  <si>
    <t>西の浜東区</t>
  </si>
  <si>
    <t>新沖</t>
  </si>
  <si>
    <t>新沖東</t>
  </si>
  <si>
    <t>自治会未加入赤崎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</si>
  <si>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須恵校区</t>
    </r>
    <r>
      <rPr>
        <sz val="12"/>
        <rFont val="ＭＳ Ｐ明朝"/>
        <family val="1"/>
      </rPr>
      <t>)</t>
    </r>
  </si>
  <si>
    <t>野来見</t>
  </si>
  <si>
    <t>古開作</t>
  </si>
  <si>
    <t>南古開作</t>
  </si>
  <si>
    <t>古開作県住</t>
  </si>
  <si>
    <t>古開作団地</t>
  </si>
  <si>
    <t>第二古開作</t>
  </si>
  <si>
    <t>南竜王</t>
  </si>
  <si>
    <t>北竜王</t>
  </si>
  <si>
    <t>えびす町</t>
  </si>
  <si>
    <t>桜が丘</t>
  </si>
  <si>
    <t>叶松第一</t>
  </si>
  <si>
    <t>叶松第二</t>
  </si>
  <si>
    <t>叶松第三</t>
  </si>
  <si>
    <t>叶松第四</t>
  </si>
  <si>
    <t>南若山</t>
  </si>
  <si>
    <t>北若山</t>
  </si>
  <si>
    <t>奥若山</t>
  </si>
  <si>
    <t>老人ホーム</t>
  </si>
  <si>
    <t>丸河内第一</t>
  </si>
  <si>
    <t>丸河内第二</t>
  </si>
  <si>
    <t>丸河内第三</t>
  </si>
  <si>
    <t>心和園</t>
  </si>
  <si>
    <t>東公園通</t>
  </si>
  <si>
    <t>西公園通</t>
  </si>
  <si>
    <t>港町</t>
  </si>
  <si>
    <t>大正町</t>
  </si>
  <si>
    <t>セメント町第一</t>
  </si>
  <si>
    <t>セメント町第二</t>
  </si>
  <si>
    <t>セメント町第三</t>
  </si>
  <si>
    <t>幸町</t>
  </si>
  <si>
    <t>若生町</t>
  </si>
  <si>
    <t>西住吉町</t>
  </si>
  <si>
    <t>東住吉町</t>
  </si>
  <si>
    <t>昭和通</t>
  </si>
  <si>
    <t>小野山</t>
  </si>
  <si>
    <t>自治会未加入須恵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</si>
  <si>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小野田校区</t>
    </r>
    <r>
      <rPr>
        <sz val="12"/>
        <rFont val="ＭＳ Ｐ明朝"/>
        <family val="1"/>
      </rPr>
      <t>)</t>
    </r>
  </si>
  <si>
    <t>高砂町</t>
  </si>
  <si>
    <t>本町</t>
  </si>
  <si>
    <t>千代町</t>
  </si>
  <si>
    <t>稲荷町南</t>
  </si>
  <si>
    <t>稲荷町北</t>
  </si>
  <si>
    <t>労災病院</t>
  </si>
  <si>
    <t>長寿園</t>
  </si>
  <si>
    <t>光栄町</t>
  </si>
  <si>
    <t>高栄東</t>
  </si>
  <si>
    <t>南中川町</t>
  </si>
  <si>
    <t>望見ケ丘</t>
  </si>
  <si>
    <t>沖中川</t>
  </si>
  <si>
    <t>六十番</t>
  </si>
  <si>
    <t>桜山</t>
  </si>
  <si>
    <t>桜山団地</t>
  </si>
  <si>
    <t>北中川町一丁目</t>
  </si>
  <si>
    <t>北中川町</t>
  </si>
  <si>
    <t>南栄町</t>
  </si>
  <si>
    <t>北栄町</t>
  </si>
  <si>
    <t>硫酸町</t>
  </si>
  <si>
    <t>日産第一</t>
  </si>
  <si>
    <t>日産第二</t>
  </si>
  <si>
    <t>目出新町</t>
  </si>
  <si>
    <t>目出</t>
  </si>
  <si>
    <t>目出湖畔町</t>
  </si>
  <si>
    <t>目出文化町</t>
  </si>
  <si>
    <t>目出緑町</t>
  </si>
  <si>
    <t>目出幸町</t>
  </si>
  <si>
    <t>亀の甲</t>
  </si>
  <si>
    <t>旦西</t>
  </si>
  <si>
    <t>旦東</t>
  </si>
  <si>
    <t>自由ヶ丘</t>
  </si>
  <si>
    <t>自治会未加入小野田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</si>
  <si>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高泊校区</t>
    </r>
    <r>
      <rPr>
        <sz val="12"/>
        <rFont val="ＭＳ Ｐ明朝"/>
        <family val="1"/>
      </rPr>
      <t>)</t>
    </r>
  </si>
  <si>
    <t>浜</t>
  </si>
  <si>
    <t>郷</t>
  </si>
  <si>
    <t>西の郷</t>
  </si>
  <si>
    <t>上の郷</t>
  </si>
  <si>
    <t>南高泊</t>
  </si>
  <si>
    <t>高浜</t>
  </si>
  <si>
    <t>後潟上</t>
  </si>
  <si>
    <t>後潟下</t>
  </si>
  <si>
    <t>船越</t>
  </si>
  <si>
    <t>烏帽子岩</t>
  </si>
  <si>
    <t>烏帽子岩前</t>
  </si>
  <si>
    <t>大塚</t>
  </si>
  <si>
    <t>神帆町</t>
  </si>
  <si>
    <t>緑が丘</t>
  </si>
  <si>
    <t>青葉台</t>
  </si>
  <si>
    <t>自治会未加入高泊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</si>
  <si>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高千帆校区</t>
    </r>
    <r>
      <rPr>
        <sz val="12"/>
        <rFont val="ＭＳ Ｐ明朝"/>
        <family val="1"/>
      </rPr>
      <t>)</t>
    </r>
  </si>
  <si>
    <t>旭町</t>
  </si>
  <si>
    <t>横土手</t>
  </si>
  <si>
    <t>市立病院</t>
  </si>
  <si>
    <t>南平原</t>
  </si>
  <si>
    <t>ひばりが丘第一</t>
  </si>
  <si>
    <t>ひばりが丘第二</t>
  </si>
  <si>
    <t>東柿の木坂</t>
  </si>
  <si>
    <t>柿の木坂三丁目</t>
  </si>
  <si>
    <t>柿の木坂南</t>
  </si>
  <si>
    <t>柿の木坂団地</t>
  </si>
  <si>
    <t>平和町</t>
  </si>
  <si>
    <t>平生町</t>
  </si>
  <si>
    <t>高須</t>
  </si>
  <si>
    <t>高須南</t>
  </si>
  <si>
    <t>第一日の出</t>
  </si>
  <si>
    <t>第二日の出</t>
  </si>
  <si>
    <t>新生町第一</t>
  </si>
  <si>
    <t>新生町第二</t>
  </si>
  <si>
    <t>ココフレ紫苑</t>
  </si>
  <si>
    <t>下木屋</t>
  </si>
  <si>
    <t>上木屋</t>
  </si>
  <si>
    <t>石井手第一</t>
  </si>
  <si>
    <t>石井手第二</t>
  </si>
  <si>
    <t>浜田町</t>
  </si>
  <si>
    <t>楴山団地</t>
  </si>
  <si>
    <t>楴山東</t>
  </si>
  <si>
    <t>楴山中</t>
  </si>
  <si>
    <t>楴山西</t>
  </si>
  <si>
    <t>江の内団地</t>
  </si>
  <si>
    <t>高千帆台</t>
  </si>
  <si>
    <t>東高千帆台</t>
  </si>
  <si>
    <t>若草町</t>
  </si>
  <si>
    <t>千崎東</t>
  </si>
  <si>
    <t>千崎西</t>
  </si>
  <si>
    <t>自治会未加入　高千帆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</si>
  <si>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有帆校区</t>
    </r>
    <r>
      <rPr>
        <sz val="12"/>
        <rFont val="ＭＳ Ｐ明朝"/>
        <family val="1"/>
      </rPr>
      <t>)</t>
    </r>
  </si>
  <si>
    <t>共和町</t>
  </si>
  <si>
    <t>共和台</t>
  </si>
  <si>
    <t>杵築</t>
  </si>
  <si>
    <t>南平台</t>
  </si>
  <si>
    <t>有帆上町</t>
  </si>
  <si>
    <t>有帆新町</t>
  </si>
  <si>
    <t>片山</t>
  </si>
  <si>
    <t>南真土郷</t>
  </si>
  <si>
    <t>北真土郷</t>
  </si>
  <si>
    <t>彼岸田</t>
  </si>
  <si>
    <t>梅田</t>
  </si>
  <si>
    <t>東町</t>
  </si>
  <si>
    <t>中村</t>
  </si>
  <si>
    <t>仁保の上</t>
  </si>
  <si>
    <t>大休</t>
  </si>
  <si>
    <t>大休団地</t>
  </si>
  <si>
    <t>角石</t>
  </si>
  <si>
    <t>有帆団地</t>
  </si>
  <si>
    <t>萩森</t>
  </si>
  <si>
    <t>高千帆苑</t>
  </si>
  <si>
    <t>高畑</t>
  </si>
  <si>
    <t>湯泉台</t>
  </si>
  <si>
    <t>自治会未加入有帆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</si>
  <si>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厚狭校区①</t>
    </r>
    <r>
      <rPr>
        <sz val="12"/>
        <rFont val="ＭＳ Ｐ明朝"/>
        <family val="1"/>
      </rPr>
      <t>)</t>
    </r>
  </si>
  <si>
    <t>随光</t>
  </si>
  <si>
    <t>奥の浴</t>
  </si>
  <si>
    <t>宗末</t>
  </si>
  <si>
    <t>松ケ瀬</t>
  </si>
  <si>
    <t>平沼田</t>
  </si>
  <si>
    <t>籾の木</t>
  </si>
  <si>
    <t>高の巣</t>
  </si>
  <si>
    <t>森広</t>
  </si>
  <si>
    <t>湯の峠</t>
  </si>
  <si>
    <t>福正寺</t>
  </si>
  <si>
    <t>赤川</t>
  </si>
  <si>
    <t>柳瀬</t>
  </si>
  <si>
    <t>石束</t>
  </si>
  <si>
    <t>不動寺原東</t>
  </si>
  <si>
    <t>不動寺原西</t>
  </si>
  <si>
    <t>不動寺原南</t>
  </si>
  <si>
    <t>今市</t>
  </si>
  <si>
    <t>厚狭緑ケ丘</t>
  </si>
  <si>
    <t>緑ケ原団地</t>
  </si>
  <si>
    <t>成松一</t>
  </si>
  <si>
    <t>成松二</t>
  </si>
  <si>
    <t>沓山田</t>
  </si>
  <si>
    <t>鴨庄上</t>
  </si>
  <si>
    <t>鴨庄下</t>
  </si>
  <si>
    <t>鴨庄西</t>
  </si>
  <si>
    <t>西寄</t>
  </si>
  <si>
    <t>加藤北</t>
  </si>
  <si>
    <t>加藤中</t>
  </si>
  <si>
    <t>加藤上</t>
  </si>
  <si>
    <t>加藤南</t>
  </si>
  <si>
    <t>本町一</t>
  </si>
  <si>
    <t>本町二</t>
  </si>
  <si>
    <t>本町三</t>
  </si>
  <si>
    <t>本町四</t>
  </si>
  <si>
    <t>本町五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</si>
  <si>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厚狭校区②</t>
    </r>
    <r>
      <rPr>
        <sz val="12"/>
        <rFont val="ＭＳ Ｐ明朝"/>
        <family val="1"/>
      </rPr>
      <t>)</t>
    </r>
  </si>
  <si>
    <t>フクシア紫苑</t>
  </si>
  <si>
    <t>西善寺</t>
  </si>
  <si>
    <t>貴船町東</t>
  </si>
  <si>
    <t>貴船町西</t>
  </si>
  <si>
    <t>殿町一</t>
  </si>
  <si>
    <t>殿町二</t>
  </si>
  <si>
    <t>殿町三</t>
  </si>
  <si>
    <t>殿町四</t>
  </si>
  <si>
    <t>殿町五</t>
  </si>
  <si>
    <t>日化殿町社宅</t>
  </si>
  <si>
    <t>千町一東</t>
  </si>
  <si>
    <t>千町一西</t>
  </si>
  <si>
    <t>千町二</t>
  </si>
  <si>
    <t>千町三</t>
  </si>
  <si>
    <t>千町四</t>
  </si>
  <si>
    <t>千町五</t>
  </si>
  <si>
    <t>アーデント厚狭</t>
  </si>
  <si>
    <t>常盤町</t>
  </si>
  <si>
    <t>寝太郎町一</t>
  </si>
  <si>
    <t>寝太郎町二</t>
  </si>
  <si>
    <t>寝太郎町三</t>
  </si>
  <si>
    <t>寝太郎町四</t>
  </si>
  <si>
    <t>末益</t>
  </si>
  <si>
    <t>あさ紫苑</t>
  </si>
  <si>
    <t>天満町一</t>
  </si>
  <si>
    <t>天満町二</t>
  </si>
  <si>
    <t>天満町三</t>
  </si>
  <si>
    <t>広瀬一</t>
  </si>
  <si>
    <t>広瀬二</t>
  </si>
  <si>
    <t>西下津一</t>
  </si>
  <si>
    <t>西下津二</t>
  </si>
  <si>
    <t>東下津</t>
  </si>
  <si>
    <t>野中</t>
  </si>
  <si>
    <t>杣尻</t>
  </si>
  <si>
    <t>杣尻一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</si>
  <si>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厚狭校区③</t>
    </r>
    <r>
      <rPr>
        <sz val="12"/>
        <rFont val="ＭＳ Ｐ明朝"/>
        <family val="1"/>
      </rPr>
      <t>)</t>
    </r>
  </si>
  <si>
    <t>杣尻二</t>
  </si>
  <si>
    <t>杣尻県営住宅</t>
  </si>
  <si>
    <t>大谷</t>
  </si>
  <si>
    <t>迫山</t>
  </si>
  <si>
    <t>火薬町</t>
  </si>
  <si>
    <t>西山</t>
  </si>
  <si>
    <t>陽光台</t>
  </si>
  <si>
    <t>鋳物師屋</t>
  </si>
  <si>
    <t>野田</t>
  </si>
  <si>
    <t>自治会未加入厚狭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</si>
  <si>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出合校区</t>
    </r>
    <r>
      <rPr>
        <sz val="12"/>
        <rFont val="ＭＳ Ｐ明朝"/>
        <family val="1"/>
      </rPr>
      <t>)</t>
    </r>
  </si>
  <si>
    <t>別府</t>
  </si>
  <si>
    <t>松岳畑</t>
  </si>
  <si>
    <t>山川</t>
  </si>
  <si>
    <t>南山川</t>
  </si>
  <si>
    <t>下村東</t>
  </si>
  <si>
    <t>下村西</t>
  </si>
  <si>
    <t>一丁田</t>
  </si>
  <si>
    <t>浴一</t>
  </si>
  <si>
    <t>浴二</t>
  </si>
  <si>
    <t>石丸一</t>
  </si>
  <si>
    <t>石丸二</t>
  </si>
  <si>
    <t>七日町</t>
  </si>
  <si>
    <t>栗田</t>
  </si>
  <si>
    <t>柳町</t>
  </si>
  <si>
    <t>柏原</t>
  </si>
  <si>
    <t>厚狭平原</t>
  </si>
  <si>
    <t>保戸</t>
  </si>
  <si>
    <t>片尾畑上</t>
  </si>
  <si>
    <t>片尾畑下</t>
  </si>
  <si>
    <t>萩原住宅</t>
  </si>
  <si>
    <t>南萩原団地</t>
  </si>
  <si>
    <t>東萩原</t>
  </si>
  <si>
    <t>長友東</t>
  </si>
  <si>
    <t>長友中</t>
  </si>
  <si>
    <t>長友西</t>
  </si>
  <si>
    <t>山野井東</t>
  </si>
  <si>
    <t>山野井北</t>
  </si>
  <si>
    <t>山野井中</t>
  </si>
  <si>
    <t>山野井上</t>
  </si>
  <si>
    <t>山野井南</t>
  </si>
  <si>
    <t>大道畑</t>
  </si>
  <si>
    <t>自治会未加入出合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</si>
  <si>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厚陽校区</t>
    </r>
    <r>
      <rPr>
        <sz val="12"/>
        <rFont val="ＭＳ Ｐ明朝"/>
        <family val="1"/>
      </rPr>
      <t>)</t>
    </r>
  </si>
  <si>
    <t>石鞘</t>
  </si>
  <si>
    <t>鳥越一</t>
  </si>
  <si>
    <t>鳥越二</t>
  </si>
  <si>
    <t>渡場</t>
  </si>
  <si>
    <t>赤石</t>
  </si>
  <si>
    <t>吉部田</t>
  </si>
  <si>
    <t>沖部</t>
  </si>
  <si>
    <t>新沖部</t>
  </si>
  <si>
    <t>厚陽団地</t>
  </si>
  <si>
    <t>古開作東</t>
  </si>
  <si>
    <t>古開作上</t>
  </si>
  <si>
    <t>古開作下</t>
  </si>
  <si>
    <t>沖開作上</t>
  </si>
  <si>
    <t>沖開作下</t>
  </si>
  <si>
    <t>大河</t>
  </si>
  <si>
    <t>梶上</t>
  </si>
  <si>
    <t>梶中</t>
  </si>
  <si>
    <t>梶下</t>
  </si>
  <si>
    <t>自治会未加入厚陽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</si>
  <si>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埴生校区</t>
    </r>
    <r>
      <rPr>
        <sz val="12"/>
        <rFont val="ＭＳ Ｐ明朝"/>
        <family val="1"/>
      </rPr>
      <t>)</t>
    </r>
  </si>
  <si>
    <t>上市</t>
  </si>
  <si>
    <t>上中</t>
  </si>
  <si>
    <t>大喜園</t>
  </si>
  <si>
    <t>みゆき</t>
  </si>
  <si>
    <t>中市</t>
  </si>
  <si>
    <t>本町表</t>
  </si>
  <si>
    <t>本町裏</t>
  </si>
  <si>
    <t>下市</t>
  </si>
  <si>
    <t>東浜崎</t>
  </si>
  <si>
    <t>中浜崎</t>
  </si>
  <si>
    <t>西浜崎</t>
  </si>
  <si>
    <t>東側</t>
  </si>
  <si>
    <t>西側</t>
  </si>
  <si>
    <t>前場団地</t>
  </si>
  <si>
    <t>正寺</t>
  </si>
  <si>
    <t>畑田</t>
  </si>
  <si>
    <t>角野</t>
  </si>
  <si>
    <t>東糸根</t>
  </si>
  <si>
    <t>西糸根</t>
  </si>
  <si>
    <t>糸根ケ丘</t>
  </si>
  <si>
    <t>江尻</t>
  </si>
  <si>
    <t>江尻南</t>
  </si>
  <si>
    <t>大木</t>
  </si>
  <si>
    <t>小埴生</t>
  </si>
  <si>
    <t>大持</t>
  </si>
  <si>
    <t>吉田地</t>
  </si>
  <si>
    <t>西大木</t>
  </si>
  <si>
    <t>坂本</t>
  </si>
  <si>
    <t>福田</t>
  </si>
  <si>
    <t>長生園</t>
  </si>
  <si>
    <t>サンライフ山陽</t>
  </si>
  <si>
    <t>自治会未加入埴生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</si>
  <si>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津布田校区</t>
    </r>
    <r>
      <rPr>
        <sz val="12"/>
        <rFont val="ＭＳ Ｐ明朝"/>
        <family val="1"/>
      </rPr>
      <t>)</t>
    </r>
  </si>
  <si>
    <t>永安台</t>
  </si>
  <si>
    <t>平松小正寺</t>
  </si>
  <si>
    <t>生田</t>
  </si>
  <si>
    <t>植木</t>
  </si>
  <si>
    <t>宮の台団地</t>
  </si>
  <si>
    <t>五反口</t>
  </si>
  <si>
    <t>西生田</t>
  </si>
  <si>
    <t>東郷</t>
  </si>
  <si>
    <t>西里</t>
  </si>
  <si>
    <t>串</t>
  </si>
  <si>
    <t>旧沖部</t>
  </si>
  <si>
    <t>中塚</t>
  </si>
  <si>
    <t>森本</t>
  </si>
  <si>
    <t>大河内</t>
  </si>
  <si>
    <t>自治会未加入津布田</t>
  </si>
  <si>
    <t>地区別世帯数及び人口</t>
  </si>
  <si>
    <t>小野田地区</t>
  </si>
  <si>
    <t>小　計</t>
  </si>
  <si>
    <t>山陽地区</t>
  </si>
  <si>
    <t>全体</t>
  </si>
  <si>
    <t>うち自治会未加入</t>
  </si>
  <si>
    <t>合　計</t>
  </si>
  <si>
    <r>
      <rPr>
        <sz val="16"/>
        <rFont val="DejaVu Sans"/>
        <family val="2"/>
      </rPr>
      <t>　自治会別世帯数及び人口</t>
    </r>
    <r>
      <rPr>
        <sz val="11"/>
        <rFont val="DejaVu Sans"/>
        <family val="2"/>
      </rPr>
      <t>　　　　　平成</t>
    </r>
    <r>
      <rPr>
        <sz val="11"/>
        <rFont val="ＭＳ Ｐ明朝"/>
        <family val="1"/>
      </rPr>
      <t>17</t>
    </r>
    <r>
      <rPr>
        <sz val="11"/>
        <rFont val="DejaVu Sans"/>
        <family val="2"/>
      </rPr>
      <t xml:space="preserve">年 </t>
    </r>
    <r>
      <rPr>
        <sz val="11"/>
        <rFont val="ＭＳ Ｐ明朝"/>
        <family val="1"/>
      </rPr>
      <t>3</t>
    </r>
    <r>
      <rPr>
        <sz val="11"/>
        <rFont val="DejaVu Sans"/>
        <family val="2"/>
      </rPr>
      <t xml:space="preserve">月 </t>
    </r>
    <r>
      <rPr>
        <sz val="11"/>
        <rFont val="ＭＳ Ｐ明朝"/>
        <family val="1"/>
      </rPr>
      <t>18</t>
    </r>
    <r>
      <rPr>
        <sz val="11"/>
        <rFont val="DejaVu Sans"/>
        <family val="2"/>
      </rPr>
      <t>日現在　　（　津布田校区　）</t>
    </r>
  </si>
  <si>
    <t>住民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</si>
</sst>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_ "/>
  </numFmts>
  <fonts count="24">
    <font>
      <sz val="11"/>
      <name val="ＭＳ Ｐゴシック"/>
      <family val="3"/>
    </font>
    <font>
      <sz val="10"/>
      <name val="Arial"/>
      <family val="0"/>
    </font>
    <font>
      <sz val="12"/>
      <name val="ＭＳ 明朝"/>
      <family val="1"/>
    </font>
    <font>
      <sz val="18"/>
      <name val="DejaVu Sans"/>
      <family val="2"/>
    </font>
    <font>
      <sz val="18"/>
      <name val="ＭＳ 明朝"/>
      <family val="1"/>
    </font>
    <font>
      <sz val="14"/>
      <name val="DejaVu Sans"/>
      <family val="2"/>
    </font>
    <font>
      <sz val="14"/>
      <name val="ＭＳ 明朝"/>
      <family val="1"/>
    </font>
    <font>
      <sz val="10"/>
      <name val="DejaVu Sans"/>
      <family val="2"/>
    </font>
    <font>
      <sz val="11"/>
      <name val="ＭＳ Ｐ明朝"/>
      <family val="1"/>
    </font>
    <font>
      <sz val="16"/>
      <name val="DejaVu Sans"/>
      <family val="2"/>
    </font>
    <font>
      <sz val="12"/>
      <name val="DejaVu Sans"/>
      <family val="2"/>
    </font>
    <font>
      <sz val="12"/>
      <name val="ＭＳ Ｐ明朝"/>
      <family val="1"/>
    </font>
    <font>
      <sz val="16"/>
      <name val="ＭＳ Ｐ明朝"/>
      <family val="1"/>
    </font>
    <font>
      <sz val="12"/>
      <color indexed="12"/>
      <name val="ＭＳ Ｐ明朝"/>
      <family val="1"/>
    </font>
    <font>
      <sz val="9"/>
      <name val="DejaVu Sans"/>
      <family val="2"/>
    </font>
    <font>
      <sz val="8"/>
      <name val="DejaVu Sans"/>
      <family val="2"/>
    </font>
    <font>
      <sz val="12"/>
      <color indexed="22"/>
      <name val="ＭＳ Ｐ明朝"/>
      <family val="1"/>
    </font>
    <font>
      <sz val="11"/>
      <color indexed="9"/>
      <name val="ＭＳ Ｐ明朝"/>
      <family val="1"/>
    </font>
    <font>
      <sz val="11"/>
      <name val="ＭＳ 明朝"/>
      <family val="1"/>
    </font>
    <font>
      <sz val="12"/>
      <color indexed="10"/>
      <name val="ＭＳ Ｐ明朝"/>
      <family val="1"/>
    </font>
    <font>
      <sz val="16"/>
      <name val="ＭＳ 明朝"/>
      <family val="1"/>
    </font>
    <font>
      <sz val="11"/>
      <name val="DejaVu Sans"/>
      <family val="2"/>
    </font>
    <font>
      <sz val="11"/>
      <color indexed="10"/>
      <name val="ＭＳ 明朝"/>
      <family val="1"/>
    </font>
    <font>
      <sz val="11"/>
      <color indexed="4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>
        <color indexed="63"/>
      </bottom>
      <diagonal style="hair">
        <color indexed="8"/>
      </diagonal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8">
    <xf numFmtId="164" fontId="0" fillId="0" borderId="0" xfId="0" applyAlignment="1">
      <alignment/>
    </xf>
    <xf numFmtId="164" fontId="2" fillId="2" borderId="0" xfId="0" applyFont="1" applyFill="1" applyAlignment="1">
      <alignment horizontal="center" vertical="center"/>
    </xf>
    <xf numFmtId="164" fontId="3" fillId="2" borderId="0" xfId="0" applyFont="1" applyFill="1" applyBorder="1" applyAlignment="1">
      <alignment horizontal="center" vertical="center"/>
    </xf>
    <xf numFmtId="164" fontId="2" fillId="2" borderId="0" xfId="0" applyFont="1" applyFill="1" applyBorder="1" applyAlignment="1">
      <alignment vertical="center"/>
    </xf>
    <xf numFmtId="164" fontId="2" fillId="2" borderId="1" xfId="0" applyFont="1" applyFill="1" applyBorder="1" applyAlignment="1">
      <alignment vertical="center"/>
    </xf>
    <xf numFmtId="164" fontId="5" fillId="2" borderId="0" xfId="0" applyFont="1" applyFill="1" applyBorder="1" applyAlignment="1">
      <alignment horizontal="right" vertical="center"/>
    </xf>
    <xf numFmtId="164" fontId="2" fillId="2" borderId="0" xfId="0" applyFont="1" applyFill="1" applyAlignment="1">
      <alignment vertical="center"/>
    </xf>
    <xf numFmtId="164" fontId="6" fillId="2" borderId="2" xfId="0" applyFont="1" applyFill="1" applyBorder="1" applyAlignment="1">
      <alignment horizontal="center" vertical="center"/>
    </xf>
    <xf numFmtId="164" fontId="7" fillId="2" borderId="3" xfId="0" applyFont="1" applyFill="1" applyBorder="1" applyAlignment="1">
      <alignment horizontal="center" vertical="center" wrapText="1"/>
    </xf>
    <xf numFmtId="164" fontId="7" fillId="2" borderId="4" xfId="0" applyFont="1" applyFill="1" applyBorder="1" applyAlignment="1">
      <alignment horizontal="center" vertical="center" wrapText="1"/>
    </xf>
    <xf numFmtId="164" fontId="5" fillId="2" borderId="4" xfId="0" applyFont="1" applyFill="1" applyBorder="1" applyAlignment="1">
      <alignment horizontal="center" vertical="center"/>
    </xf>
    <xf numFmtId="164" fontId="7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distributed" vertical="center"/>
    </xf>
    <xf numFmtId="165" fontId="2" fillId="2" borderId="7" xfId="0" applyNumberFormat="1" applyFont="1" applyFill="1" applyBorder="1" applyAlignment="1">
      <alignment vertical="center"/>
    </xf>
    <xf numFmtId="165" fontId="2" fillId="2" borderId="8" xfId="0" applyNumberFormat="1" applyFont="1" applyFill="1" applyBorder="1" applyAlignment="1">
      <alignment vertical="center"/>
    </xf>
    <xf numFmtId="165" fontId="2" fillId="2" borderId="6" xfId="0" applyNumberFormat="1" applyFont="1" applyFill="1" applyBorder="1" applyAlignment="1">
      <alignment vertical="center"/>
    </xf>
    <xf numFmtId="165" fontId="2" fillId="2" borderId="9" xfId="0" applyNumberFormat="1" applyFont="1" applyFill="1" applyBorder="1" applyAlignment="1">
      <alignment vertical="center"/>
    </xf>
    <xf numFmtId="164" fontId="5" fillId="2" borderId="10" xfId="0" applyFont="1" applyFill="1" applyBorder="1" applyAlignment="1">
      <alignment horizontal="distributed" vertical="center"/>
    </xf>
    <xf numFmtId="165" fontId="2" fillId="2" borderId="10" xfId="0" applyNumberFormat="1" applyFont="1" applyFill="1" applyBorder="1" applyAlignment="1">
      <alignment vertical="center"/>
    </xf>
    <xf numFmtId="165" fontId="2" fillId="2" borderId="11" xfId="0" applyNumberFormat="1" applyFont="1" applyFill="1" applyBorder="1" applyAlignment="1">
      <alignment vertical="center"/>
    </xf>
    <xf numFmtId="165" fontId="2" fillId="2" borderId="12" xfId="0" applyNumberFormat="1" applyFont="1" applyFill="1" applyBorder="1" applyAlignment="1">
      <alignment vertical="center"/>
    </xf>
    <xf numFmtId="165" fontId="2" fillId="2" borderId="13" xfId="0" applyNumberFormat="1" applyFont="1" applyFill="1" applyBorder="1" applyAlignment="1">
      <alignment vertical="center"/>
    </xf>
    <xf numFmtId="164" fontId="5" fillId="2" borderId="14" xfId="0" applyFont="1" applyFill="1" applyBorder="1" applyAlignment="1">
      <alignment horizontal="distributed" vertical="center"/>
    </xf>
    <xf numFmtId="165" fontId="2" fillId="2" borderId="15" xfId="0" applyNumberFormat="1" applyFont="1" applyFill="1" applyBorder="1" applyAlignment="1">
      <alignment vertical="center"/>
    </xf>
    <xf numFmtId="165" fontId="2" fillId="2" borderId="14" xfId="0" applyNumberFormat="1" applyFont="1" applyFill="1" applyBorder="1" applyAlignment="1">
      <alignment vertical="center"/>
    </xf>
    <xf numFmtId="165" fontId="2" fillId="2" borderId="16" xfId="0" applyNumberFormat="1" applyFont="1" applyFill="1" applyBorder="1" applyAlignment="1">
      <alignment vertical="center"/>
    </xf>
    <xf numFmtId="165" fontId="2" fillId="2" borderId="17" xfId="0" applyNumberFormat="1" applyFont="1" applyFill="1" applyBorder="1" applyAlignment="1">
      <alignment vertical="center"/>
    </xf>
    <xf numFmtId="164" fontId="5" fillId="2" borderId="4" xfId="0" applyFont="1" applyFill="1" applyBorder="1" applyAlignment="1">
      <alignment horizontal="distributed" vertical="center"/>
    </xf>
    <xf numFmtId="165" fontId="2" fillId="2" borderId="4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4" fontId="8" fillId="0" borderId="0" xfId="0" applyFont="1" applyAlignment="1">
      <alignment/>
    </xf>
    <xf numFmtId="164" fontId="9" fillId="0" borderId="0" xfId="0" applyFont="1" applyBorder="1" applyAlignment="1">
      <alignment vertical="center"/>
    </xf>
    <xf numFmtId="164" fontId="10" fillId="0" borderId="0" xfId="0" applyFont="1" applyBorder="1" applyAlignment="1">
      <alignment horizontal="center" vertical="center"/>
    </xf>
    <xf numFmtId="164" fontId="11" fillId="0" borderId="0" xfId="0" applyFont="1" applyBorder="1" applyAlignment="1">
      <alignment horizontal="distributed" vertical="center"/>
    </xf>
    <xf numFmtId="164" fontId="12" fillId="0" borderId="1" xfId="0" applyFont="1" applyBorder="1" applyAlignment="1">
      <alignment vertical="center"/>
    </xf>
    <xf numFmtId="164" fontId="11" fillId="0" borderId="1" xfId="0" applyFont="1" applyBorder="1" applyAlignment="1">
      <alignment horizontal="center" vertical="center"/>
    </xf>
    <xf numFmtId="164" fontId="11" fillId="0" borderId="1" xfId="0" applyFont="1" applyBorder="1" applyAlignment="1">
      <alignment horizontal="distributed" vertical="center"/>
    </xf>
    <xf numFmtId="164" fontId="8" fillId="0" borderId="0" xfId="0" applyFont="1" applyBorder="1" applyAlignment="1">
      <alignment/>
    </xf>
    <xf numFmtId="164" fontId="10" fillId="0" borderId="18" xfId="0" applyFont="1" applyBorder="1" applyAlignment="1">
      <alignment horizontal="center" vertical="center"/>
    </xf>
    <xf numFmtId="164" fontId="10" fillId="0" borderId="19" xfId="0" applyFont="1" applyBorder="1" applyAlignment="1">
      <alignment horizontal="center" vertical="center"/>
    </xf>
    <xf numFmtId="164" fontId="10" fillId="0" borderId="20" xfId="0" applyFont="1" applyBorder="1" applyAlignment="1">
      <alignment horizontal="center" vertical="center"/>
    </xf>
    <xf numFmtId="164" fontId="10" fillId="0" borderId="21" xfId="0" applyFont="1" applyBorder="1" applyAlignment="1">
      <alignment horizontal="distributed" vertical="center"/>
    </xf>
    <xf numFmtId="164" fontId="8" fillId="0" borderId="22" xfId="0" applyFont="1" applyBorder="1" applyAlignment="1">
      <alignment vertical="center"/>
    </xf>
    <xf numFmtId="165" fontId="11" fillId="0" borderId="23" xfId="0" applyNumberFormat="1" applyFont="1" applyBorder="1" applyAlignment="1">
      <alignment horizontal="right" vertical="center"/>
    </xf>
    <xf numFmtId="164" fontId="10" fillId="0" borderId="24" xfId="0" applyFont="1" applyBorder="1" applyAlignment="1">
      <alignment horizontal="distributed" vertical="center"/>
    </xf>
    <xf numFmtId="164" fontId="8" fillId="0" borderId="25" xfId="0" applyFont="1" applyBorder="1" applyAlignment="1">
      <alignment vertical="center"/>
    </xf>
    <xf numFmtId="165" fontId="11" fillId="0" borderId="26" xfId="0" applyNumberFormat="1" applyFont="1" applyBorder="1" applyAlignment="1">
      <alignment horizontal="right" vertical="center"/>
    </xf>
    <xf numFmtId="164" fontId="7" fillId="0" borderId="24" xfId="0" applyFont="1" applyBorder="1" applyAlignment="1">
      <alignment horizontal="distributed" vertical="center"/>
    </xf>
    <xf numFmtId="165" fontId="11" fillId="0" borderId="25" xfId="0" applyNumberFormat="1" applyFont="1" applyBorder="1" applyAlignment="1">
      <alignment horizontal="right" vertical="center"/>
    </xf>
    <xf numFmtId="164" fontId="11" fillId="0" borderId="27" xfId="0" applyFont="1" applyBorder="1" applyAlignment="1">
      <alignment horizontal="distributed" vertical="center"/>
    </xf>
    <xf numFmtId="165" fontId="11" fillId="0" borderId="28" xfId="0" applyNumberFormat="1" applyFont="1" applyBorder="1" applyAlignment="1">
      <alignment horizontal="right" vertical="center"/>
    </xf>
    <xf numFmtId="165" fontId="11" fillId="0" borderId="29" xfId="0" applyNumberFormat="1" applyFont="1" applyBorder="1" applyAlignment="1">
      <alignment horizontal="right" vertical="center"/>
    </xf>
    <xf numFmtId="164" fontId="10" fillId="0" borderId="30" xfId="0" applyFont="1" applyBorder="1" applyAlignment="1">
      <alignment horizontal="distributed" vertical="center"/>
    </xf>
    <xf numFmtId="165" fontId="11" fillId="0" borderId="22" xfId="0" applyNumberFormat="1" applyFont="1" applyBorder="1" applyAlignment="1">
      <alignment horizontal="right" vertical="center"/>
    </xf>
    <xf numFmtId="165" fontId="11" fillId="0" borderId="31" xfId="0" applyNumberFormat="1" applyFont="1" applyBorder="1" applyAlignment="1">
      <alignment horizontal="right" vertical="center"/>
    </xf>
    <xf numFmtId="165" fontId="13" fillId="0" borderId="25" xfId="0" applyNumberFormat="1" applyFont="1" applyBorder="1" applyAlignment="1">
      <alignment horizontal="right" vertical="center"/>
    </xf>
    <xf numFmtId="165" fontId="13" fillId="0" borderId="26" xfId="0" applyNumberFormat="1" applyFont="1" applyBorder="1" applyAlignment="1">
      <alignment horizontal="right" vertical="center"/>
    </xf>
    <xf numFmtId="164" fontId="10" fillId="0" borderId="32" xfId="0" applyFont="1" applyBorder="1" applyAlignment="1">
      <alignment horizontal="distributed" vertical="center"/>
    </xf>
    <xf numFmtId="165" fontId="11" fillId="0" borderId="33" xfId="0" applyNumberFormat="1" applyFont="1" applyBorder="1" applyAlignment="1">
      <alignment horizontal="right" vertical="center"/>
    </xf>
    <xf numFmtId="165" fontId="11" fillId="0" borderId="34" xfId="0" applyNumberFormat="1" applyFont="1" applyBorder="1" applyAlignment="1">
      <alignment horizontal="right" vertical="center"/>
    </xf>
    <xf numFmtId="164" fontId="11" fillId="0" borderId="35" xfId="0" applyFont="1" applyBorder="1" applyAlignment="1">
      <alignment horizontal="distributed" vertical="center"/>
    </xf>
    <xf numFmtId="165" fontId="8" fillId="0" borderId="35" xfId="0" applyNumberFormat="1" applyFont="1" applyBorder="1" applyAlignment="1">
      <alignment horizontal="right" vertical="center"/>
    </xf>
    <xf numFmtId="165" fontId="11" fillId="0" borderId="36" xfId="0" applyNumberFormat="1" applyFont="1" applyBorder="1" applyAlignment="1">
      <alignment horizontal="right" vertical="center"/>
    </xf>
    <xf numFmtId="164" fontId="14" fillId="0" borderId="24" xfId="0" applyFont="1" applyBorder="1" applyAlignment="1">
      <alignment horizontal="distributed" vertical="center"/>
    </xf>
    <xf numFmtId="165" fontId="11" fillId="2" borderId="25" xfId="0" applyNumberFormat="1" applyFont="1" applyFill="1" applyBorder="1" applyAlignment="1">
      <alignment horizontal="right" vertical="center"/>
    </xf>
    <xf numFmtId="164" fontId="10" fillId="2" borderId="24" xfId="0" applyFont="1" applyFill="1" applyBorder="1" applyAlignment="1">
      <alignment horizontal="distributed" vertical="center"/>
    </xf>
    <xf numFmtId="164" fontId="15" fillId="2" borderId="24" xfId="0" applyFont="1" applyFill="1" applyBorder="1" applyAlignment="1">
      <alignment horizontal="distributed" vertical="center"/>
    </xf>
    <xf numFmtId="164" fontId="10" fillId="0" borderId="37" xfId="0" applyFont="1" applyBorder="1" applyAlignment="1">
      <alignment horizontal="distributed" vertical="center"/>
    </xf>
    <xf numFmtId="165" fontId="16" fillId="0" borderId="22" xfId="0" applyNumberFormat="1" applyFont="1" applyBorder="1" applyAlignment="1">
      <alignment horizontal="right" vertical="center"/>
    </xf>
    <xf numFmtId="165" fontId="16" fillId="0" borderId="31" xfId="0" applyNumberFormat="1" applyFont="1" applyBorder="1" applyAlignment="1">
      <alignment horizontal="right" vertical="center"/>
    </xf>
    <xf numFmtId="165" fontId="16" fillId="0" borderId="25" xfId="0" applyNumberFormat="1" applyFont="1" applyBorder="1" applyAlignment="1">
      <alignment horizontal="right" vertical="center"/>
    </xf>
    <xf numFmtId="165" fontId="16" fillId="0" borderId="26" xfId="0" applyNumberFormat="1" applyFont="1" applyBorder="1" applyAlignment="1">
      <alignment horizontal="right" vertical="center"/>
    </xf>
    <xf numFmtId="165" fontId="16" fillId="0" borderId="33" xfId="0" applyNumberFormat="1" applyFont="1" applyBorder="1" applyAlignment="1">
      <alignment horizontal="right" vertical="center"/>
    </xf>
    <xf numFmtId="165" fontId="16" fillId="0" borderId="34" xfId="0" applyNumberFormat="1" applyFont="1" applyBorder="1" applyAlignment="1">
      <alignment horizontal="right" vertical="center"/>
    </xf>
    <xf numFmtId="164" fontId="8" fillId="0" borderId="0" xfId="0" applyFont="1" applyAlignment="1">
      <alignment horizontal="center"/>
    </xf>
    <xf numFmtId="165" fontId="11" fillId="2" borderId="22" xfId="0" applyNumberFormat="1" applyFont="1" applyFill="1" applyBorder="1" applyAlignment="1">
      <alignment horizontal="right" vertical="center"/>
    </xf>
    <xf numFmtId="165" fontId="17" fillId="0" borderId="35" xfId="0" applyNumberFormat="1" applyFont="1" applyBorder="1" applyAlignment="1">
      <alignment horizontal="right" vertical="center"/>
    </xf>
    <xf numFmtId="164" fontId="11" fillId="0" borderId="18" xfId="0" applyFont="1" applyBorder="1" applyAlignment="1">
      <alignment horizontal="distributed" vertical="center"/>
    </xf>
    <xf numFmtId="164" fontId="18" fillId="0" borderId="0" xfId="0" applyFont="1" applyAlignment="1">
      <alignment vertical="center"/>
    </xf>
    <xf numFmtId="164" fontId="19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vertical="center"/>
    </xf>
    <xf numFmtId="164" fontId="20" fillId="0" borderId="1" xfId="0" applyFont="1" applyBorder="1" applyAlignment="1">
      <alignment vertical="center"/>
    </xf>
    <xf numFmtId="164" fontId="18" fillId="0" borderId="0" xfId="0" applyFont="1" applyBorder="1" applyAlignment="1">
      <alignment vertical="center"/>
    </xf>
    <xf numFmtId="164" fontId="2" fillId="0" borderId="38" xfId="0" applyFont="1" applyBorder="1" applyAlignment="1">
      <alignment horizontal="center" vertical="center"/>
    </xf>
    <xf numFmtId="164" fontId="2" fillId="0" borderId="5" xfId="0" applyFont="1" applyBorder="1" applyAlignment="1">
      <alignment horizontal="center" vertical="center"/>
    </xf>
    <xf numFmtId="164" fontId="10" fillId="0" borderId="39" xfId="0" applyFont="1" applyBorder="1" applyAlignment="1">
      <alignment horizontal="center" vertical="center"/>
    </xf>
    <xf numFmtId="164" fontId="10" fillId="0" borderId="4" xfId="0" applyFont="1" applyBorder="1" applyAlignment="1">
      <alignment horizontal="center" vertical="center"/>
    </xf>
    <xf numFmtId="164" fontId="2" fillId="0" borderId="35" xfId="0" applyFont="1" applyBorder="1" applyAlignment="1">
      <alignment horizontal="center" vertical="center"/>
    </xf>
    <xf numFmtId="164" fontId="2" fillId="0" borderId="40" xfId="0" applyFont="1" applyBorder="1" applyAlignment="1">
      <alignment horizontal="center" vertical="center"/>
    </xf>
    <xf numFmtId="164" fontId="21" fillId="0" borderId="4" xfId="0" applyFont="1" applyBorder="1" applyAlignment="1">
      <alignment vertical="center"/>
    </xf>
    <xf numFmtId="165" fontId="22" fillId="0" borderId="4" xfId="0" applyNumberFormat="1" applyFont="1" applyBorder="1" applyAlignment="1">
      <alignment vertical="center"/>
    </xf>
    <xf numFmtId="165" fontId="23" fillId="0" borderId="4" xfId="0" applyNumberFormat="1" applyFont="1" applyBorder="1" applyAlignment="1">
      <alignment vertical="center"/>
    </xf>
    <xf numFmtId="164" fontId="21" fillId="0" borderId="4" xfId="0" applyFont="1" applyBorder="1" applyAlignment="1">
      <alignment horizontal="center" vertical="center"/>
    </xf>
    <xf numFmtId="164" fontId="18" fillId="0" borderId="1" xfId="0" applyFont="1" applyBorder="1" applyAlignment="1">
      <alignment vertical="center"/>
    </xf>
    <xf numFmtId="165" fontId="22" fillId="0" borderId="1" xfId="0" applyNumberFormat="1" applyFont="1" applyBorder="1" applyAlignment="1">
      <alignment vertical="center"/>
    </xf>
    <xf numFmtId="165" fontId="23" fillId="0" borderId="1" xfId="0" applyNumberFormat="1" applyFont="1" applyBorder="1" applyAlignment="1">
      <alignment vertical="center"/>
    </xf>
    <xf numFmtId="165" fontId="22" fillId="2" borderId="4" xfId="0" applyNumberFormat="1" applyFont="1" applyFill="1" applyBorder="1" applyAlignment="1">
      <alignment vertical="center"/>
    </xf>
    <xf numFmtId="165" fontId="23" fillId="2" borderId="4" xfId="0" applyNumberFormat="1" applyFont="1" applyFill="1" applyBorder="1" applyAlignment="1">
      <alignment vertical="center"/>
    </xf>
    <xf numFmtId="165" fontId="22" fillId="0" borderId="0" xfId="0" applyNumberFormat="1" applyFont="1" applyBorder="1" applyAlignment="1">
      <alignment vertical="center"/>
    </xf>
    <xf numFmtId="165" fontId="23" fillId="0" borderId="0" xfId="0" applyNumberFormat="1" applyFont="1" applyBorder="1" applyAlignment="1">
      <alignment vertical="center"/>
    </xf>
    <xf numFmtId="164" fontId="18" fillId="0" borderId="7" xfId="0" applyFont="1" applyBorder="1" applyAlignment="1">
      <alignment vertical="center"/>
    </xf>
    <xf numFmtId="164" fontId="21" fillId="0" borderId="9" xfId="0" applyFont="1" applyBorder="1" applyAlignment="1">
      <alignment vertical="center"/>
    </xf>
    <xf numFmtId="164" fontId="18" fillId="0" borderId="41" xfId="0" applyFont="1" applyBorder="1" applyAlignment="1">
      <alignment vertical="center"/>
    </xf>
    <xf numFmtId="164" fontId="21" fillId="0" borderId="0" xfId="0" applyFont="1" applyBorder="1" applyAlignment="1">
      <alignment vertical="center"/>
    </xf>
    <xf numFmtId="164" fontId="18" fillId="0" borderId="39" xfId="0" applyFont="1" applyBorder="1" applyAlignment="1">
      <alignment vertical="center"/>
    </xf>
    <xf numFmtId="164" fontId="18" fillId="0" borderId="5" xfId="0" applyFont="1" applyBorder="1" applyAlignment="1">
      <alignment vertical="center"/>
    </xf>
    <xf numFmtId="164" fontId="21" fillId="0" borderId="39" xfId="0" applyFont="1" applyBorder="1" applyAlignment="1">
      <alignment vertical="center"/>
    </xf>
    <xf numFmtId="164" fontId="9" fillId="0" borderId="1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1.75390625" style="1" customWidth="1"/>
    <col min="2" max="2" width="8.625" style="1" customWidth="1"/>
    <col min="3" max="3" width="7.75390625" style="1" customWidth="1"/>
    <col min="4" max="4" width="8.625" style="1" customWidth="1"/>
    <col min="5" max="6" width="3.125" style="1" customWidth="1"/>
    <col min="7" max="7" width="8.625" style="1" customWidth="1"/>
    <col min="8" max="8" width="7.75390625" style="1" customWidth="1"/>
    <col min="9" max="9" width="8.625" style="1" customWidth="1"/>
    <col min="10" max="11" width="3.125" style="1" customWidth="1"/>
    <col min="12" max="12" width="8.625" style="1" customWidth="1"/>
    <col min="13" max="13" width="7.875" style="1" customWidth="1"/>
    <col min="14" max="14" width="8.625" style="1" customWidth="1"/>
    <col min="15" max="16" width="3.125" style="1" customWidth="1"/>
    <col min="17" max="17" width="8.625" style="1" customWidth="1"/>
    <col min="18" max="18" width="7.75390625" style="1" customWidth="1"/>
    <col min="19" max="19" width="8.625" style="1" customWidth="1"/>
    <col min="20" max="21" width="3.125" style="1" customWidth="1"/>
    <col min="22" max="16384" width="9.00390625" style="1" customWidth="1"/>
  </cols>
  <sheetData>
    <row r="1" spans="1:21" s="3" customFormat="1" ht="2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6" customFormat="1" ht="21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3"/>
      <c r="U2" s="5" t="s">
        <v>1</v>
      </c>
    </row>
    <row r="3" spans="1:21" ht="22.5" customHeight="1">
      <c r="A3" s="7"/>
      <c r="B3" s="8" t="s">
        <v>2</v>
      </c>
      <c r="C3" s="9" t="s">
        <v>3</v>
      </c>
      <c r="D3" s="9" t="s">
        <v>4</v>
      </c>
      <c r="E3" s="10" t="s">
        <v>5</v>
      </c>
      <c r="F3" s="10"/>
      <c r="G3" s="9" t="s">
        <v>6</v>
      </c>
      <c r="H3" s="11" t="s">
        <v>7</v>
      </c>
      <c r="I3" s="9" t="s">
        <v>8</v>
      </c>
      <c r="J3" s="10" t="s">
        <v>5</v>
      </c>
      <c r="K3" s="10"/>
      <c r="L3" s="9" t="s">
        <v>9</v>
      </c>
      <c r="M3" s="11" t="s">
        <v>10</v>
      </c>
      <c r="N3" s="9" t="s">
        <v>11</v>
      </c>
      <c r="O3" s="10" t="s">
        <v>5</v>
      </c>
      <c r="P3" s="10"/>
      <c r="Q3" s="9" t="s">
        <v>12</v>
      </c>
      <c r="R3" s="11" t="s">
        <v>13</v>
      </c>
      <c r="S3" s="9" t="s">
        <v>14</v>
      </c>
      <c r="T3" s="10" t="s">
        <v>5</v>
      </c>
      <c r="U3" s="10"/>
    </row>
    <row r="4" spans="1:21" ht="22.5" customHeight="1">
      <c r="A4" s="12" t="s">
        <v>15</v>
      </c>
      <c r="B4" s="13">
        <v>1416</v>
      </c>
      <c r="C4" s="13">
        <v>9</v>
      </c>
      <c r="D4" s="14">
        <v>1425</v>
      </c>
      <c r="E4" s="15">
        <v>-8</v>
      </c>
      <c r="F4" s="15"/>
      <c r="G4" s="13">
        <v>1429</v>
      </c>
      <c r="H4" s="13">
        <v>11</v>
      </c>
      <c r="I4" s="14">
        <v>1440</v>
      </c>
      <c r="J4" s="15">
        <v>-20</v>
      </c>
      <c r="K4" s="15"/>
      <c r="L4" s="16">
        <v>1649</v>
      </c>
      <c r="M4" s="13">
        <v>7</v>
      </c>
      <c r="N4" s="14">
        <v>1656</v>
      </c>
      <c r="O4" s="15">
        <v>-7</v>
      </c>
      <c r="P4" s="15"/>
      <c r="Q4" s="15">
        <v>3078</v>
      </c>
      <c r="R4" s="15">
        <v>18</v>
      </c>
      <c r="S4" s="15">
        <v>3096</v>
      </c>
      <c r="T4" s="15">
        <v>-27</v>
      </c>
      <c r="U4" s="15"/>
    </row>
    <row r="5" spans="1:21" ht="22.5" customHeight="1">
      <c r="A5" s="17" t="s">
        <v>16</v>
      </c>
      <c r="B5" s="18">
        <v>2375</v>
      </c>
      <c r="C5" s="18">
        <v>46</v>
      </c>
      <c r="D5" s="19">
        <v>2421</v>
      </c>
      <c r="E5" s="18">
        <v>-8</v>
      </c>
      <c r="F5" s="18"/>
      <c r="G5" s="18">
        <v>2474</v>
      </c>
      <c r="H5" s="18">
        <v>40</v>
      </c>
      <c r="I5" s="19">
        <v>2514</v>
      </c>
      <c r="J5" s="18">
        <v>-20</v>
      </c>
      <c r="K5" s="18"/>
      <c r="L5" s="18">
        <v>2505</v>
      </c>
      <c r="M5" s="18">
        <v>22</v>
      </c>
      <c r="N5" s="20">
        <v>2527</v>
      </c>
      <c r="O5" s="18">
        <v>-4</v>
      </c>
      <c r="P5" s="18"/>
      <c r="Q5" s="21">
        <v>4979</v>
      </c>
      <c r="R5" s="21">
        <v>62</v>
      </c>
      <c r="S5" s="21">
        <v>5041</v>
      </c>
      <c r="T5" s="18">
        <v>-24</v>
      </c>
      <c r="U5" s="18"/>
    </row>
    <row r="6" spans="1:21" ht="22.5" customHeight="1">
      <c r="A6" s="17" t="s">
        <v>17</v>
      </c>
      <c r="B6" s="18">
        <v>3942</v>
      </c>
      <c r="C6" s="18">
        <v>54</v>
      </c>
      <c r="D6" s="19">
        <v>3996</v>
      </c>
      <c r="E6" s="18">
        <v>4</v>
      </c>
      <c r="F6" s="18"/>
      <c r="G6" s="18">
        <v>3832</v>
      </c>
      <c r="H6" s="18">
        <v>52</v>
      </c>
      <c r="I6" s="19">
        <v>3884</v>
      </c>
      <c r="J6" s="18">
        <v>-11</v>
      </c>
      <c r="K6" s="18"/>
      <c r="L6" s="18">
        <v>4441</v>
      </c>
      <c r="M6" s="18">
        <v>43</v>
      </c>
      <c r="N6" s="20">
        <v>4484</v>
      </c>
      <c r="O6" s="18">
        <v>-10</v>
      </c>
      <c r="P6" s="18"/>
      <c r="Q6" s="21">
        <v>8273</v>
      </c>
      <c r="R6" s="21">
        <v>95</v>
      </c>
      <c r="S6" s="21">
        <v>8368</v>
      </c>
      <c r="T6" s="18">
        <v>-21</v>
      </c>
      <c r="U6" s="18"/>
    </row>
    <row r="7" spans="1:21" ht="22.5" customHeight="1">
      <c r="A7" s="17" t="s">
        <v>18</v>
      </c>
      <c r="B7" s="18">
        <v>2888</v>
      </c>
      <c r="C7" s="18">
        <v>34</v>
      </c>
      <c r="D7" s="19">
        <v>2922</v>
      </c>
      <c r="E7" s="18">
        <v>-11</v>
      </c>
      <c r="F7" s="18"/>
      <c r="G7" s="18">
        <v>2882</v>
      </c>
      <c r="H7" s="18">
        <v>23</v>
      </c>
      <c r="I7" s="19">
        <v>2905</v>
      </c>
      <c r="J7" s="18">
        <v>-23</v>
      </c>
      <c r="K7" s="18"/>
      <c r="L7" s="18">
        <v>3249</v>
      </c>
      <c r="M7" s="18">
        <v>26</v>
      </c>
      <c r="N7" s="20">
        <v>3275</v>
      </c>
      <c r="O7" s="18">
        <v>-20</v>
      </c>
      <c r="P7" s="18"/>
      <c r="Q7" s="21">
        <v>6131</v>
      </c>
      <c r="R7" s="21">
        <v>49</v>
      </c>
      <c r="S7" s="21">
        <v>6180</v>
      </c>
      <c r="T7" s="18">
        <v>-43</v>
      </c>
      <c r="U7" s="18"/>
    </row>
    <row r="8" spans="1:21" ht="22.5" customHeight="1">
      <c r="A8" s="17" t="s">
        <v>19</v>
      </c>
      <c r="B8" s="18">
        <v>1897</v>
      </c>
      <c r="C8" s="18">
        <v>86</v>
      </c>
      <c r="D8" s="19">
        <v>1983</v>
      </c>
      <c r="E8" s="18">
        <v>1</v>
      </c>
      <c r="F8" s="18"/>
      <c r="G8" s="18">
        <v>2001</v>
      </c>
      <c r="H8" s="18">
        <v>28</v>
      </c>
      <c r="I8" s="19">
        <v>2029</v>
      </c>
      <c r="J8" s="18">
        <v>6</v>
      </c>
      <c r="K8" s="18"/>
      <c r="L8" s="18">
        <v>2276</v>
      </c>
      <c r="M8" s="18">
        <v>74</v>
      </c>
      <c r="N8" s="20">
        <v>2350</v>
      </c>
      <c r="O8" s="18">
        <v>-7</v>
      </c>
      <c r="P8" s="18"/>
      <c r="Q8" s="21">
        <v>4277</v>
      </c>
      <c r="R8" s="21">
        <v>102</v>
      </c>
      <c r="S8" s="21">
        <v>4379</v>
      </c>
      <c r="T8" s="18">
        <v>-1</v>
      </c>
      <c r="U8" s="18"/>
    </row>
    <row r="9" spans="1:21" ht="22.5" customHeight="1">
      <c r="A9" s="17" t="s">
        <v>20</v>
      </c>
      <c r="B9" s="18">
        <v>5069</v>
      </c>
      <c r="C9" s="18">
        <v>75</v>
      </c>
      <c r="D9" s="19">
        <v>5144</v>
      </c>
      <c r="E9" s="18">
        <v>6</v>
      </c>
      <c r="F9" s="18"/>
      <c r="G9" s="18">
        <v>5474</v>
      </c>
      <c r="H9" s="18">
        <v>58</v>
      </c>
      <c r="I9" s="19">
        <v>5532</v>
      </c>
      <c r="J9" s="18">
        <v>-4</v>
      </c>
      <c r="K9" s="18"/>
      <c r="L9" s="18">
        <v>5848</v>
      </c>
      <c r="M9" s="18">
        <v>59</v>
      </c>
      <c r="N9" s="20">
        <v>5907</v>
      </c>
      <c r="O9" s="18">
        <v>24</v>
      </c>
      <c r="P9" s="18"/>
      <c r="Q9" s="21">
        <v>11322</v>
      </c>
      <c r="R9" s="21">
        <v>117</v>
      </c>
      <c r="S9" s="21">
        <v>11439</v>
      </c>
      <c r="T9" s="18">
        <v>20</v>
      </c>
      <c r="U9" s="18"/>
    </row>
    <row r="10" spans="1:21" ht="22.5" customHeight="1">
      <c r="A10" s="17" t="s">
        <v>21</v>
      </c>
      <c r="B10" s="18">
        <v>1689</v>
      </c>
      <c r="C10" s="18">
        <v>18</v>
      </c>
      <c r="D10" s="19">
        <v>1707</v>
      </c>
      <c r="E10" s="18">
        <v>-5</v>
      </c>
      <c r="F10" s="18"/>
      <c r="G10" s="18">
        <v>1833</v>
      </c>
      <c r="H10" s="18">
        <v>15</v>
      </c>
      <c r="I10" s="19">
        <v>1848</v>
      </c>
      <c r="J10" s="18">
        <v>-19</v>
      </c>
      <c r="K10" s="18"/>
      <c r="L10" s="18">
        <v>1979</v>
      </c>
      <c r="M10" s="18">
        <v>17</v>
      </c>
      <c r="N10" s="20">
        <v>1996</v>
      </c>
      <c r="O10" s="18">
        <v>-5</v>
      </c>
      <c r="P10" s="18"/>
      <c r="Q10" s="21">
        <v>3812</v>
      </c>
      <c r="R10" s="21">
        <v>32</v>
      </c>
      <c r="S10" s="21">
        <v>3844</v>
      </c>
      <c r="T10" s="18">
        <v>-24</v>
      </c>
      <c r="U10" s="18"/>
    </row>
    <row r="11" spans="1:21" ht="22.5" customHeight="1">
      <c r="A11" s="17" t="s">
        <v>22</v>
      </c>
      <c r="B11" s="18">
        <v>4511</v>
      </c>
      <c r="C11" s="18">
        <v>60</v>
      </c>
      <c r="D11" s="19">
        <v>4571</v>
      </c>
      <c r="E11" s="18">
        <v>0</v>
      </c>
      <c r="F11" s="18"/>
      <c r="G11" s="18">
        <v>4952</v>
      </c>
      <c r="H11" s="18">
        <v>42</v>
      </c>
      <c r="I11" s="19">
        <v>4994</v>
      </c>
      <c r="J11" s="18">
        <v>-18</v>
      </c>
      <c r="K11" s="18"/>
      <c r="L11" s="18">
        <v>5428</v>
      </c>
      <c r="M11" s="18">
        <v>39</v>
      </c>
      <c r="N11" s="20">
        <v>5467</v>
      </c>
      <c r="O11" s="18">
        <v>-20</v>
      </c>
      <c r="P11" s="18"/>
      <c r="Q11" s="21">
        <v>10380</v>
      </c>
      <c r="R11" s="21">
        <v>81</v>
      </c>
      <c r="S11" s="21">
        <v>10461</v>
      </c>
      <c r="T11" s="18">
        <v>-38</v>
      </c>
      <c r="U11" s="18"/>
    </row>
    <row r="12" spans="1:21" ht="22.5" customHeight="1">
      <c r="A12" s="17" t="s">
        <v>23</v>
      </c>
      <c r="B12" s="18">
        <v>1236</v>
      </c>
      <c r="C12" s="18">
        <v>71</v>
      </c>
      <c r="D12" s="19">
        <v>1307</v>
      </c>
      <c r="E12" s="18">
        <v>8</v>
      </c>
      <c r="F12" s="18"/>
      <c r="G12" s="18">
        <v>1301</v>
      </c>
      <c r="H12" s="18">
        <v>59</v>
      </c>
      <c r="I12" s="19">
        <v>1360</v>
      </c>
      <c r="J12" s="18">
        <v>5</v>
      </c>
      <c r="K12" s="18"/>
      <c r="L12" s="18">
        <v>1453</v>
      </c>
      <c r="M12" s="18">
        <v>19</v>
      </c>
      <c r="N12" s="20">
        <v>1472</v>
      </c>
      <c r="O12" s="18">
        <v>-8</v>
      </c>
      <c r="P12" s="18"/>
      <c r="Q12" s="21">
        <v>2754</v>
      </c>
      <c r="R12" s="21">
        <v>78</v>
      </c>
      <c r="S12" s="21">
        <v>2832</v>
      </c>
      <c r="T12" s="18">
        <v>-3</v>
      </c>
      <c r="U12" s="18"/>
    </row>
    <row r="13" spans="1:21" ht="22.5" customHeight="1">
      <c r="A13" s="17" t="s">
        <v>24</v>
      </c>
      <c r="B13" s="18">
        <v>957</v>
      </c>
      <c r="C13" s="18">
        <v>1</v>
      </c>
      <c r="D13" s="19">
        <v>958</v>
      </c>
      <c r="E13" s="18">
        <v>-2</v>
      </c>
      <c r="F13" s="18"/>
      <c r="G13" s="18">
        <v>914</v>
      </c>
      <c r="H13" s="18">
        <v>2</v>
      </c>
      <c r="I13" s="19">
        <v>916</v>
      </c>
      <c r="J13" s="18">
        <v>2</v>
      </c>
      <c r="K13" s="18"/>
      <c r="L13" s="18">
        <v>1077</v>
      </c>
      <c r="M13" s="18">
        <v>3</v>
      </c>
      <c r="N13" s="19">
        <v>1080</v>
      </c>
      <c r="O13" s="18">
        <v>-3</v>
      </c>
      <c r="P13" s="18"/>
      <c r="Q13" s="18">
        <v>1991</v>
      </c>
      <c r="R13" s="18">
        <v>5</v>
      </c>
      <c r="S13" s="18">
        <v>1996</v>
      </c>
      <c r="T13" s="18">
        <v>-1</v>
      </c>
      <c r="U13" s="18"/>
    </row>
    <row r="14" spans="1:21" ht="22.5" customHeight="1">
      <c r="A14" s="17" t="s">
        <v>25</v>
      </c>
      <c r="B14" s="18">
        <v>1916</v>
      </c>
      <c r="C14" s="18">
        <v>53</v>
      </c>
      <c r="D14" s="19">
        <v>1969</v>
      </c>
      <c r="E14" s="18">
        <v>-2</v>
      </c>
      <c r="F14" s="18"/>
      <c r="G14" s="18">
        <v>1908</v>
      </c>
      <c r="H14" s="18">
        <v>31</v>
      </c>
      <c r="I14" s="19">
        <v>1939</v>
      </c>
      <c r="J14" s="18">
        <v>-12</v>
      </c>
      <c r="K14" s="18"/>
      <c r="L14" s="18">
        <v>2084</v>
      </c>
      <c r="M14" s="18">
        <v>44</v>
      </c>
      <c r="N14" s="19">
        <v>2128</v>
      </c>
      <c r="O14" s="18">
        <v>-17</v>
      </c>
      <c r="P14" s="18"/>
      <c r="Q14" s="18">
        <v>3992</v>
      </c>
      <c r="R14" s="18">
        <v>75</v>
      </c>
      <c r="S14" s="18">
        <v>4067</v>
      </c>
      <c r="T14" s="18">
        <v>-29</v>
      </c>
      <c r="U14" s="18"/>
    </row>
    <row r="15" spans="1:21" ht="22.5" customHeight="1">
      <c r="A15" s="22" t="s">
        <v>26</v>
      </c>
      <c r="B15" s="23">
        <v>527</v>
      </c>
      <c r="C15" s="23">
        <v>37</v>
      </c>
      <c r="D15" s="24">
        <v>564</v>
      </c>
      <c r="E15" s="23">
        <v>-4</v>
      </c>
      <c r="F15" s="23"/>
      <c r="G15" s="23">
        <v>506</v>
      </c>
      <c r="H15" s="23">
        <v>22</v>
      </c>
      <c r="I15" s="25">
        <v>528</v>
      </c>
      <c r="J15" s="23">
        <v>-3</v>
      </c>
      <c r="K15" s="23"/>
      <c r="L15" s="24">
        <v>585</v>
      </c>
      <c r="M15" s="26">
        <v>20</v>
      </c>
      <c r="N15" s="24">
        <v>605</v>
      </c>
      <c r="O15" s="23">
        <v>-3</v>
      </c>
      <c r="P15" s="23"/>
      <c r="Q15" s="24">
        <v>1091</v>
      </c>
      <c r="R15" s="24">
        <v>42</v>
      </c>
      <c r="S15" s="24">
        <v>1133</v>
      </c>
      <c r="T15" s="23">
        <v>-6</v>
      </c>
      <c r="U15" s="23"/>
    </row>
    <row r="16" spans="1:21" ht="22.5" customHeight="1">
      <c r="A16" s="27" t="s">
        <v>27</v>
      </c>
      <c r="B16" s="28">
        <v>28423</v>
      </c>
      <c r="C16" s="28">
        <v>544</v>
      </c>
      <c r="D16" s="28">
        <v>28967</v>
      </c>
      <c r="E16" s="28">
        <v>-21</v>
      </c>
      <c r="F16" s="28"/>
      <c r="G16" s="28">
        <v>29506</v>
      </c>
      <c r="H16" s="28">
        <v>383</v>
      </c>
      <c r="I16" s="29">
        <v>29889</v>
      </c>
      <c r="J16" s="28">
        <v>-117</v>
      </c>
      <c r="K16" s="28"/>
      <c r="L16" s="28">
        <v>32574</v>
      </c>
      <c r="M16" s="28">
        <v>373</v>
      </c>
      <c r="N16" s="29">
        <v>32947</v>
      </c>
      <c r="O16" s="28">
        <v>-80</v>
      </c>
      <c r="P16" s="28"/>
      <c r="Q16" s="28">
        <v>62080</v>
      </c>
      <c r="R16" s="28">
        <v>756</v>
      </c>
      <c r="S16" s="28">
        <v>62836</v>
      </c>
      <c r="T16" s="28">
        <v>-197</v>
      </c>
      <c r="U16" s="28"/>
    </row>
  </sheetData>
  <sheetProtection selectLockedCells="1" selectUnlockedCells="1"/>
  <mergeCells count="57">
    <mergeCell ref="A1:U1"/>
    <mergeCell ref="E3:F3"/>
    <mergeCell ref="J3:K3"/>
    <mergeCell ref="O3:P3"/>
    <mergeCell ref="T3:U3"/>
    <mergeCell ref="E4:F4"/>
    <mergeCell ref="J4:K4"/>
    <mergeCell ref="O4:P4"/>
    <mergeCell ref="T4:U4"/>
    <mergeCell ref="E5:F5"/>
    <mergeCell ref="J5:K5"/>
    <mergeCell ref="O5:P5"/>
    <mergeCell ref="T5:U5"/>
    <mergeCell ref="E6:F6"/>
    <mergeCell ref="J6:K6"/>
    <mergeCell ref="O6:P6"/>
    <mergeCell ref="T6:U6"/>
    <mergeCell ref="E7:F7"/>
    <mergeCell ref="J7:K7"/>
    <mergeCell ref="O7:P7"/>
    <mergeCell ref="T7:U7"/>
    <mergeCell ref="E8:F8"/>
    <mergeCell ref="J8:K8"/>
    <mergeCell ref="O8:P8"/>
    <mergeCell ref="T8:U8"/>
    <mergeCell ref="E9:F9"/>
    <mergeCell ref="J9:K9"/>
    <mergeCell ref="O9:P9"/>
    <mergeCell ref="T9:U9"/>
    <mergeCell ref="E10:F10"/>
    <mergeCell ref="J10:K10"/>
    <mergeCell ref="O10:P10"/>
    <mergeCell ref="T10:U10"/>
    <mergeCell ref="E11:F11"/>
    <mergeCell ref="J11:K11"/>
    <mergeCell ref="O11:P11"/>
    <mergeCell ref="T11:U11"/>
    <mergeCell ref="E12:F12"/>
    <mergeCell ref="J12:K12"/>
    <mergeCell ref="O12:P12"/>
    <mergeCell ref="T12:U12"/>
    <mergeCell ref="E13:F13"/>
    <mergeCell ref="J13:K13"/>
    <mergeCell ref="O13:P13"/>
    <mergeCell ref="T13:U13"/>
    <mergeCell ref="E14:F14"/>
    <mergeCell ref="J14:K14"/>
    <mergeCell ref="O14:P14"/>
    <mergeCell ref="T14:U14"/>
    <mergeCell ref="E15:F15"/>
    <mergeCell ref="J15:K15"/>
    <mergeCell ref="O15:P15"/>
    <mergeCell ref="T15:U15"/>
    <mergeCell ref="E16:F16"/>
    <mergeCell ref="J16:K16"/>
    <mergeCell ref="O16:P16"/>
    <mergeCell ref="T16:U16"/>
  </mergeCells>
  <printOptions horizontalCentered="1"/>
  <pageMargins left="0.2361111111111111" right="0.2361111111111111" top="0.7479166666666667" bottom="0.7479166666666667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7"/>
  </sheetPr>
  <dimension ref="A1:IV42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0" customWidth="1"/>
    <col min="2" max="5" width="16.875" style="30" customWidth="1"/>
    <col min="6" max="16384" width="9.00390625" style="30" customWidth="1"/>
  </cols>
  <sheetData>
    <row r="1" spans="1:256" ht="24.75" customHeight="1">
      <c r="A1" s="31" t="s">
        <v>28</v>
      </c>
      <c r="B1" s="31"/>
      <c r="C1" s="32">
        <f>'本山'!C1</f>
        <v>0</v>
      </c>
      <c r="D1" s="32"/>
      <c r="E1" s="33" t="s">
        <v>257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7" customFormat="1" ht="15.75" customHeight="1">
      <c r="A2" s="34"/>
      <c r="B2" s="34"/>
      <c r="C2" s="35"/>
      <c r="D2" s="35"/>
      <c r="E2" s="36"/>
    </row>
    <row r="3" spans="1:5" ht="19.5" customHeight="1">
      <c r="A3" s="38" t="s">
        <v>31</v>
      </c>
      <c r="B3" s="39" t="s">
        <v>32</v>
      </c>
      <c r="C3" s="39" t="s">
        <v>33</v>
      </c>
      <c r="D3" s="39" t="s">
        <v>34</v>
      </c>
      <c r="E3" s="40" t="s">
        <v>27</v>
      </c>
    </row>
    <row r="4" spans="1:5" ht="15.75" customHeight="1">
      <c r="A4" s="41" t="s">
        <v>258</v>
      </c>
      <c r="B4" s="62">
        <v>6</v>
      </c>
      <c r="C4" s="62">
        <v>1</v>
      </c>
      <c r="D4" s="62">
        <v>5</v>
      </c>
      <c r="E4" s="43">
        <v>6</v>
      </c>
    </row>
    <row r="5" spans="1:5" ht="15.75" customHeight="1">
      <c r="A5" s="44" t="s">
        <v>259</v>
      </c>
      <c r="B5" s="62">
        <v>170</v>
      </c>
      <c r="C5" s="48">
        <v>200</v>
      </c>
      <c r="D5" s="48">
        <v>212</v>
      </c>
      <c r="E5" s="43">
        <v>412</v>
      </c>
    </row>
    <row r="6" spans="1:5" ht="15.75" customHeight="1">
      <c r="A6" s="44" t="s">
        <v>260</v>
      </c>
      <c r="B6" s="48">
        <v>15</v>
      </c>
      <c r="C6" s="48">
        <v>14</v>
      </c>
      <c r="D6" s="48">
        <v>18</v>
      </c>
      <c r="E6" s="46">
        <v>32</v>
      </c>
    </row>
    <row r="7" spans="1:5" ht="15.75" customHeight="1">
      <c r="A7" s="44" t="s">
        <v>261</v>
      </c>
      <c r="B7" s="48">
        <v>7</v>
      </c>
      <c r="C7" s="48">
        <v>2</v>
      </c>
      <c r="D7" s="48">
        <v>6</v>
      </c>
      <c r="E7" s="46">
        <v>8</v>
      </c>
    </row>
    <row r="8" spans="1:5" ht="15.75" customHeight="1">
      <c r="A8" s="44" t="s">
        <v>262</v>
      </c>
      <c r="B8" s="48">
        <v>20</v>
      </c>
      <c r="C8" s="48">
        <v>18</v>
      </c>
      <c r="D8" s="48">
        <v>20</v>
      </c>
      <c r="E8" s="46">
        <v>38</v>
      </c>
    </row>
    <row r="9" spans="1:5" ht="15.75" customHeight="1">
      <c r="A9" s="44" t="s">
        <v>263</v>
      </c>
      <c r="B9" s="48">
        <v>18</v>
      </c>
      <c r="C9" s="48">
        <v>17</v>
      </c>
      <c r="D9" s="48">
        <v>26</v>
      </c>
      <c r="E9" s="46">
        <v>43</v>
      </c>
    </row>
    <row r="10" spans="1:5" ht="15.75" customHeight="1">
      <c r="A10" s="44" t="s">
        <v>264</v>
      </c>
      <c r="B10" s="48">
        <v>86</v>
      </c>
      <c r="C10" s="48">
        <v>85</v>
      </c>
      <c r="D10" s="48">
        <v>91</v>
      </c>
      <c r="E10" s="46">
        <v>176</v>
      </c>
    </row>
    <row r="11" spans="1:5" ht="15.75" customHeight="1">
      <c r="A11" s="44" t="s">
        <v>265</v>
      </c>
      <c r="B11" s="48">
        <v>22</v>
      </c>
      <c r="C11" s="48">
        <v>24</v>
      </c>
      <c r="D11" s="48">
        <v>26</v>
      </c>
      <c r="E11" s="46">
        <v>50</v>
      </c>
    </row>
    <row r="12" spans="1:5" ht="15.75" customHeight="1">
      <c r="A12" s="44" t="s">
        <v>266</v>
      </c>
      <c r="B12" s="48">
        <v>57</v>
      </c>
      <c r="C12" s="48">
        <v>60</v>
      </c>
      <c r="D12" s="48">
        <v>64</v>
      </c>
      <c r="E12" s="46">
        <v>124</v>
      </c>
    </row>
    <row r="13" spans="1:5" ht="15.75" customHeight="1">
      <c r="A13" s="44" t="s">
        <v>267</v>
      </c>
      <c r="B13" s="48">
        <v>34</v>
      </c>
      <c r="C13" s="48">
        <v>39</v>
      </c>
      <c r="D13" s="48">
        <v>35</v>
      </c>
      <c r="E13" s="46">
        <v>74</v>
      </c>
    </row>
    <row r="14" spans="1:5" ht="15.75" customHeight="1">
      <c r="A14" s="44" t="s">
        <v>268</v>
      </c>
      <c r="B14" s="48">
        <v>8</v>
      </c>
      <c r="C14" s="48">
        <v>7</v>
      </c>
      <c r="D14" s="48">
        <v>9</v>
      </c>
      <c r="E14" s="46">
        <v>16</v>
      </c>
    </row>
    <row r="15" spans="1:5" ht="15.75" customHeight="1">
      <c r="A15" s="44" t="s">
        <v>269</v>
      </c>
      <c r="B15" s="48">
        <v>11</v>
      </c>
      <c r="C15" s="48">
        <v>7</v>
      </c>
      <c r="D15" s="48">
        <v>10</v>
      </c>
      <c r="E15" s="46">
        <v>17</v>
      </c>
    </row>
    <row r="16" spans="1:5" ht="15.75" customHeight="1">
      <c r="A16" s="44" t="s">
        <v>270</v>
      </c>
      <c r="B16" s="48">
        <v>17</v>
      </c>
      <c r="C16" s="48">
        <v>19</v>
      </c>
      <c r="D16" s="48">
        <v>21</v>
      </c>
      <c r="E16" s="46">
        <v>40</v>
      </c>
    </row>
    <row r="17" spans="1:5" ht="15.75" customHeight="1">
      <c r="A17" s="44" t="s">
        <v>271</v>
      </c>
      <c r="B17" s="48">
        <v>24</v>
      </c>
      <c r="C17" s="48">
        <v>25</v>
      </c>
      <c r="D17" s="48">
        <v>28</v>
      </c>
      <c r="E17" s="46">
        <v>53</v>
      </c>
    </row>
    <row r="18" spans="1:5" ht="15.75" customHeight="1">
      <c r="A18" s="44" t="s">
        <v>272</v>
      </c>
      <c r="B18" s="48">
        <v>27</v>
      </c>
      <c r="C18" s="48">
        <v>24</v>
      </c>
      <c r="D18" s="48">
        <v>25</v>
      </c>
      <c r="E18" s="46">
        <v>49</v>
      </c>
    </row>
    <row r="19" spans="1:5" ht="15.75" customHeight="1">
      <c r="A19" s="44" t="s">
        <v>273</v>
      </c>
      <c r="B19" s="48">
        <v>88</v>
      </c>
      <c r="C19" s="48">
        <v>63</v>
      </c>
      <c r="D19" s="48">
        <v>99</v>
      </c>
      <c r="E19" s="46">
        <v>162</v>
      </c>
    </row>
    <row r="20" spans="1:5" ht="15.75" customHeight="1">
      <c r="A20" s="44" t="s">
        <v>274</v>
      </c>
      <c r="B20" s="48">
        <v>22</v>
      </c>
      <c r="C20" s="48">
        <v>21</v>
      </c>
      <c r="D20" s="48">
        <v>28</v>
      </c>
      <c r="E20" s="46">
        <v>49</v>
      </c>
    </row>
    <row r="21" spans="1:5" ht="15.75" customHeight="1">
      <c r="A21" s="44" t="s">
        <v>275</v>
      </c>
      <c r="B21" s="48">
        <v>109</v>
      </c>
      <c r="C21" s="48">
        <v>108</v>
      </c>
      <c r="D21" s="48">
        <v>124</v>
      </c>
      <c r="E21" s="46">
        <v>232</v>
      </c>
    </row>
    <row r="22" spans="1:5" ht="15.75" customHeight="1">
      <c r="A22" s="44" t="s">
        <v>276</v>
      </c>
      <c r="B22" s="48">
        <v>123</v>
      </c>
      <c r="C22" s="48">
        <v>125</v>
      </c>
      <c r="D22" s="48">
        <v>137</v>
      </c>
      <c r="E22" s="46">
        <v>262</v>
      </c>
    </row>
    <row r="23" spans="1:5" ht="15.75" customHeight="1">
      <c r="A23" s="44" t="s">
        <v>277</v>
      </c>
      <c r="B23" s="48">
        <v>122</v>
      </c>
      <c r="C23" s="48">
        <v>135</v>
      </c>
      <c r="D23" s="48">
        <v>174</v>
      </c>
      <c r="E23" s="46">
        <v>309</v>
      </c>
    </row>
    <row r="24" spans="1:5" ht="15.75" customHeight="1">
      <c r="A24" s="44" t="s">
        <v>278</v>
      </c>
      <c r="B24" s="48">
        <v>194</v>
      </c>
      <c r="C24" s="48">
        <v>216</v>
      </c>
      <c r="D24" s="48">
        <v>246</v>
      </c>
      <c r="E24" s="46">
        <v>462</v>
      </c>
    </row>
    <row r="25" spans="1:5" ht="15.75" customHeight="1">
      <c r="A25" s="44" t="s">
        <v>279</v>
      </c>
      <c r="B25" s="48">
        <v>85</v>
      </c>
      <c r="C25" s="48">
        <v>95</v>
      </c>
      <c r="D25" s="48">
        <v>90</v>
      </c>
      <c r="E25" s="46">
        <v>185</v>
      </c>
    </row>
    <row r="26" spans="1:5" ht="15.75" customHeight="1">
      <c r="A26" s="44" t="s">
        <v>280</v>
      </c>
      <c r="B26" s="48">
        <v>66</v>
      </c>
      <c r="C26" s="48">
        <v>106</v>
      </c>
      <c r="D26" s="48">
        <v>83</v>
      </c>
      <c r="E26" s="46">
        <v>189</v>
      </c>
    </row>
    <row r="27" spans="1:5" ht="15.75" customHeight="1">
      <c r="A27" s="44" t="s">
        <v>281</v>
      </c>
      <c r="B27" s="48">
        <v>14</v>
      </c>
      <c r="C27" s="48">
        <v>0</v>
      </c>
      <c r="D27" s="48">
        <v>14</v>
      </c>
      <c r="E27" s="46">
        <v>14</v>
      </c>
    </row>
    <row r="28" spans="1:5" ht="15.75" customHeight="1">
      <c r="A28" s="44" t="s">
        <v>282</v>
      </c>
      <c r="B28" s="48">
        <v>4</v>
      </c>
      <c r="C28" s="48">
        <v>2</v>
      </c>
      <c r="D28" s="48">
        <v>3</v>
      </c>
      <c r="E28" s="46">
        <v>5</v>
      </c>
    </row>
    <row r="29" spans="1:5" ht="15.75" customHeight="1">
      <c r="A29" s="44" t="s">
        <v>283</v>
      </c>
      <c r="B29" s="48">
        <v>11</v>
      </c>
      <c r="C29" s="48">
        <v>11</v>
      </c>
      <c r="D29" s="48">
        <v>13</v>
      </c>
      <c r="E29" s="46">
        <v>24</v>
      </c>
    </row>
    <row r="30" spans="1:5" ht="15.75" customHeight="1">
      <c r="A30" s="44" t="s">
        <v>284</v>
      </c>
      <c r="B30" s="48">
        <v>12</v>
      </c>
      <c r="C30" s="48">
        <v>10</v>
      </c>
      <c r="D30" s="48">
        <v>12</v>
      </c>
      <c r="E30" s="46">
        <v>22</v>
      </c>
    </row>
    <row r="31" spans="1:5" ht="15.75" customHeight="1">
      <c r="A31" s="44" t="s">
        <v>285</v>
      </c>
      <c r="B31" s="48">
        <v>111</v>
      </c>
      <c r="C31" s="48">
        <v>103</v>
      </c>
      <c r="D31" s="48">
        <v>113</v>
      </c>
      <c r="E31" s="46">
        <v>216</v>
      </c>
    </row>
    <row r="32" spans="1:5" ht="15.75" customHeight="1">
      <c r="A32" s="44" t="s">
        <v>286</v>
      </c>
      <c r="B32" s="48">
        <v>74</v>
      </c>
      <c r="C32" s="48">
        <v>81</v>
      </c>
      <c r="D32" s="48">
        <v>79</v>
      </c>
      <c r="E32" s="46">
        <v>160</v>
      </c>
    </row>
    <row r="33" spans="1:5" ht="15.75" customHeight="1">
      <c r="A33" s="44" t="s">
        <v>287</v>
      </c>
      <c r="B33" s="48">
        <v>61</v>
      </c>
      <c r="C33" s="48">
        <v>65</v>
      </c>
      <c r="D33" s="48">
        <v>74</v>
      </c>
      <c r="E33" s="46">
        <v>139</v>
      </c>
    </row>
    <row r="34" spans="1:5" ht="15.75" customHeight="1">
      <c r="A34" s="44" t="s">
        <v>288</v>
      </c>
      <c r="B34" s="48">
        <v>38</v>
      </c>
      <c r="C34" s="48">
        <v>31</v>
      </c>
      <c r="D34" s="48">
        <v>43</v>
      </c>
      <c r="E34" s="46">
        <v>74</v>
      </c>
    </row>
    <row r="35" spans="1:5" ht="15.75" customHeight="1">
      <c r="A35" s="44" t="s">
        <v>289</v>
      </c>
      <c r="B35" s="48">
        <v>127</v>
      </c>
      <c r="C35" s="48">
        <v>156</v>
      </c>
      <c r="D35" s="48">
        <v>155</v>
      </c>
      <c r="E35" s="46">
        <v>311</v>
      </c>
    </row>
    <row r="36" spans="1:5" ht="15.75" customHeight="1">
      <c r="A36" s="44" t="s">
        <v>290</v>
      </c>
      <c r="B36" s="48">
        <v>46</v>
      </c>
      <c r="C36" s="48">
        <v>54</v>
      </c>
      <c r="D36" s="48">
        <v>61</v>
      </c>
      <c r="E36" s="46">
        <v>115</v>
      </c>
    </row>
    <row r="37" spans="1:5" ht="15.75" customHeight="1">
      <c r="A37" s="44" t="s">
        <v>291</v>
      </c>
      <c r="B37" s="48">
        <v>185</v>
      </c>
      <c r="C37" s="48">
        <v>241</v>
      </c>
      <c r="D37" s="48">
        <v>232</v>
      </c>
      <c r="E37" s="46">
        <v>473</v>
      </c>
    </row>
    <row r="38" spans="1:5" ht="15.75" customHeight="1">
      <c r="A38" s="44" t="s">
        <v>292</v>
      </c>
      <c r="B38" s="48">
        <v>70</v>
      </c>
      <c r="C38" s="48">
        <v>79</v>
      </c>
      <c r="D38" s="48">
        <v>86</v>
      </c>
      <c r="E38" s="46">
        <v>165</v>
      </c>
    </row>
    <row r="39" spans="1:5" ht="15.75" customHeight="1">
      <c r="A39" s="52" t="s">
        <v>46</v>
      </c>
      <c r="B39" s="68">
        <f>SUM(B41-B40)</f>
        <v>2084</v>
      </c>
      <c r="C39" s="68">
        <f>SUM(C41-C40)</f>
        <v>2244</v>
      </c>
      <c r="D39" s="68">
        <f>SUM(D41-D40)</f>
        <v>2462</v>
      </c>
      <c r="E39" s="69">
        <f>SUM(E41-E40)</f>
        <v>4706</v>
      </c>
    </row>
    <row r="40" spans="1:5" ht="15.75" customHeight="1">
      <c r="A40" s="44" t="s">
        <v>47</v>
      </c>
      <c r="B40" s="70"/>
      <c r="C40" s="70"/>
      <c r="D40" s="70"/>
      <c r="E40" s="71"/>
    </row>
    <row r="41" spans="1:5" ht="15.75" customHeight="1">
      <c r="A41" s="57" t="s">
        <v>14</v>
      </c>
      <c r="B41" s="72">
        <f>SUM(B4:B38)</f>
        <v>2084</v>
      </c>
      <c r="C41" s="72">
        <f>SUM(C4:C38)</f>
        <v>2244</v>
      </c>
      <c r="D41" s="72">
        <f>SUM(D4:D38)</f>
        <v>2462</v>
      </c>
      <c r="E41" s="73">
        <f>SUM(E4:E38)</f>
        <v>4706</v>
      </c>
    </row>
    <row r="42" spans="1:5" ht="15.75" customHeight="1">
      <c r="A42" s="60"/>
      <c r="B42" s="61"/>
      <c r="C42" s="61"/>
      <c r="D42" s="61"/>
      <c r="E42" s="61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7"/>
  </sheetPr>
  <dimension ref="A1:IV44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0" customWidth="1"/>
    <col min="2" max="5" width="16.875" style="30" customWidth="1"/>
    <col min="6" max="16384" width="9.00390625" style="30" customWidth="1"/>
  </cols>
  <sheetData>
    <row r="1" spans="1:256" ht="24.75" customHeight="1">
      <c r="A1" s="31" t="s">
        <v>28</v>
      </c>
      <c r="B1" s="31"/>
      <c r="C1" s="32">
        <f>'本山'!C1</f>
        <v>0</v>
      </c>
      <c r="D1" s="32"/>
      <c r="E1" s="33" t="s">
        <v>293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7" customFormat="1" ht="15.75" customHeight="1">
      <c r="A2" s="34"/>
      <c r="B2" s="34"/>
      <c r="C2" s="35"/>
      <c r="D2" s="35"/>
      <c r="E2" s="36"/>
    </row>
    <row r="3" spans="1:9" ht="19.5" customHeight="1">
      <c r="A3" s="38" t="s">
        <v>31</v>
      </c>
      <c r="B3" s="39" t="s">
        <v>32</v>
      </c>
      <c r="C3" s="39" t="s">
        <v>33</v>
      </c>
      <c r="D3" s="39" t="s">
        <v>34</v>
      </c>
      <c r="E3" s="40" t="s">
        <v>27</v>
      </c>
      <c r="I3"/>
    </row>
    <row r="4" spans="1:9" ht="15.75" customHeight="1">
      <c r="A4" s="41" t="s">
        <v>294</v>
      </c>
      <c r="B4" s="62">
        <v>85</v>
      </c>
      <c r="C4" s="62">
        <v>153</v>
      </c>
      <c r="D4" s="62">
        <v>155</v>
      </c>
      <c r="E4" s="43">
        <v>308</v>
      </c>
      <c r="I4"/>
    </row>
    <row r="5" spans="1:9" ht="15.75" customHeight="1">
      <c r="A5" s="41" t="s">
        <v>295</v>
      </c>
      <c r="B5" s="62">
        <v>26</v>
      </c>
      <c r="C5" s="62">
        <v>24</v>
      </c>
      <c r="D5" s="62">
        <v>41</v>
      </c>
      <c r="E5" s="43">
        <v>65</v>
      </c>
      <c r="I5"/>
    </row>
    <row r="6" spans="1:9" ht="15.75" customHeight="1">
      <c r="A6" s="44" t="s">
        <v>296</v>
      </c>
      <c r="B6" s="62">
        <v>18</v>
      </c>
      <c r="C6" s="62">
        <v>16</v>
      </c>
      <c r="D6" s="62">
        <v>17</v>
      </c>
      <c r="E6" s="43">
        <v>33</v>
      </c>
      <c r="I6"/>
    </row>
    <row r="7" spans="1:9" ht="15.75" customHeight="1">
      <c r="A7" s="41" t="s">
        <v>297</v>
      </c>
      <c r="B7" s="48">
        <v>61</v>
      </c>
      <c r="C7" s="48">
        <v>63</v>
      </c>
      <c r="D7" s="48">
        <v>73</v>
      </c>
      <c r="E7" s="46">
        <v>136</v>
      </c>
      <c r="I7"/>
    </row>
    <row r="8" spans="1:9" ht="15.75" customHeight="1">
      <c r="A8" s="44" t="s">
        <v>298</v>
      </c>
      <c r="B8" s="62">
        <v>10</v>
      </c>
      <c r="C8" s="62">
        <v>13</v>
      </c>
      <c r="D8" s="62">
        <v>13</v>
      </c>
      <c r="E8" s="43">
        <v>26</v>
      </c>
      <c r="I8"/>
    </row>
    <row r="9" spans="1:9" ht="15.75" customHeight="1">
      <c r="A9" s="44" t="s">
        <v>299</v>
      </c>
      <c r="B9" s="48">
        <v>30</v>
      </c>
      <c r="C9" s="48">
        <v>32</v>
      </c>
      <c r="D9" s="48">
        <v>33</v>
      </c>
      <c r="E9" s="46">
        <v>65</v>
      </c>
      <c r="I9"/>
    </row>
    <row r="10" spans="1:9" ht="15.75" customHeight="1">
      <c r="A10" s="44" t="s">
        <v>300</v>
      </c>
      <c r="B10" s="48">
        <v>39</v>
      </c>
      <c r="C10" s="48">
        <v>45</v>
      </c>
      <c r="D10" s="48">
        <v>43</v>
      </c>
      <c r="E10" s="46">
        <v>88</v>
      </c>
      <c r="I10"/>
    </row>
    <row r="11" spans="1:9" ht="15.75" customHeight="1">
      <c r="A11" s="44" t="s">
        <v>301</v>
      </c>
      <c r="B11" s="48">
        <v>9</v>
      </c>
      <c r="C11" s="48">
        <v>4</v>
      </c>
      <c r="D11" s="48">
        <v>6</v>
      </c>
      <c r="E11" s="46">
        <v>10</v>
      </c>
      <c r="I11"/>
    </row>
    <row r="12" spans="1:9" ht="15.75" customHeight="1">
      <c r="A12" s="44" t="s">
        <v>302</v>
      </c>
      <c r="B12" s="48">
        <v>103</v>
      </c>
      <c r="C12" s="48">
        <v>124</v>
      </c>
      <c r="D12" s="48">
        <v>125</v>
      </c>
      <c r="E12" s="46">
        <v>249</v>
      </c>
      <c r="I12"/>
    </row>
    <row r="13" spans="1:9" ht="15.75" customHeight="1">
      <c r="A13" s="47" t="s">
        <v>303</v>
      </c>
      <c r="B13" s="48">
        <v>395</v>
      </c>
      <c r="C13" s="48">
        <v>378</v>
      </c>
      <c r="D13" s="48">
        <v>368</v>
      </c>
      <c r="E13" s="46">
        <v>746</v>
      </c>
      <c r="I13"/>
    </row>
    <row r="14" spans="1:9" ht="15.75" customHeight="1">
      <c r="A14" s="47"/>
      <c r="B14" s="48"/>
      <c r="C14" s="48"/>
      <c r="D14" s="48"/>
      <c r="E14" s="46"/>
      <c r="I14"/>
    </row>
    <row r="15" spans="1:9" ht="15.75" customHeight="1">
      <c r="A15" s="44"/>
      <c r="B15" s="48"/>
      <c r="C15" s="48"/>
      <c r="D15" s="48"/>
      <c r="E15" s="46"/>
      <c r="I15"/>
    </row>
    <row r="16" spans="1:9" ht="15.75" customHeight="1">
      <c r="A16" s="44"/>
      <c r="B16" s="48"/>
      <c r="C16" s="48"/>
      <c r="D16" s="48"/>
      <c r="E16" s="46"/>
      <c r="I16"/>
    </row>
    <row r="17" spans="1:9" ht="15.75" customHeight="1">
      <c r="A17" s="44"/>
      <c r="B17" s="48"/>
      <c r="C17" s="48"/>
      <c r="D17" s="48"/>
      <c r="E17" s="46"/>
      <c r="I17"/>
    </row>
    <row r="18" spans="1:9" ht="15.75" customHeight="1">
      <c r="A18" s="44"/>
      <c r="B18" s="48"/>
      <c r="C18" s="48"/>
      <c r="D18" s="48"/>
      <c r="E18" s="46"/>
      <c r="I18"/>
    </row>
    <row r="19" spans="1:9" ht="15.75" customHeight="1">
      <c r="A19" s="44"/>
      <c r="B19" s="48"/>
      <c r="C19" s="48"/>
      <c r="D19" s="48"/>
      <c r="E19" s="46"/>
      <c r="I19"/>
    </row>
    <row r="20" spans="1:9" ht="15.75" customHeight="1">
      <c r="A20" s="44"/>
      <c r="B20" s="48"/>
      <c r="C20" s="48"/>
      <c r="D20" s="48"/>
      <c r="E20" s="46"/>
      <c r="I20"/>
    </row>
    <row r="21" spans="1:9" ht="15.75" customHeight="1">
      <c r="A21" s="44"/>
      <c r="B21" s="48"/>
      <c r="C21" s="48"/>
      <c r="D21" s="48"/>
      <c r="E21" s="46"/>
      <c r="I21"/>
    </row>
    <row r="22" spans="1:9" ht="15.75" customHeight="1">
      <c r="A22" s="44"/>
      <c r="B22" s="48"/>
      <c r="C22" s="48"/>
      <c r="D22" s="48"/>
      <c r="E22" s="46"/>
      <c r="I22"/>
    </row>
    <row r="23" spans="1:9" ht="15.75" customHeight="1">
      <c r="A23" s="44"/>
      <c r="B23" s="48"/>
      <c r="C23" s="48"/>
      <c r="D23" s="48"/>
      <c r="E23" s="46"/>
      <c r="I23"/>
    </row>
    <row r="24" spans="1:9" ht="15.75" customHeight="1">
      <c r="A24" s="44"/>
      <c r="B24" s="48"/>
      <c r="C24" s="48"/>
      <c r="D24" s="48"/>
      <c r="E24" s="46"/>
      <c r="I24"/>
    </row>
    <row r="25" spans="1:9" ht="15.75" customHeight="1">
      <c r="A25" s="44"/>
      <c r="B25" s="48"/>
      <c r="C25" s="48"/>
      <c r="D25" s="48"/>
      <c r="E25" s="46"/>
      <c r="I25"/>
    </row>
    <row r="26" spans="1:9" ht="15.75" customHeight="1">
      <c r="A26" s="44"/>
      <c r="B26" s="48"/>
      <c r="C26" s="48"/>
      <c r="D26" s="48"/>
      <c r="E26" s="46"/>
      <c r="I26"/>
    </row>
    <row r="27" spans="1:9" ht="15.75" customHeight="1">
      <c r="A27" s="44"/>
      <c r="B27" s="48"/>
      <c r="C27" s="48"/>
      <c r="D27" s="48"/>
      <c r="E27" s="46"/>
      <c r="I27"/>
    </row>
    <row r="28" spans="1:9" ht="15.75" customHeight="1">
      <c r="A28" s="44"/>
      <c r="B28" s="48"/>
      <c r="C28" s="48"/>
      <c r="D28" s="48"/>
      <c r="E28" s="46"/>
      <c r="I28"/>
    </row>
    <row r="29" spans="1:9" ht="15.75" customHeight="1">
      <c r="A29" s="44"/>
      <c r="B29" s="48"/>
      <c r="C29" s="48"/>
      <c r="D29" s="48"/>
      <c r="E29" s="46"/>
      <c r="I29" s="74"/>
    </row>
    <row r="30" spans="1:5" ht="15.75" customHeight="1">
      <c r="A30" s="44"/>
      <c r="B30" s="48"/>
      <c r="C30" s="48"/>
      <c r="D30" s="48"/>
      <c r="E30" s="46"/>
    </row>
    <row r="31" spans="1:5" ht="15.75" customHeight="1">
      <c r="A31" s="44"/>
      <c r="B31" s="48"/>
      <c r="C31" s="48"/>
      <c r="D31" s="48"/>
      <c r="E31" s="46"/>
    </row>
    <row r="32" spans="1:5" ht="15.75" customHeight="1">
      <c r="A32" s="44"/>
      <c r="B32" s="48"/>
      <c r="C32" s="48"/>
      <c r="D32" s="48"/>
      <c r="E32" s="46"/>
    </row>
    <row r="33" spans="1:5" ht="15.75" customHeight="1">
      <c r="A33" s="44"/>
      <c r="B33" s="48"/>
      <c r="C33" s="48"/>
      <c r="D33" s="48"/>
      <c r="E33" s="46"/>
    </row>
    <row r="34" spans="1:5" ht="15.75" customHeight="1">
      <c r="A34" s="44"/>
      <c r="B34" s="48"/>
      <c r="C34" s="48"/>
      <c r="D34" s="48"/>
      <c r="E34" s="46"/>
    </row>
    <row r="35" spans="1:5" ht="15.75" customHeight="1">
      <c r="A35" s="44"/>
      <c r="B35" s="48"/>
      <c r="C35" s="48"/>
      <c r="D35" s="48"/>
      <c r="E35" s="46"/>
    </row>
    <row r="36" spans="1:5" ht="15.75" customHeight="1">
      <c r="A36" s="44"/>
      <c r="B36" s="48"/>
      <c r="C36" s="48"/>
      <c r="D36" s="48"/>
      <c r="E36" s="46"/>
    </row>
    <row r="37" spans="1:5" ht="15.75" customHeight="1">
      <c r="A37" s="44"/>
      <c r="B37" s="48"/>
      <c r="C37" s="48"/>
      <c r="D37" s="48"/>
      <c r="E37" s="46"/>
    </row>
    <row r="38" spans="1:5" ht="15.75" customHeight="1">
      <c r="A38" s="44"/>
      <c r="B38" s="48"/>
      <c r="C38" s="48"/>
      <c r="D38" s="48"/>
      <c r="E38" s="46"/>
    </row>
    <row r="39" spans="1:5" ht="15.75" customHeight="1">
      <c r="A39" s="44"/>
      <c r="B39" s="48"/>
      <c r="C39" s="48"/>
      <c r="D39" s="48"/>
      <c r="E39" s="46"/>
    </row>
    <row r="40" spans="1:5" ht="15.75" customHeight="1">
      <c r="A40" s="49"/>
      <c r="B40" s="50"/>
      <c r="C40" s="50"/>
      <c r="D40" s="50"/>
      <c r="E40" s="51"/>
    </row>
    <row r="41" spans="1:5" ht="15.75" customHeight="1">
      <c r="A41" s="52" t="s">
        <v>46</v>
      </c>
      <c r="B41" s="53">
        <f>SUM(B43-B42)</f>
        <v>4511</v>
      </c>
      <c r="C41" s="53">
        <f>SUM(C43-C42)</f>
        <v>4952</v>
      </c>
      <c r="D41" s="75">
        <f>SUM(D43-D42)</f>
        <v>5428</v>
      </c>
      <c r="E41" s="54">
        <f>C41+D41</f>
        <v>10380</v>
      </c>
    </row>
    <row r="42" spans="1:5" ht="15.75" customHeight="1">
      <c r="A42" s="44" t="s">
        <v>47</v>
      </c>
      <c r="B42" s="55">
        <v>60</v>
      </c>
      <c r="C42" s="55">
        <v>42</v>
      </c>
      <c r="D42" s="55">
        <v>39</v>
      </c>
      <c r="E42" s="56">
        <v>81</v>
      </c>
    </row>
    <row r="43" spans="1:5" ht="15.75" customHeight="1">
      <c r="A43" s="57" t="s">
        <v>14</v>
      </c>
      <c r="B43" s="58">
        <f>SUM('厚狭①'!B41+'厚狭②'!B41+'厚狭③'!B44)</f>
        <v>4571</v>
      </c>
      <c r="C43" s="58">
        <f>SUM('厚狭①'!C41+'厚狭②'!C41+'厚狭③'!C44)</f>
        <v>4994</v>
      </c>
      <c r="D43" s="58">
        <f>SUM('厚狭①'!D41+'厚狭②'!D41+'厚狭③'!D44)</f>
        <v>5467</v>
      </c>
      <c r="E43" s="59">
        <f>C43+D43</f>
        <v>10461</v>
      </c>
    </row>
    <row r="44" spans="1:5" ht="15.75" customHeight="1">
      <c r="A44" s="60"/>
      <c r="B44" s="76">
        <f>SUM(B4:B40)</f>
        <v>776</v>
      </c>
      <c r="C44" s="76">
        <f>SUM(C4:C40)</f>
        <v>852</v>
      </c>
      <c r="D44" s="76">
        <f>SUM(D4:D40)</f>
        <v>874</v>
      </c>
      <c r="E44" s="76">
        <f>SUM(E5:E40)</f>
        <v>1418</v>
      </c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A1:IV42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0" customWidth="1"/>
    <col min="2" max="5" width="16.875" style="30" customWidth="1"/>
    <col min="6" max="16384" width="9.00390625" style="30" customWidth="1"/>
  </cols>
  <sheetData>
    <row r="1" spans="1:256" ht="24.75" customHeight="1">
      <c r="A1" s="31" t="s">
        <v>28</v>
      </c>
      <c r="B1" s="31"/>
      <c r="C1" s="32">
        <f>'本山'!C1</f>
        <v>0</v>
      </c>
      <c r="D1" s="32"/>
      <c r="E1" s="33" t="s">
        <v>304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7" customFormat="1" ht="15.75" customHeight="1">
      <c r="A2" s="34"/>
      <c r="B2" s="34"/>
      <c r="C2" s="35"/>
      <c r="D2" s="35"/>
      <c r="E2" s="36"/>
    </row>
    <row r="3" spans="1:5" ht="19.5" customHeight="1">
      <c r="A3" s="38" t="s">
        <v>31</v>
      </c>
      <c r="B3" s="39" t="s">
        <v>32</v>
      </c>
      <c r="C3" s="39" t="s">
        <v>33</v>
      </c>
      <c r="D3" s="39" t="s">
        <v>34</v>
      </c>
      <c r="E3" s="40" t="s">
        <v>27</v>
      </c>
    </row>
    <row r="4" spans="1:5" ht="15.75" customHeight="1">
      <c r="A4" s="41" t="s">
        <v>305</v>
      </c>
      <c r="B4" s="62">
        <v>44</v>
      </c>
      <c r="C4" s="62">
        <v>48</v>
      </c>
      <c r="D4" s="62">
        <v>52</v>
      </c>
      <c r="E4" s="43">
        <v>100</v>
      </c>
    </row>
    <row r="5" spans="1:5" ht="15.75" customHeight="1">
      <c r="A5" s="44" t="s">
        <v>306</v>
      </c>
      <c r="B5" s="48">
        <v>9</v>
      </c>
      <c r="C5" s="48">
        <v>8</v>
      </c>
      <c r="D5" s="48">
        <v>9</v>
      </c>
      <c r="E5" s="46">
        <v>17</v>
      </c>
    </row>
    <row r="6" spans="1:5" ht="15.75" customHeight="1">
      <c r="A6" s="44" t="s">
        <v>307</v>
      </c>
      <c r="B6" s="48">
        <v>88</v>
      </c>
      <c r="C6" s="48">
        <v>99</v>
      </c>
      <c r="D6" s="48">
        <v>109</v>
      </c>
      <c r="E6" s="46">
        <v>208</v>
      </c>
    </row>
    <row r="7" spans="1:5" ht="15.75" customHeight="1">
      <c r="A7" s="44" t="s">
        <v>308</v>
      </c>
      <c r="B7" s="48">
        <v>85</v>
      </c>
      <c r="C7" s="48">
        <v>104</v>
      </c>
      <c r="D7" s="48">
        <v>106</v>
      </c>
      <c r="E7" s="46">
        <v>210</v>
      </c>
    </row>
    <row r="8" spans="1:5" ht="15.75" customHeight="1">
      <c r="A8" s="44" t="s">
        <v>309</v>
      </c>
      <c r="B8" s="48">
        <v>96</v>
      </c>
      <c r="C8" s="48">
        <v>100</v>
      </c>
      <c r="D8" s="48">
        <v>124</v>
      </c>
      <c r="E8" s="46">
        <v>224</v>
      </c>
    </row>
    <row r="9" spans="1:5" ht="15.75" customHeight="1">
      <c r="A9" s="44" t="s">
        <v>310</v>
      </c>
      <c r="B9" s="48">
        <v>38</v>
      </c>
      <c r="C9" s="48">
        <v>53</v>
      </c>
      <c r="D9" s="48">
        <v>50</v>
      </c>
      <c r="E9" s="46">
        <v>103</v>
      </c>
    </row>
    <row r="10" spans="1:5" ht="15.75" customHeight="1">
      <c r="A10" s="44" t="s">
        <v>311</v>
      </c>
      <c r="B10" s="48">
        <v>39</v>
      </c>
      <c r="C10" s="48">
        <v>43</v>
      </c>
      <c r="D10" s="48">
        <v>43</v>
      </c>
      <c r="E10" s="46">
        <v>86</v>
      </c>
    </row>
    <row r="11" spans="1:5" ht="15.75" customHeight="1">
      <c r="A11" s="44" t="s">
        <v>312</v>
      </c>
      <c r="B11" s="48">
        <v>21</v>
      </c>
      <c r="C11" s="48">
        <v>18</v>
      </c>
      <c r="D11" s="48">
        <v>24</v>
      </c>
      <c r="E11" s="46">
        <v>42</v>
      </c>
    </row>
    <row r="12" spans="1:5" ht="15.75" customHeight="1">
      <c r="A12" s="44" t="s">
        <v>313</v>
      </c>
      <c r="B12" s="48">
        <v>36</v>
      </c>
      <c r="C12" s="48">
        <v>30</v>
      </c>
      <c r="D12" s="48">
        <v>43</v>
      </c>
      <c r="E12" s="46">
        <v>73</v>
      </c>
    </row>
    <row r="13" spans="1:5" ht="15.75" customHeight="1">
      <c r="A13" s="44" t="s">
        <v>314</v>
      </c>
      <c r="B13" s="48">
        <v>12</v>
      </c>
      <c r="C13" s="48">
        <v>11</v>
      </c>
      <c r="D13" s="48">
        <v>12</v>
      </c>
      <c r="E13" s="46">
        <v>23</v>
      </c>
    </row>
    <row r="14" spans="1:5" ht="15.75" customHeight="1">
      <c r="A14" s="44" t="s">
        <v>315</v>
      </c>
      <c r="B14" s="48">
        <v>38</v>
      </c>
      <c r="C14" s="48">
        <v>33</v>
      </c>
      <c r="D14" s="48">
        <v>39</v>
      </c>
      <c r="E14" s="46">
        <v>72</v>
      </c>
    </row>
    <row r="15" spans="1:5" ht="15.75" customHeight="1">
      <c r="A15" s="44" t="s">
        <v>316</v>
      </c>
      <c r="B15" s="48">
        <v>56</v>
      </c>
      <c r="C15" s="48">
        <v>60</v>
      </c>
      <c r="D15" s="48">
        <v>56</v>
      </c>
      <c r="E15" s="46">
        <v>116</v>
      </c>
    </row>
    <row r="16" spans="1:5" ht="15.75" customHeight="1">
      <c r="A16" s="44" t="s">
        <v>317</v>
      </c>
      <c r="B16" s="48">
        <v>116</v>
      </c>
      <c r="C16" s="48">
        <v>130</v>
      </c>
      <c r="D16" s="48">
        <v>121</v>
      </c>
      <c r="E16" s="46">
        <v>251</v>
      </c>
    </row>
    <row r="17" spans="1:5" ht="15.75" customHeight="1">
      <c r="A17" s="44" t="s">
        <v>318</v>
      </c>
      <c r="B17" s="48">
        <v>45</v>
      </c>
      <c r="C17" s="48">
        <v>53</v>
      </c>
      <c r="D17" s="48">
        <v>49</v>
      </c>
      <c r="E17" s="46">
        <v>102</v>
      </c>
    </row>
    <row r="18" spans="1:5" ht="15.75" customHeight="1">
      <c r="A18" s="44" t="s">
        <v>319</v>
      </c>
      <c r="B18" s="48">
        <v>34</v>
      </c>
      <c r="C18" s="48">
        <v>28</v>
      </c>
      <c r="D18" s="48">
        <v>42</v>
      </c>
      <c r="E18" s="46">
        <v>70</v>
      </c>
    </row>
    <row r="19" spans="1:5" ht="15.75" customHeight="1">
      <c r="A19" s="44" t="s">
        <v>320</v>
      </c>
      <c r="B19" s="48">
        <v>24</v>
      </c>
      <c r="C19" s="48">
        <v>18</v>
      </c>
      <c r="D19" s="48">
        <v>24</v>
      </c>
      <c r="E19" s="46">
        <v>42</v>
      </c>
    </row>
    <row r="20" spans="1:5" ht="15.75" customHeight="1">
      <c r="A20" s="44" t="s">
        <v>321</v>
      </c>
      <c r="B20" s="48">
        <v>6</v>
      </c>
      <c r="C20" s="48">
        <v>8</v>
      </c>
      <c r="D20" s="48">
        <v>7</v>
      </c>
      <c r="E20" s="46">
        <v>15</v>
      </c>
    </row>
    <row r="21" spans="1:5" ht="15.75" customHeight="1">
      <c r="A21" s="44" t="s">
        <v>322</v>
      </c>
      <c r="B21" s="48">
        <v>14</v>
      </c>
      <c r="C21" s="48">
        <v>15</v>
      </c>
      <c r="D21" s="48">
        <v>17</v>
      </c>
      <c r="E21" s="46">
        <v>32</v>
      </c>
    </row>
    <row r="22" spans="1:5" ht="15.75" customHeight="1">
      <c r="A22" s="44" t="s">
        <v>323</v>
      </c>
      <c r="B22" s="48">
        <v>33</v>
      </c>
      <c r="C22" s="48">
        <v>32</v>
      </c>
      <c r="D22" s="48">
        <v>38</v>
      </c>
      <c r="E22" s="46">
        <v>70</v>
      </c>
    </row>
    <row r="23" spans="1:5" ht="15.75" customHeight="1">
      <c r="A23" s="44" t="s">
        <v>324</v>
      </c>
      <c r="B23" s="48">
        <v>66</v>
      </c>
      <c r="C23" s="48">
        <v>47</v>
      </c>
      <c r="D23" s="48">
        <v>61</v>
      </c>
      <c r="E23" s="46">
        <v>108</v>
      </c>
    </row>
    <row r="24" spans="1:5" ht="15.75" customHeight="1">
      <c r="A24" s="44" t="s">
        <v>325</v>
      </c>
      <c r="B24" s="48">
        <v>56</v>
      </c>
      <c r="C24" s="48">
        <v>55</v>
      </c>
      <c r="D24" s="48">
        <v>86</v>
      </c>
      <c r="E24" s="46">
        <v>141</v>
      </c>
    </row>
    <row r="25" spans="1:5" ht="15.75" customHeight="1">
      <c r="A25" s="44" t="s">
        <v>326</v>
      </c>
      <c r="B25" s="48">
        <v>87</v>
      </c>
      <c r="C25" s="48">
        <v>107</v>
      </c>
      <c r="D25" s="48">
        <v>95</v>
      </c>
      <c r="E25" s="46">
        <v>202</v>
      </c>
    </row>
    <row r="26" spans="1:5" ht="15.75" customHeight="1">
      <c r="A26" s="44" t="s">
        <v>327</v>
      </c>
      <c r="B26" s="48">
        <v>6</v>
      </c>
      <c r="C26" s="48">
        <v>4</v>
      </c>
      <c r="D26" s="48">
        <v>8</v>
      </c>
      <c r="E26" s="46">
        <v>12</v>
      </c>
    </row>
    <row r="27" spans="1:5" ht="15.75" customHeight="1">
      <c r="A27" s="44" t="s">
        <v>328</v>
      </c>
      <c r="B27" s="48">
        <v>15</v>
      </c>
      <c r="C27" s="48">
        <v>15</v>
      </c>
      <c r="D27" s="48">
        <v>20</v>
      </c>
      <c r="E27" s="46">
        <v>35</v>
      </c>
    </row>
    <row r="28" spans="1:5" ht="15.75" customHeight="1">
      <c r="A28" s="44" t="s">
        <v>329</v>
      </c>
      <c r="B28" s="48">
        <v>9</v>
      </c>
      <c r="C28" s="48">
        <v>7</v>
      </c>
      <c r="D28" s="48">
        <v>13</v>
      </c>
      <c r="E28" s="46">
        <v>20</v>
      </c>
    </row>
    <row r="29" spans="1:5" ht="15.75" customHeight="1">
      <c r="A29" s="44" t="s">
        <v>330</v>
      </c>
      <c r="B29" s="48">
        <v>18</v>
      </c>
      <c r="C29" s="48">
        <v>19</v>
      </c>
      <c r="D29" s="48">
        <v>20</v>
      </c>
      <c r="E29" s="46">
        <v>39</v>
      </c>
    </row>
    <row r="30" spans="1:5" ht="15.75" customHeight="1">
      <c r="A30" s="44" t="s">
        <v>331</v>
      </c>
      <c r="B30" s="48">
        <v>42</v>
      </c>
      <c r="C30" s="48">
        <v>49</v>
      </c>
      <c r="D30" s="48">
        <v>49</v>
      </c>
      <c r="E30" s="46">
        <v>98</v>
      </c>
    </row>
    <row r="31" spans="1:5" ht="15.75" customHeight="1">
      <c r="A31" s="44" t="s">
        <v>332</v>
      </c>
      <c r="B31" s="48">
        <v>10</v>
      </c>
      <c r="C31" s="48">
        <v>13</v>
      </c>
      <c r="D31" s="48">
        <v>12</v>
      </c>
      <c r="E31" s="46">
        <v>25</v>
      </c>
    </row>
    <row r="32" spans="1:5" ht="15.75" customHeight="1">
      <c r="A32" s="44" t="s">
        <v>333</v>
      </c>
      <c r="B32" s="48">
        <v>16</v>
      </c>
      <c r="C32" s="48">
        <v>21</v>
      </c>
      <c r="D32" s="48">
        <v>16</v>
      </c>
      <c r="E32" s="46">
        <v>37</v>
      </c>
    </row>
    <row r="33" spans="1:5" ht="15.75" customHeight="1">
      <c r="A33" s="44" t="s">
        <v>334</v>
      </c>
      <c r="B33" s="48">
        <v>14</v>
      </c>
      <c r="C33" s="48">
        <v>15</v>
      </c>
      <c r="D33" s="48">
        <v>15</v>
      </c>
      <c r="E33" s="46">
        <v>30</v>
      </c>
    </row>
    <row r="34" spans="1:5" ht="15.75" customHeight="1">
      <c r="A34" s="44" t="s">
        <v>335</v>
      </c>
      <c r="B34" s="48">
        <v>46</v>
      </c>
      <c r="C34" s="48">
        <v>38</v>
      </c>
      <c r="D34" s="48">
        <v>54</v>
      </c>
      <c r="E34" s="46">
        <v>92</v>
      </c>
    </row>
    <row r="35" spans="1:5" ht="15.75" customHeight="1">
      <c r="A35" s="47" t="s">
        <v>336</v>
      </c>
      <c r="B35" s="48">
        <v>88</v>
      </c>
      <c r="C35" s="48">
        <v>79</v>
      </c>
      <c r="D35" s="48">
        <v>58</v>
      </c>
      <c r="E35" s="46">
        <v>137</v>
      </c>
    </row>
    <row r="36" spans="1:5" ht="15.75" customHeight="1">
      <c r="A36" s="44"/>
      <c r="B36" s="48"/>
      <c r="C36" s="48"/>
      <c r="D36" s="48"/>
      <c r="E36" s="46"/>
    </row>
    <row r="37" spans="1:5" ht="15.75" customHeight="1">
      <c r="A37" s="44"/>
      <c r="B37" s="48"/>
      <c r="C37" s="48"/>
      <c r="D37" s="48"/>
      <c r="E37" s="46"/>
    </row>
    <row r="38" spans="1:5" ht="15.75" customHeight="1">
      <c r="A38" s="49"/>
      <c r="B38" s="50"/>
      <c r="C38" s="50"/>
      <c r="D38" s="50"/>
      <c r="E38" s="51"/>
    </row>
    <row r="39" spans="1:5" ht="15.75" customHeight="1">
      <c r="A39" s="52" t="s">
        <v>46</v>
      </c>
      <c r="B39" s="53">
        <f>SUM(B41-B40)</f>
        <v>1236</v>
      </c>
      <c r="C39" s="53">
        <f>SUM(C41-C40)</f>
        <v>1301</v>
      </c>
      <c r="D39" s="75">
        <f>SUM(D41-D40)</f>
        <v>1453</v>
      </c>
      <c r="E39" s="54">
        <f>SUM(E41-E40)</f>
        <v>2754</v>
      </c>
    </row>
    <row r="40" spans="1:5" ht="15.75" customHeight="1">
      <c r="A40" s="44" t="s">
        <v>47</v>
      </c>
      <c r="B40" s="55">
        <v>71</v>
      </c>
      <c r="C40" s="55">
        <v>59</v>
      </c>
      <c r="D40" s="55">
        <v>19</v>
      </c>
      <c r="E40" s="56">
        <v>78</v>
      </c>
    </row>
    <row r="41" spans="1:5" ht="15.75" customHeight="1">
      <c r="A41" s="57" t="s">
        <v>14</v>
      </c>
      <c r="B41" s="58">
        <f>SUM(B4:B38)</f>
        <v>1307</v>
      </c>
      <c r="C41" s="58">
        <f>SUM(C4:C38)</f>
        <v>1360</v>
      </c>
      <c r="D41" s="58">
        <f>SUM(D4:D38)</f>
        <v>1472</v>
      </c>
      <c r="E41" s="59">
        <f>SUM(E4:E38)</f>
        <v>2832</v>
      </c>
    </row>
    <row r="42" spans="1:5" ht="15.75" customHeight="1">
      <c r="A42" s="60"/>
      <c r="B42" s="61"/>
      <c r="C42" s="61"/>
      <c r="D42" s="61"/>
      <c r="E42" s="61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1"/>
  </sheetPr>
  <dimension ref="A1:IV41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0" customWidth="1"/>
    <col min="2" max="5" width="16.875" style="30" customWidth="1"/>
    <col min="6" max="16384" width="9.00390625" style="30" customWidth="1"/>
  </cols>
  <sheetData>
    <row r="1" spans="1:256" ht="24.75" customHeight="1">
      <c r="A1" s="31" t="s">
        <v>28</v>
      </c>
      <c r="B1" s="31"/>
      <c r="C1" s="32">
        <f>'本山'!C1</f>
        <v>0</v>
      </c>
      <c r="D1" s="32"/>
      <c r="E1" s="33" t="s">
        <v>337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7" customFormat="1" ht="15.75" customHeight="1">
      <c r="A2" s="34"/>
      <c r="B2" s="34"/>
      <c r="C2" s="35"/>
      <c r="D2" s="35"/>
      <c r="E2" s="36"/>
    </row>
    <row r="3" spans="1:5" ht="19.5" customHeight="1">
      <c r="A3" s="38" t="s">
        <v>31</v>
      </c>
      <c r="B3" s="39" t="s">
        <v>32</v>
      </c>
      <c r="C3" s="39" t="s">
        <v>33</v>
      </c>
      <c r="D3" s="39" t="s">
        <v>34</v>
      </c>
      <c r="E3" s="40" t="s">
        <v>27</v>
      </c>
    </row>
    <row r="4" spans="1:5" ht="15.75" customHeight="1">
      <c r="A4" s="41" t="s">
        <v>338</v>
      </c>
      <c r="B4" s="62">
        <v>9</v>
      </c>
      <c r="C4" s="62">
        <v>12</v>
      </c>
      <c r="D4" s="62">
        <v>9</v>
      </c>
      <c r="E4" s="43">
        <v>21</v>
      </c>
    </row>
    <row r="5" spans="1:5" ht="15.75" customHeight="1">
      <c r="A5" s="44" t="s">
        <v>339</v>
      </c>
      <c r="B5" s="48">
        <v>50</v>
      </c>
      <c r="C5" s="48">
        <v>37</v>
      </c>
      <c r="D5" s="48">
        <v>56</v>
      </c>
      <c r="E5" s="46">
        <v>93</v>
      </c>
    </row>
    <row r="6" spans="1:5" ht="15.75" customHeight="1">
      <c r="A6" s="44" t="s">
        <v>340</v>
      </c>
      <c r="B6" s="48">
        <v>30</v>
      </c>
      <c r="C6" s="48">
        <v>27</v>
      </c>
      <c r="D6" s="48">
        <v>41</v>
      </c>
      <c r="E6" s="46">
        <v>68</v>
      </c>
    </row>
    <row r="7" spans="1:5" ht="15.75" customHeight="1">
      <c r="A7" s="44" t="s">
        <v>341</v>
      </c>
      <c r="B7" s="48">
        <v>163</v>
      </c>
      <c r="C7" s="48">
        <v>163</v>
      </c>
      <c r="D7" s="48">
        <v>192</v>
      </c>
      <c r="E7" s="46">
        <v>355</v>
      </c>
    </row>
    <row r="8" spans="1:5" ht="15.75" customHeight="1">
      <c r="A8" s="44" t="s">
        <v>342</v>
      </c>
      <c r="B8" s="48">
        <v>31</v>
      </c>
      <c r="C8" s="48">
        <v>25</v>
      </c>
      <c r="D8" s="48">
        <v>30</v>
      </c>
      <c r="E8" s="46">
        <v>55</v>
      </c>
    </row>
    <row r="9" spans="1:5" ht="15.75" customHeight="1">
      <c r="A9" s="44" t="s">
        <v>343</v>
      </c>
      <c r="B9" s="48">
        <v>96</v>
      </c>
      <c r="C9" s="48">
        <v>109</v>
      </c>
      <c r="D9" s="48">
        <v>110</v>
      </c>
      <c r="E9" s="46">
        <v>219</v>
      </c>
    </row>
    <row r="10" spans="1:5" ht="15.75" customHeight="1">
      <c r="A10" s="44" t="s">
        <v>344</v>
      </c>
      <c r="B10" s="48">
        <v>44</v>
      </c>
      <c r="C10" s="48">
        <v>44</v>
      </c>
      <c r="D10" s="48">
        <v>55</v>
      </c>
      <c r="E10" s="46">
        <v>99</v>
      </c>
    </row>
    <row r="11" spans="1:5" ht="15.75" customHeight="1">
      <c r="A11" s="44" t="s">
        <v>345</v>
      </c>
      <c r="B11" s="48">
        <v>17</v>
      </c>
      <c r="C11" s="48">
        <v>13</v>
      </c>
      <c r="D11" s="48">
        <v>19</v>
      </c>
      <c r="E11" s="46">
        <v>32</v>
      </c>
    </row>
    <row r="12" spans="1:5" ht="15.75" customHeight="1">
      <c r="A12" s="44" t="s">
        <v>346</v>
      </c>
      <c r="B12" s="48">
        <v>169</v>
      </c>
      <c r="C12" s="48">
        <v>146</v>
      </c>
      <c r="D12" s="48">
        <v>185</v>
      </c>
      <c r="E12" s="46">
        <v>331</v>
      </c>
    </row>
    <row r="13" spans="1:5" ht="15.75" customHeight="1">
      <c r="A13" s="44" t="s">
        <v>347</v>
      </c>
      <c r="B13" s="48">
        <v>47</v>
      </c>
      <c r="C13" s="48">
        <v>49</v>
      </c>
      <c r="D13" s="48">
        <v>53</v>
      </c>
      <c r="E13" s="46">
        <v>102</v>
      </c>
    </row>
    <row r="14" spans="1:5" ht="15.75" customHeight="1">
      <c r="A14" s="44" t="s">
        <v>348</v>
      </c>
      <c r="B14" s="48">
        <v>35</v>
      </c>
      <c r="C14" s="48">
        <v>38</v>
      </c>
      <c r="D14" s="48">
        <v>35</v>
      </c>
      <c r="E14" s="46">
        <v>73</v>
      </c>
    </row>
    <row r="15" spans="1:5" ht="15.75" customHeight="1">
      <c r="A15" s="44" t="s">
        <v>349</v>
      </c>
      <c r="B15" s="48">
        <v>59</v>
      </c>
      <c r="C15" s="48">
        <v>58</v>
      </c>
      <c r="D15" s="48">
        <v>67</v>
      </c>
      <c r="E15" s="46">
        <v>125</v>
      </c>
    </row>
    <row r="16" spans="1:5" ht="15.75" customHeight="1">
      <c r="A16" s="44" t="s">
        <v>350</v>
      </c>
      <c r="B16" s="48">
        <v>8</v>
      </c>
      <c r="C16" s="48">
        <v>10</v>
      </c>
      <c r="D16" s="48">
        <v>10</v>
      </c>
      <c r="E16" s="46">
        <v>20</v>
      </c>
    </row>
    <row r="17" spans="1:5" ht="15.75" customHeight="1">
      <c r="A17" s="44" t="s">
        <v>351</v>
      </c>
      <c r="B17" s="48">
        <v>17</v>
      </c>
      <c r="C17" s="48">
        <v>19</v>
      </c>
      <c r="D17" s="48">
        <v>20</v>
      </c>
      <c r="E17" s="46">
        <v>39</v>
      </c>
    </row>
    <row r="18" spans="1:5" ht="15.75" customHeight="1">
      <c r="A18" s="44" t="s">
        <v>352</v>
      </c>
      <c r="B18" s="48">
        <v>27</v>
      </c>
      <c r="C18" s="48">
        <v>27</v>
      </c>
      <c r="D18" s="48">
        <v>28</v>
      </c>
      <c r="E18" s="46">
        <v>55</v>
      </c>
    </row>
    <row r="19" spans="1:5" ht="15.75" customHeight="1">
      <c r="A19" s="44" t="s">
        <v>353</v>
      </c>
      <c r="B19" s="48">
        <v>26</v>
      </c>
      <c r="C19" s="48">
        <v>28</v>
      </c>
      <c r="D19" s="48">
        <v>34</v>
      </c>
      <c r="E19" s="46">
        <v>62</v>
      </c>
    </row>
    <row r="20" spans="1:5" ht="15.75" customHeight="1">
      <c r="A20" s="44" t="s">
        <v>354</v>
      </c>
      <c r="B20" s="48">
        <v>35</v>
      </c>
      <c r="C20" s="48">
        <v>32</v>
      </c>
      <c r="D20" s="48">
        <v>42</v>
      </c>
      <c r="E20" s="46">
        <v>74</v>
      </c>
    </row>
    <row r="21" spans="1:5" ht="15.75" customHeight="1">
      <c r="A21" s="44" t="s">
        <v>355</v>
      </c>
      <c r="B21" s="48">
        <v>61</v>
      </c>
      <c r="C21" s="48">
        <v>55</v>
      </c>
      <c r="D21" s="48">
        <v>66</v>
      </c>
      <c r="E21" s="46">
        <v>121</v>
      </c>
    </row>
    <row r="22" spans="1:5" ht="15.75" customHeight="1">
      <c r="A22" s="47" t="s">
        <v>356</v>
      </c>
      <c r="B22" s="48">
        <v>34</v>
      </c>
      <c r="C22" s="48">
        <v>24</v>
      </c>
      <c r="D22" s="48">
        <v>28</v>
      </c>
      <c r="E22" s="46">
        <v>52</v>
      </c>
    </row>
    <row r="23" spans="1:5" ht="15.75" customHeight="1">
      <c r="A23" s="44"/>
      <c r="B23" s="48"/>
      <c r="C23" s="48"/>
      <c r="D23" s="48"/>
      <c r="E23" s="46"/>
    </row>
    <row r="24" spans="1:5" ht="15.75" customHeight="1">
      <c r="A24" s="44"/>
      <c r="B24" s="48"/>
      <c r="C24" s="48"/>
      <c r="D24" s="48"/>
      <c r="E24" s="46"/>
    </row>
    <row r="25" spans="1:5" ht="15.75" customHeight="1">
      <c r="A25" s="44"/>
      <c r="B25" s="48"/>
      <c r="C25" s="48"/>
      <c r="D25" s="48"/>
      <c r="E25" s="46"/>
    </row>
    <row r="26" spans="1:5" ht="15.75" customHeight="1">
      <c r="A26" s="44"/>
      <c r="B26" s="48"/>
      <c r="C26" s="48"/>
      <c r="D26" s="48"/>
      <c r="E26" s="46"/>
    </row>
    <row r="27" spans="1:5" ht="15.75" customHeight="1">
      <c r="A27" s="44"/>
      <c r="B27" s="48"/>
      <c r="C27" s="48"/>
      <c r="D27" s="48"/>
      <c r="E27" s="46"/>
    </row>
    <row r="28" spans="1:5" ht="15.75" customHeight="1">
      <c r="A28" s="44"/>
      <c r="B28" s="48"/>
      <c r="C28" s="48"/>
      <c r="D28" s="48"/>
      <c r="E28" s="46"/>
    </row>
    <row r="29" spans="1:5" ht="15.75" customHeight="1">
      <c r="A29" s="44"/>
      <c r="B29" s="48"/>
      <c r="C29" s="48"/>
      <c r="D29" s="48"/>
      <c r="E29" s="46"/>
    </row>
    <row r="30" spans="1:5" ht="15.75" customHeight="1">
      <c r="A30" s="44"/>
      <c r="B30" s="48"/>
      <c r="C30" s="48"/>
      <c r="D30" s="48"/>
      <c r="E30" s="46"/>
    </row>
    <row r="31" spans="1:5" ht="15.75" customHeight="1">
      <c r="A31" s="44"/>
      <c r="B31" s="48"/>
      <c r="C31" s="48"/>
      <c r="D31" s="48"/>
      <c r="E31" s="46"/>
    </row>
    <row r="32" spans="1:5" ht="15.75" customHeight="1">
      <c r="A32" s="44"/>
      <c r="B32" s="48"/>
      <c r="C32" s="48"/>
      <c r="D32" s="48"/>
      <c r="E32" s="46"/>
    </row>
    <row r="33" spans="1:5" ht="15.75" customHeight="1">
      <c r="A33" s="44"/>
      <c r="B33" s="48"/>
      <c r="C33" s="48"/>
      <c r="D33" s="48"/>
      <c r="E33" s="46"/>
    </row>
    <row r="34" spans="1:5" ht="15.75" customHeight="1">
      <c r="A34" s="44"/>
      <c r="B34" s="48"/>
      <c r="C34" s="48"/>
      <c r="D34" s="48"/>
      <c r="E34" s="46"/>
    </row>
    <row r="35" spans="1:5" ht="15.75" customHeight="1">
      <c r="A35" s="44"/>
      <c r="B35" s="48"/>
      <c r="C35" s="48"/>
      <c r="D35" s="48"/>
      <c r="E35" s="46"/>
    </row>
    <row r="36" spans="1:5" ht="15.75" customHeight="1">
      <c r="A36" s="44"/>
      <c r="B36" s="48"/>
      <c r="C36" s="48"/>
      <c r="D36" s="48"/>
      <c r="E36" s="46"/>
    </row>
    <row r="37" spans="1:5" ht="15.75" customHeight="1">
      <c r="A37" s="49"/>
      <c r="B37" s="50"/>
      <c r="C37" s="50"/>
      <c r="D37" s="50"/>
      <c r="E37" s="51"/>
    </row>
    <row r="38" spans="1:5" ht="15.75" customHeight="1">
      <c r="A38" s="52" t="s">
        <v>46</v>
      </c>
      <c r="B38" s="53">
        <f>SUM(B40-B39)</f>
        <v>957</v>
      </c>
      <c r="C38" s="53">
        <f>SUM(C40-C39)</f>
        <v>914</v>
      </c>
      <c r="D38" s="75">
        <f>SUM(D40-D39)</f>
        <v>1077</v>
      </c>
      <c r="E38" s="54">
        <f>SUM(E40-E39)</f>
        <v>1991</v>
      </c>
    </row>
    <row r="39" spans="1:5" ht="15.75" customHeight="1">
      <c r="A39" s="44" t="s">
        <v>47</v>
      </c>
      <c r="B39" s="55">
        <v>1</v>
      </c>
      <c r="C39" s="55">
        <v>2</v>
      </c>
      <c r="D39" s="55">
        <v>3</v>
      </c>
      <c r="E39" s="56">
        <v>5</v>
      </c>
    </row>
    <row r="40" spans="1:5" ht="15.75" customHeight="1">
      <c r="A40" s="57" t="s">
        <v>14</v>
      </c>
      <c r="B40" s="58">
        <f>SUM(B4:B37)</f>
        <v>958</v>
      </c>
      <c r="C40" s="58">
        <f>SUM(C4:C37)</f>
        <v>916</v>
      </c>
      <c r="D40" s="58">
        <f>SUM(D4:D37)</f>
        <v>1080</v>
      </c>
      <c r="E40" s="59">
        <f>SUM(E4:E37)</f>
        <v>1996</v>
      </c>
    </row>
    <row r="41" spans="1:5" ht="15.75" customHeight="1">
      <c r="A41" s="60"/>
      <c r="B41" s="61"/>
      <c r="C41" s="61"/>
      <c r="D41" s="61"/>
      <c r="E41" s="61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3"/>
  </sheetPr>
  <dimension ref="A1:IV42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0" customWidth="1"/>
    <col min="2" max="5" width="16.875" style="30" customWidth="1"/>
    <col min="6" max="16384" width="9.00390625" style="30" customWidth="1"/>
  </cols>
  <sheetData>
    <row r="1" spans="1:256" ht="24.75" customHeight="1">
      <c r="A1" s="31" t="s">
        <v>28</v>
      </c>
      <c r="B1" s="31"/>
      <c r="C1" s="32">
        <f>'本山'!C1</f>
        <v>0</v>
      </c>
      <c r="D1" s="32"/>
      <c r="E1" s="33" t="s">
        <v>357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7" customFormat="1" ht="15.75" customHeight="1">
      <c r="A2" s="34"/>
      <c r="B2" s="34"/>
      <c r="C2" s="35"/>
      <c r="D2" s="35"/>
      <c r="E2" s="36"/>
    </row>
    <row r="3" spans="1:5" ht="19.5" customHeight="1">
      <c r="A3" s="38" t="s">
        <v>31</v>
      </c>
      <c r="B3" s="39" t="s">
        <v>32</v>
      </c>
      <c r="C3" s="39" t="s">
        <v>33</v>
      </c>
      <c r="D3" s="39" t="s">
        <v>34</v>
      </c>
      <c r="E3" s="40" t="s">
        <v>27</v>
      </c>
    </row>
    <row r="4" spans="1:5" ht="15.75" customHeight="1">
      <c r="A4" s="41" t="s">
        <v>358</v>
      </c>
      <c r="B4" s="62">
        <v>127</v>
      </c>
      <c r="C4" s="62">
        <v>118</v>
      </c>
      <c r="D4" s="62">
        <v>144</v>
      </c>
      <c r="E4" s="43">
        <v>262</v>
      </c>
    </row>
    <row r="5" spans="1:5" ht="15.75" customHeight="1">
      <c r="A5" s="44" t="s">
        <v>359</v>
      </c>
      <c r="B5" s="48">
        <v>39</v>
      </c>
      <c r="C5" s="48">
        <v>32</v>
      </c>
      <c r="D5" s="48">
        <v>43</v>
      </c>
      <c r="E5" s="46">
        <v>75</v>
      </c>
    </row>
    <row r="6" spans="1:5" ht="15.75" customHeight="1">
      <c r="A6" s="44" t="s">
        <v>360</v>
      </c>
      <c r="B6" s="48">
        <v>42</v>
      </c>
      <c r="C6" s="48">
        <v>37</v>
      </c>
      <c r="D6" s="48">
        <v>45</v>
      </c>
      <c r="E6" s="46">
        <v>82</v>
      </c>
    </row>
    <row r="7" spans="1:5" ht="15.75" customHeight="1">
      <c r="A7" s="44" t="s">
        <v>361</v>
      </c>
      <c r="B7" s="48">
        <v>44</v>
      </c>
      <c r="C7" s="48">
        <v>33</v>
      </c>
      <c r="D7" s="48">
        <v>36</v>
      </c>
      <c r="E7" s="46">
        <v>69</v>
      </c>
    </row>
    <row r="8" spans="1:5" ht="15.75" customHeight="1">
      <c r="A8" s="44" t="s">
        <v>362</v>
      </c>
      <c r="B8" s="48">
        <v>55</v>
      </c>
      <c r="C8" s="48">
        <v>52</v>
      </c>
      <c r="D8" s="48">
        <v>54</v>
      </c>
      <c r="E8" s="46">
        <v>106</v>
      </c>
    </row>
    <row r="9" spans="1:5" ht="15.75" customHeight="1">
      <c r="A9" s="44" t="s">
        <v>363</v>
      </c>
      <c r="B9" s="48">
        <v>22</v>
      </c>
      <c r="C9" s="48">
        <v>17</v>
      </c>
      <c r="D9" s="48">
        <v>19</v>
      </c>
      <c r="E9" s="46">
        <v>36</v>
      </c>
    </row>
    <row r="10" spans="1:5" ht="15.75" customHeight="1">
      <c r="A10" s="44" t="s">
        <v>364</v>
      </c>
      <c r="B10" s="48">
        <v>19</v>
      </c>
      <c r="C10" s="48">
        <v>13</v>
      </c>
      <c r="D10" s="48">
        <v>28</v>
      </c>
      <c r="E10" s="46">
        <v>41</v>
      </c>
    </row>
    <row r="11" spans="1:5" ht="15.75" customHeight="1">
      <c r="A11" s="44" t="s">
        <v>365</v>
      </c>
      <c r="B11" s="48">
        <v>50</v>
      </c>
      <c r="C11" s="48">
        <v>43</v>
      </c>
      <c r="D11" s="48">
        <v>52</v>
      </c>
      <c r="E11" s="46">
        <v>95</v>
      </c>
    </row>
    <row r="12" spans="1:5" ht="15.75" customHeight="1">
      <c r="A12" s="44" t="s">
        <v>366</v>
      </c>
      <c r="B12" s="48">
        <v>25</v>
      </c>
      <c r="C12" s="48">
        <v>23</v>
      </c>
      <c r="D12" s="48">
        <v>31</v>
      </c>
      <c r="E12" s="46">
        <v>54</v>
      </c>
    </row>
    <row r="13" spans="1:5" ht="15.75" customHeight="1">
      <c r="A13" s="44" t="s">
        <v>367</v>
      </c>
      <c r="B13" s="48">
        <v>19</v>
      </c>
      <c r="C13" s="48">
        <v>15</v>
      </c>
      <c r="D13" s="48">
        <v>23</v>
      </c>
      <c r="E13" s="46">
        <v>38</v>
      </c>
    </row>
    <row r="14" spans="1:5" ht="15.75" customHeight="1">
      <c r="A14" s="44" t="s">
        <v>368</v>
      </c>
      <c r="B14" s="48">
        <v>65</v>
      </c>
      <c r="C14" s="48">
        <v>42</v>
      </c>
      <c r="D14" s="48">
        <v>67</v>
      </c>
      <c r="E14" s="46">
        <v>109</v>
      </c>
    </row>
    <row r="15" spans="1:5" ht="15.75" customHeight="1">
      <c r="A15" s="44" t="s">
        <v>369</v>
      </c>
      <c r="B15" s="48">
        <v>153</v>
      </c>
      <c r="C15" s="48">
        <v>173</v>
      </c>
      <c r="D15" s="48">
        <v>191</v>
      </c>
      <c r="E15" s="46">
        <v>364</v>
      </c>
    </row>
    <row r="16" spans="1:5" ht="15.75" customHeight="1">
      <c r="A16" s="44" t="s">
        <v>370</v>
      </c>
      <c r="B16" s="48">
        <v>171</v>
      </c>
      <c r="C16" s="48">
        <v>197</v>
      </c>
      <c r="D16" s="48">
        <v>204</v>
      </c>
      <c r="E16" s="46">
        <v>401</v>
      </c>
    </row>
    <row r="17" spans="1:5" ht="15.75" customHeight="1">
      <c r="A17" s="44" t="s">
        <v>371</v>
      </c>
      <c r="B17" s="48">
        <v>29</v>
      </c>
      <c r="C17" s="48">
        <v>25</v>
      </c>
      <c r="D17" s="48">
        <v>37</v>
      </c>
      <c r="E17" s="46">
        <v>62</v>
      </c>
    </row>
    <row r="18" spans="1:5" ht="15.75" customHeight="1">
      <c r="A18" s="44" t="s">
        <v>372</v>
      </c>
      <c r="B18" s="48">
        <v>120</v>
      </c>
      <c r="C18" s="48">
        <v>123</v>
      </c>
      <c r="D18" s="48">
        <v>135</v>
      </c>
      <c r="E18" s="46">
        <v>258</v>
      </c>
    </row>
    <row r="19" spans="1:5" ht="15.75" customHeight="1">
      <c r="A19" s="44" t="s">
        <v>373</v>
      </c>
      <c r="B19" s="48">
        <v>41</v>
      </c>
      <c r="C19" s="48">
        <v>52</v>
      </c>
      <c r="D19" s="48">
        <v>55</v>
      </c>
      <c r="E19" s="46">
        <v>107</v>
      </c>
    </row>
    <row r="20" spans="1:5" ht="15.75" customHeight="1">
      <c r="A20" s="44" t="s">
        <v>374</v>
      </c>
      <c r="B20" s="48">
        <v>103</v>
      </c>
      <c r="C20" s="48">
        <v>111</v>
      </c>
      <c r="D20" s="48">
        <v>111</v>
      </c>
      <c r="E20" s="46">
        <v>222</v>
      </c>
    </row>
    <row r="21" spans="1:5" ht="15.75" customHeight="1">
      <c r="A21" s="44" t="s">
        <v>375</v>
      </c>
      <c r="B21" s="48">
        <v>43</v>
      </c>
      <c r="C21" s="48">
        <v>48</v>
      </c>
      <c r="D21" s="48">
        <v>57</v>
      </c>
      <c r="E21" s="46">
        <v>105</v>
      </c>
    </row>
    <row r="22" spans="1:5" ht="15.75" customHeight="1">
      <c r="A22" s="44" t="s">
        <v>376</v>
      </c>
      <c r="B22" s="48">
        <v>114</v>
      </c>
      <c r="C22" s="48">
        <v>125</v>
      </c>
      <c r="D22" s="48">
        <v>145</v>
      </c>
      <c r="E22" s="46">
        <v>270</v>
      </c>
    </row>
    <row r="23" spans="1:5" ht="15.75" customHeight="1">
      <c r="A23" s="44" t="s">
        <v>377</v>
      </c>
      <c r="B23" s="48">
        <v>20</v>
      </c>
      <c r="C23" s="48">
        <v>16</v>
      </c>
      <c r="D23" s="48">
        <v>24</v>
      </c>
      <c r="E23" s="46">
        <v>40</v>
      </c>
    </row>
    <row r="24" spans="1:5" ht="15.75" customHeight="1">
      <c r="A24" s="44" t="s">
        <v>378</v>
      </c>
      <c r="B24" s="48">
        <v>62</v>
      </c>
      <c r="C24" s="48">
        <v>74</v>
      </c>
      <c r="D24" s="48">
        <v>77</v>
      </c>
      <c r="E24" s="46">
        <v>151</v>
      </c>
    </row>
    <row r="25" spans="1:5" ht="15.75" customHeight="1">
      <c r="A25" s="44" t="s">
        <v>379</v>
      </c>
      <c r="B25" s="48">
        <v>58</v>
      </c>
      <c r="C25" s="48">
        <v>55</v>
      </c>
      <c r="D25" s="48">
        <v>63</v>
      </c>
      <c r="E25" s="46">
        <v>118</v>
      </c>
    </row>
    <row r="26" spans="1:5" ht="15.75" customHeight="1">
      <c r="A26" s="44" t="s">
        <v>380</v>
      </c>
      <c r="B26" s="48">
        <v>23</v>
      </c>
      <c r="C26" s="48">
        <v>19</v>
      </c>
      <c r="D26" s="48">
        <v>32</v>
      </c>
      <c r="E26" s="46">
        <v>51</v>
      </c>
    </row>
    <row r="27" spans="1:5" ht="15.75" customHeight="1">
      <c r="A27" s="44" t="s">
        <v>381</v>
      </c>
      <c r="B27" s="48">
        <v>53</v>
      </c>
      <c r="C27" s="48">
        <v>64</v>
      </c>
      <c r="D27" s="48">
        <v>63</v>
      </c>
      <c r="E27" s="46">
        <v>127</v>
      </c>
    </row>
    <row r="28" spans="1:5" ht="15.75" customHeight="1">
      <c r="A28" s="44" t="s">
        <v>382</v>
      </c>
      <c r="B28" s="48">
        <v>34</v>
      </c>
      <c r="C28" s="48">
        <v>40</v>
      </c>
      <c r="D28" s="48">
        <v>37</v>
      </c>
      <c r="E28" s="46">
        <v>77</v>
      </c>
    </row>
    <row r="29" spans="1:5" ht="15.75" customHeight="1">
      <c r="A29" s="44" t="s">
        <v>383</v>
      </c>
      <c r="B29" s="48">
        <v>30</v>
      </c>
      <c r="C29" s="48">
        <v>27</v>
      </c>
      <c r="D29" s="48">
        <v>34</v>
      </c>
      <c r="E29" s="46">
        <v>61</v>
      </c>
    </row>
    <row r="30" spans="1:5" ht="15.75" customHeight="1">
      <c r="A30" s="44" t="s">
        <v>384</v>
      </c>
      <c r="B30" s="48">
        <v>111</v>
      </c>
      <c r="C30" s="48">
        <v>131</v>
      </c>
      <c r="D30" s="48">
        <v>75</v>
      </c>
      <c r="E30" s="46">
        <v>206</v>
      </c>
    </row>
    <row r="31" spans="1:5" ht="15.75" customHeight="1">
      <c r="A31" s="44" t="s">
        <v>385</v>
      </c>
      <c r="B31" s="48">
        <v>7</v>
      </c>
      <c r="C31" s="48">
        <v>7</v>
      </c>
      <c r="D31" s="48">
        <v>8</v>
      </c>
      <c r="E31" s="46">
        <v>15</v>
      </c>
    </row>
    <row r="32" spans="1:5" ht="15.75" customHeight="1">
      <c r="A32" s="44" t="s">
        <v>386</v>
      </c>
      <c r="B32" s="48">
        <v>85</v>
      </c>
      <c r="C32" s="48">
        <v>93</v>
      </c>
      <c r="D32" s="48">
        <v>104</v>
      </c>
      <c r="E32" s="46">
        <v>197</v>
      </c>
    </row>
    <row r="33" spans="1:5" ht="15.75" customHeight="1">
      <c r="A33" s="44" t="s">
        <v>387</v>
      </c>
      <c r="B33" s="48">
        <v>43</v>
      </c>
      <c r="C33" s="48">
        <v>20</v>
      </c>
      <c r="D33" s="48">
        <v>23</v>
      </c>
      <c r="E33" s="46">
        <v>43</v>
      </c>
    </row>
    <row r="34" spans="1:5" ht="15.75" customHeight="1">
      <c r="A34" s="44" t="s">
        <v>388</v>
      </c>
      <c r="B34" s="48">
        <v>9</v>
      </c>
      <c r="C34" s="48">
        <v>1</v>
      </c>
      <c r="D34" s="48">
        <v>8</v>
      </c>
      <c r="E34" s="46">
        <v>9</v>
      </c>
    </row>
    <row r="35" spans="1:5" ht="15.75" customHeight="1">
      <c r="A35" s="47" t="s">
        <v>389</v>
      </c>
      <c r="B35" s="48">
        <v>153</v>
      </c>
      <c r="C35" s="48">
        <v>113</v>
      </c>
      <c r="D35" s="48">
        <v>103</v>
      </c>
      <c r="E35" s="46">
        <v>216</v>
      </c>
    </row>
    <row r="36" spans="1:5" ht="15.75" customHeight="1">
      <c r="A36" s="47"/>
      <c r="B36" s="48"/>
      <c r="C36" s="48"/>
      <c r="D36" s="48"/>
      <c r="E36" s="46"/>
    </row>
    <row r="37" spans="1:5" ht="15.75" customHeight="1">
      <c r="A37" s="44"/>
      <c r="B37" s="48"/>
      <c r="C37" s="48"/>
      <c r="D37" s="48"/>
      <c r="E37" s="46"/>
    </row>
    <row r="38" spans="1:5" ht="15.75" customHeight="1">
      <c r="A38" s="49"/>
      <c r="B38" s="50"/>
      <c r="C38" s="50"/>
      <c r="D38" s="50"/>
      <c r="E38" s="51"/>
    </row>
    <row r="39" spans="1:5" ht="15.75" customHeight="1">
      <c r="A39" s="52" t="s">
        <v>46</v>
      </c>
      <c r="B39" s="53">
        <f>SUM(B41-B40)</f>
        <v>1916</v>
      </c>
      <c r="C39" s="53">
        <f>SUM(C41-C40)</f>
        <v>1908</v>
      </c>
      <c r="D39" s="53">
        <f>SUM(D41-D40)</f>
        <v>2084</v>
      </c>
      <c r="E39" s="54">
        <f>SUM(E41-E40)</f>
        <v>3992</v>
      </c>
    </row>
    <row r="40" spans="1:5" ht="15.75" customHeight="1">
      <c r="A40" s="44" t="s">
        <v>47</v>
      </c>
      <c r="B40" s="55">
        <v>53</v>
      </c>
      <c r="C40" s="55">
        <v>31</v>
      </c>
      <c r="D40" s="55">
        <v>44</v>
      </c>
      <c r="E40" s="56">
        <v>75</v>
      </c>
    </row>
    <row r="41" spans="1:5" ht="15.75" customHeight="1">
      <c r="A41" s="57" t="s">
        <v>14</v>
      </c>
      <c r="B41" s="58">
        <f>SUM(B4:B38)</f>
        <v>1969</v>
      </c>
      <c r="C41" s="58">
        <f>SUM(C4:C38)</f>
        <v>1939</v>
      </c>
      <c r="D41" s="58">
        <f>SUM(D4:D38)</f>
        <v>2128</v>
      </c>
      <c r="E41" s="59">
        <f>SUM(E4:E38)</f>
        <v>4067</v>
      </c>
    </row>
    <row r="42" spans="1:5" ht="15.75" customHeight="1">
      <c r="A42" s="60"/>
      <c r="B42" s="61"/>
      <c r="C42" s="61"/>
      <c r="D42" s="61"/>
      <c r="E42" s="61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6"/>
  </sheetPr>
  <dimension ref="A1:IV46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0" customWidth="1"/>
    <col min="2" max="5" width="16.875" style="30" customWidth="1"/>
    <col min="6" max="16384" width="9.00390625" style="30" customWidth="1"/>
  </cols>
  <sheetData>
    <row r="1" spans="1:256" ht="24.75" customHeight="1">
      <c r="A1" s="31" t="s">
        <v>28</v>
      </c>
      <c r="B1" s="31"/>
      <c r="C1" s="32">
        <f>'本山'!C1</f>
        <v>0</v>
      </c>
      <c r="D1" s="32"/>
      <c r="E1" s="33" t="s">
        <v>390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7" customFormat="1" ht="15.75" customHeight="1">
      <c r="A2" s="34"/>
      <c r="B2" s="34"/>
      <c r="C2" s="35"/>
      <c r="D2" s="35"/>
      <c r="E2" s="36"/>
    </row>
    <row r="3" spans="1:5" ht="19.5" customHeight="1">
      <c r="A3" s="38" t="s">
        <v>31</v>
      </c>
      <c r="B3" s="39" t="s">
        <v>32</v>
      </c>
      <c r="C3" s="39" t="s">
        <v>33</v>
      </c>
      <c r="D3" s="39" t="s">
        <v>34</v>
      </c>
      <c r="E3" s="40" t="s">
        <v>27</v>
      </c>
    </row>
    <row r="4" spans="1:5" ht="15.75" customHeight="1">
      <c r="A4" s="41" t="s">
        <v>391</v>
      </c>
      <c r="B4" s="62">
        <v>33</v>
      </c>
      <c r="C4" s="62">
        <v>33</v>
      </c>
      <c r="D4" s="62">
        <v>28</v>
      </c>
      <c r="E4" s="43">
        <v>61</v>
      </c>
    </row>
    <row r="5" spans="1:5" ht="15.75" customHeight="1">
      <c r="A5" s="44" t="s">
        <v>392</v>
      </c>
      <c r="B5" s="48">
        <v>42</v>
      </c>
      <c r="C5" s="48">
        <v>40</v>
      </c>
      <c r="D5" s="48">
        <v>49</v>
      </c>
      <c r="E5" s="46">
        <v>89</v>
      </c>
    </row>
    <row r="6" spans="1:5" ht="15.75" customHeight="1">
      <c r="A6" s="44" t="s">
        <v>393</v>
      </c>
      <c r="B6" s="48">
        <v>63</v>
      </c>
      <c r="C6" s="48">
        <v>54</v>
      </c>
      <c r="D6" s="48">
        <v>69</v>
      </c>
      <c r="E6" s="46">
        <v>123</v>
      </c>
    </row>
    <row r="7" spans="1:5" ht="15.75" customHeight="1">
      <c r="A7" s="44" t="s">
        <v>394</v>
      </c>
      <c r="B7" s="48">
        <v>37</v>
      </c>
      <c r="C7" s="48">
        <v>28</v>
      </c>
      <c r="D7" s="48">
        <v>38</v>
      </c>
      <c r="E7" s="46">
        <v>66</v>
      </c>
    </row>
    <row r="8" spans="1:5" ht="15.75" customHeight="1">
      <c r="A8" s="44" t="s">
        <v>395</v>
      </c>
      <c r="B8" s="48">
        <v>56</v>
      </c>
      <c r="C8" s="48">
        <v>77</v>
      </c>
      <c r="D8" s="48">
        <v>76</v>
      </c>
      <c r="E8" s="46">
        <v>153</v>
      </c>
    </row>
    <row r="9" spans="1:5" ht="15.75" customHeight="1">
      <c r="A9" s="44" t="s">
        <v>396</v>
      </c>
      <c r="B9" s="48">
        <v>24</v>
      </c>
      <c r="C9" s="48">
        <v>28</v>
      </c>
      <c r="D9" s="48">
        <v>26</v>
      </c>
      <c r="E9" s="46">
        <v>54</v>
      </c>
    </row>
    <row r="10" spans="1:5" ht="15.75" customHeight="1">
      <c r="A10" s="44" t="s">
        <v>397</v>
      </c>
      <c r="B10" s="48">
        <v>20</v>
      </c>
      <c r="C10" s="48">
        <v>21</v>
      </c>
      <c r="D10" s="48">
        <v>22</v>
      </c>
      <c r="E10" s="46">
        <v>43</v>
      </c>
    </row>
    <row r="11" spans="1:5" ht="15.75" customHeight="1">
      <c r="A11" s="44" t="s">
        <v>398</v>
      </c>
      <c r="B11" s="48">
        <v>57</v>
      </c>
      <c r="C11" s="48">
        <v>51</v>
      </c>
      <c r="D11" s="48">
        <v>64</v>
      </c>
      <c r="E11" s="46">
        <v>115</v>
      </c>
    </row>
    <row r="12" spans="1:5" ht="15.75" customHeight="1">
      <c r="A12" s="44" t="s">
        <v>399</v>
      </c>
      <c r="B12" s="48">
        <v>10</v>
      </c>
      <c r="C12" s="48">
        <v>11</v>
      </c>
      <c r="D12" s="48">
        <v>8</v>
      </c>
      <c r="E12" s="46">
        <v>19</v>
      </c>
    </row>
    <row r="13" spans="1:5" ht="15.75" customHeight="1">
      <c r="A13" s="44" t="s">
        <v>400</v>
      </c>
      <c r="B13" s="48">
        <v>20</v>
      </c>
      <c r="C13" s="48">
        <v>22</v>
      </c>
      <c r="D13" s="48">
        <v>20</v>
      </c>
      <c r="E13" s="46">
        <v>42</v>
      </c>
    </row>
    <row r="14" spans="1:5" ht="15.75" customHeight="1">
      <c r="A14" s="44" t="s">
        <v>401</v>
      </c>
      <c r="B14" s="48">
        <v>19</v>
      </c>
      <c r="C14" s="48">
        <v>20</v>
      </c>
      <c r="D14" s="48">
        <v>20</v>
      </c>
      <c r="E14" s="46">
        <v>40</v>
      </c>
    </row>
    <row r="15" spans="1:5" ht="15.75" customHeight="1">
      <c r="A15" s="44" t="s">
        <v>402</v>
      </c>
      <c r="B15" s="48">
        <v>36</v>
      </c>
      <c r="C15" s="48">
        <v>29</v>
      </c>
      <c r="D15" s="48">
        <v>39</v>
      </c>
      <c r="E15" s="46">
        <v>68</v>
      </c>
    </row>
    <row r="16" spans="1:5" ht="15.75" customHeight="1">
      <c r="A16" s="44" t="s">
        <v>403</v>
      </c>
      <c r="B16" s="48">
        <v>31</v>
      </c>
      <c r="C16" s="48">
        <v>27</v>
      </c>
      <c r="D16" s="48">
        <v>38</v>
      </c>
      <c r="E16" s="46">
        <v>65</v>
      </c>
    </row>
    <row r="17" spans="1:5" ht="15.75" customHeight="1">
      <c r="A17" s="44" t="s">
        <v>404</v>
      </c>
      <c r="B17" s="48">
        <v>69</v>
      </c>
      <c r="C17" s="48">
        <v>60</v>
      </c>
      <c r="D17" s="48">
        <v>74</v>
      </c>
      <c r="E17" s="46">
        <v>134</v>
      </c>
    </row>
    <row r="18" spans="1:5" ht="15.75" customHeight="1">
      <c r="A18" s="63" t="s">
        <v>405</v>
      </c>
      <c r="B18" s="48">
        <v>47</v>
      </c>
      <c r="C18" s="48">
        <v>27</v>
      </c>
      <c r="D18" s="48">
        <v>34</v>
      </c>
      <c r="E18" s="46">
        <v>61</v>
      </c>
    </row>
    <row r="19" spans="1:5" ht="15.75" customHeight="1">
      <c r="A19" s="44"/>
      <c r="B19" s="48"/>
      <c r="C19" s="48"/>
      <c r="D19" s="48"/>
      <c r="E19" s="46"/>
    </row>
    <row r="20" spans="1:5" ht="15.75" customHeight="1">
      <c r="A20" s="44"/>
      <c r="B20" s="48"/>
      <c r="C20" s="48"/>
      <c r="D20" s="48"/>
      <c r="E20" s="46"/>
    </row>
    <row r="21" spans="1:5" ht="15.75" customHeight="1">
      <c r="A21" s="44"/>
      <c r="B21" s="48"/>
      <c r="C21" s="48"/>
      <c r="D21" s="48"/>
      <c r="E21" s="46"/>
    </row>
    <row r="22" spans="1:5" ht="15.75" customHeight="1">
      <c r="A22" s="44"/>
      <c r="B22" s="48"/>
      <c r="C22" s="48"/>
      <c r="D22" s="48"/>
      <c r="E22" s="46"/>
    </row>
    <row r="23" spans="1:5" ht="15.75" customHeight="1">
      <c r="A23" s="44"/>
      <c r="B23" s="48"/>
      <c r="C23" s="48"/>
      <c r="D23" s="48"/>
      <c r="E23" s="46"/>
    </row>
    <row r="24" spans="1:5" ht="15.75" customHeight="1">
      <c r="A24" s="44"/>
      <c r="B24" s="48"/>
      <c r="C24" s="48"/>
      <c r="D24" s="48"/>
      <c r="E24" s="46"/>
    </row>
    <row r="25" spans="1:5" ht="15.75" customHeight="1">
      <c r="A25" s="44"/>
      <c r="B25" s="48"/>
      <c r="C25" s="48"/>
      <c r="D25" s="48"/>
      <c r="E25" s="46"/>
    </row>
    <row r="26" spans="1:5" ht="15.75" customHeight="1">
      <c r="A26" s="44"/>
      <c r="B26" s="48"/>
      <c r="C26" s="48"/>
      <c r="D26" s="48"/>
      <c r="E26" s="46"/>
    </row>
    <row r="27" spans="1:5" ht="15.75" customHeight="1">
      <c r="A27" s="44"/>
      <c r="B27" s="48"/>
      <c r="C27" s="48"/>
      <c r="D27" s="48"/>
      <c r="E27" s="46"/>
    </row>
    <row r="28" spans="1:5" ht="15.75" customHeight="1">
      <c r="A28" s="44"/>
      <c r="B28" s="48"/>
      <c r="C28" s="48"/>
      <c r="D28" s="48"/>
      <c r="E28" s="46"/>
    </row>
    <row r="29" spans="1:5" ht="15.75" customHeight="1">
      <c r="A29" s="44"/>
      <c r="B29" s="48"/>
      <c r="C29" s="48"/>
      <c r="D29" s="48"/>
      <c r="E29" s="46"/>
    </row>
    <row r="30" spans="1:5" ht="15.75" customHeight="1">
      <c r="A30" s="44"/>
      <c r="B30" s="48"/>
      <c r="C30" s="48"/>
      <c r="D30" s="48"/>
      <c r="E30" s="46"/>
    </row>
    <row r="31" spans="1:5" ht="15.75" customHeight="1">
      <c r="A31" s="44"/>
      <c r="B31" s="48"/>
      <c r="C31" s="48"/>
      <c r="D31" s="48"/>
      <c r="E31" s="46"/>
    </row>
    <row r="32" spans="1:5" ht="15.75" customHeight="1">
      <c r="A32" s="44"/>
      <c r="B32" s="48"/>
      <c r="C32" s="48"/>
      <c r="D32" s="48"/>
      <c r="E32" s="46"/>
    </row>
    <row r="33" spans="1:5" ht="15.75" customHeight="1">
      <c r="A33" s="44"/>
      <c r="B33" s="48"/>
      <c r="C33" s="48"/>
      <c r="D33" s="48"/>
      <c r="E33" s="46"/>
    </row>
    <row r="34" spans="1:5" ht="15.75" customHeight="1">
      <c r="A34" s="44"/>
      <c r="B34" s="48"/>
      <c r="C34" s="48"/>
      <c r="D34" s="48"/>
      <c r="E34" s="46"/>
    </row>
    <row r="35" spans="1:5" ht="15.75" customHeight="1">
      <c r="A35" s="44"/>
      <c r="B35" s="48"/>
      <c r="C35" s="48"/>
      <c r="D35" s="48"/>
      <c r="E35" s="46"/>
    </row>
    <row r="36" spans="1:5" ht="15.75" customHeight="1">
      <c r="A36" s="44"/>
      <c r="B36" s="48"/>
      <c r="C36" s="48"/>
      <c r="D36" s="48"/>
      <c r="E36" s="46"/>
    </row>
    <row r="37" spans="1:5" ht="15.75" customHeight="1">
      <c r="A37" s="44"/>
      <c r="B37" s="48"/>
      <c r="C37" s="48"/>
      <c r="D37" s="48"/>
      <c r="E37" s="46"/>
    </row>
    <row r="38" spans="1:5" ht="15.75" customHeight="1">
      <c r="A38" s="49"/>
      <c r="B38" s="50"/>
      <c r="C38" s="50"/>
      <c r="D38" s="50"/>
      <c r="E38" s="51"/>
    </row>
    <row r="39" spans="1:5" ht="15.75" customHeight="1">
      <c r="A39" s="52" t="s">
        <v>46</v>
      </c>
      <c r="B39" s="53">
        <f>SUM(B41-B40)</f>
        <v>527</v>
      </c>
      <c r="C39" s="53">
        <f>SUM(C41-C40)</f>
        <v>506</v>
      </c>
      <c r="D39" s="75">
        <f>SUM(D41-D40)</f>
        <v>585</v>
      </c>
      <c r="E39" s="54">
        <f>SUM(E41-E40)</f>
        <v>1091</v>
      </c>
    </row>
    <row r="40" spans="1:5" ht="15.75" customHeight="1">
      <c r="A40" s="44" t="s">
        <v>47</v>
      </c>
      <c r="B40" s="55">
        <v>37</v>
      </c>
      <c r="C40" s="55">
        <v>22</v>
      </c>
      <c r="D40" s="55">
        <v>20</v>
      </c>
      <c r="E40" s="56">
        <v>42</v>
      </c>
    </row>
    <row r="41" spans="1:5" ht="15.75" customHeight="1">
      <c r="A41" s="57" t="s">
        <v>14</v>
      </c>
      <c r="B41" s="58">
        <f>SUM(B4:B38)</f>
        <v>564</v>
      </c>
      <c r="C41" s="58">
        <f>SUM(C4:C38)</f>
        <v>528</v>
      </c>
      <c r="D41" s="58">
        <f>SUM(D4:D38)</f>
        <v>605</v>
      </c>
      <c r="E41" s="59">
        <f>SUM(E4:E38)</f>
        <v>1133</v>
      </c>
    </row>
    <row r="42" spans="1:5" ht="15.75" customHeight="1">
      <c r="A42" s="60"/>
      <c r="B42" s="61"/>
      <c r="C42" s="61"/>
      <c r="D42" s="61"/>
      <c r="E42" s="61"/>
    </row>
    <row r="43" spans="1:5" ht="15.75" customHeight="1">
      <c r="A43" s="77"/>
      <c r="B43" s="39" t="s">
        <v>32</v>
      </c>
      <c r="C43" s="39" t="s">
        <v>33</v>
      </c>
      <c r="D43" s="39" t="s">
        <v>34</v>
      </c>
      <c r="E43" s="40" t="s">
        <v>27</v>
      </c>
    </row>
    <row r="44" spans="1:5" ht="15.75" customHeight="1">
      <c r="A44" s="52" t="s">
        <v>46</v>
      </c>
      <c r="B44" s="53">
        <f>'本山'!B39+'赤崎'!B39+'須恵'!B41+'小野田'!B39+'高泊'!B39+'高千帆'!B40+'有帆'!B39+'厚狭③'!B41+'厚陽'!B38+'出合'!B39+'埴生'!B39+'津布田'!B39</f>
        <v>28423</v>
      </c>
      <c r="C44" s="62">
        <f>'本山'!C39+'赤崎'!C39+'須恵'!C41+'小野田'!C39+'高泊'!C39+'高千帆'!C40+'有帆'!C39+'厚狭③'!C41+'厚陽'!C38+'出合'!C39+'埴生'!C39+'津布田'!C39</f>
        <v>29506</v>
      </c>
      <c r="D44" s="62">
        <f>'本山'!D39+'赤崎'!D39+'須恵'!D41+'小野田'!D39+'高泊'!D39+'高千帆'!D40+'有帆'!D39+'厚狭③'!D41+'厚陽'!D38+'出合'!D39+'埴生'!D39+'津布田'!D39</f>
        <v>32574</v>
      </c>
      <c r="E44" s="43">
        <f>'本山'!E39+'赤崎'!E39+'須恵'!E41+'小野田'!E39+'高泊'!E39+'高千帆'!E40+'有帆'!E39+'厚狭③'!E41+'厚陽'!E38+'出合'!E39+'埴生'!E39+'津布田'!E39</f>
        <v>62080</v>
      </c>
    </row>
    <row r="45" spans="1:5" ht="15.75" customHeight="1">
      <c r="A45" s="44" t="s">
        <v>47</v>
      </c>
      <c r="B45" s="55">
        <f>'本山'!B40+'赤崎'!B40+'須恵'!B42+'小野田'!B40+'高泊'!B40+'高千帆'!B41+'有帆'!B40+'厚狭③'!B42+'厚陽'!B39+'出合'!B40+'埴生'!B40+'津布田'!B40</f>
        <v>544</v>
      </c>
      <c r="C45" s="55">
        <f>'本山'!C40+'赤崎'!C40+'須恵'!C42+'小野田'!C40+'高泊'!C40+'高千帆'!C41+'有帆'!C40+'厚狭③'!C42+'厚陽'!C39+'出合'!C40+'埴生'!C40+'津布田'!C40</f>
        <v>383</v>
      </c>
      <c r="D45" s="55">
        <f>'本山'!D40+'赤崎'!D40+'須恵'!D42+'小野田'!D40+'高泊'!D40+'高千帆'!D41+'有帆'!D40+'厚狭③'!D42+'厚陽'!D39+'出合'!D40+'埴生'!D40+'津布田'!D40</f>
        <v>373</v>
      </c>
      <c r="E45" s="56">
        <f>'本山'!E40+'赤崎'!E40+'須恵'!E42+'小野田'!E40+'高泊'!E40+'高千帆'!E41+'有帆'!E40+'厚狭③'!E42+'厚陽'!E39+'出合'!E40+'埴生'!E40+'津布田'!E40</f>
        <v>756</v>
      </c>
    </row>
    <row r="46" spans="1:5" ht="27.75" customHeight="1">
      <c r="A46" s="57" t="s">
        <v>14</v>
      </c>
      <c r="B46" s="58">
        <f>'本山'!B41+'赤崎'!B41+'須恵'!B43+'小野田'!B41+'高泊'!B41+'高千帆'!B42+'有帆'!B41+'厚狭③'!B43+'厚陽'!B40+'出合'!B41+'埴生'!B41+'津布田'!B41</f>
        <v>28967</v>
      </c>
      <c r="C46" s="58">
        <f>'本山'!C41+'赤崎'!C41+'須恵'!C43+'小野田'!C41+'高泊'!C41+'高千帆'!C42+'有帆'!C41+'厚狭③'!C43+'厚陽'!C40+'出合'!C41+'埴生'!C41+'津布田'!C41</f>
        <v>29889</v>
      </c>
      <c r="D46" s="58">
        <f>'本山'!D41+'赤崎'!D41+'須恵'!D43+'小野田'!D41+'高泊'!D41+'高千帆'!D42+'有帆'!D41+'厚狭③'!D43+'厚陽'!D40+'出合'!D41+'埴生'!D41+'津布田'!D41</f>
        <v>32947</v>
      </c>
      <c r="E46" s="59">
        <f>'本山'!E41+'赤崎'!E41+'須恵'!E43+'小野田'!E41+'高泊'!E41+'高千帆'!E42+'有帆'!E41+'厚狭③'!E43+'厚陽'!E40+'出合'!E41+'埴生'!E41+'津布田'!E41</f>
        <v>62836</v>
      </c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62"/>
  </sheetPr>
  <dimension ref="A1:IV21"/>
  <sheetViews>
    <sheetView workbookViewId="0" topLeftCell="A1">
      <selection activeCell="A1" sqref="A1"/>
    </sheetView>
  </sheetViews>
  <sheetFormatPr defaultColWidth="9.00390625" defaultRowHeight="13.5"/>
  <cols>
    <col min="1" max="6" width="12.75390625" style="78" customWidth="1"/>
    <col min="7" max="16384" width="9.00390625" style="78" customWidth="1"/>
  </cols>
  <sheetData>
    <row r="1" spans="1:256" ht="24.75" customHeight="1">
      <c r="A1" s="31" t="s">
        <v>406</v>
      </c>
      <c r="B1" s="31"/>
      <c r="C1" s="31"/>
      <c r="D1" s="79">
        <f>'本山'!C1</f>
        <v>0</v>
      </c>
      <c r="E1" s="79"/>
      <c r="F1" s="80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6" s="82" customFormat="1" ht="24.75" customHeight="1">
      <c r="A2" s="81"/>
      <c r="B2" s="81"/>
      <c r="C2" s="81"/>
      <c r="D2" s="81"/>
      <c r="E2" s="81"/>
      <c r="F2" s="81"/>
    </row>
    <row r="3" spans="1:256" ht="24.75" customHeight="1">
      <c r="A3" s="83"/>
      <c r="B3" s="84"/>
      <c r="C3" s="85" t="s">
        <v>32</v>
      </c>
      <c r="D3" s="85" t="s">
        <v>33</v>
      </c>
      <c r="E3" s="85" t="s">
        <v>34</v>
      </c>
      <c r="F3" s="86" t="s">
        <v>27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6" s="82" customFormat="1" ht="7.5" customHeight="1">
      <c r="A4" s="87"/>
      <c r="B4" s="88"/>
      <c r="C4" s="88"/>
      <c r="D4" s="88"/>
      <c r="E4" s="88"/>
      <c r="F4" s="88"/>
    </row>
    <row r="5" spans="1:256" ht="24.75" customHeight="1">
      <c r="A5" s="89" t="s">
        <v>407</v>
      </c>
      <c r="B5" s="89" t="s">
        <v>46</v>
      </c>
      <c r="C5" s="90">
        <f>SUM('本山'!B39,'赤崎'!B39,'須恵'!B41,'小野田'!B39,'高泊'!B39,'高千帆'!B40,'有帆'!B39)</f>
        <v>19276</v>
      </c>
      <c r="D5" s="90">
        <f>SUM('本山'!C39,'赤崎'!C39,'須恵'!C41,'小野田'!C39,'高泊'!C39,'高千帆'!C40,'有帆'!C39)</f>
        <v>19925</v>
      </c>
      <c r="E5" s="90">
        <f>SUM('本山'!D39,'赤崎'!D39,'須恵'!D41,'小野田'!D39,'高泊'!D39,'高千帆'!D40,'有帆'!D39)</f>
        <v>21947</v>
      </c>
      <c r="F5" s="91">
        <f aca="true" t="shared" si="0" ref="F5:F6">SUM(D5:E5)</f>
        <v>41872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4.75" customHeight="1">
      <c r="A6" s="89"/>
      <c r="B6" s="89" t="s">
        <v>47</v>
      </c>
      <c r="C6" s="90">
        <f>SUM('本山'!B40,'赤崎'!B40,'須恵'!B42,'小野田'!B40,'高泊'!B40,'高千帆'!B41,'有帆'!B40)</f>
        <v>322</v>
      </c>
      <c r="D6" s="90">
        <f>SUM('本山'!C40,'赤崎'!C40,'須恵'!C42,'小野田'!C40,'高泊'!C40,'高千帆'!C41,'有帆'!C40)</f>
        <v>227</v>
      </c>
      <c r="E6" s="90">
        <f>SUM('本山'!D40,'赤崎'!D40,'須恵'!D42,'小野田'!D40,'高泊'!D40,'高千帆'!D41,'有帆'!D40)</f>
        <v>248</v>
      </c>
      <c r="F6" s="91">
        <f t="shared" si="0"/>
        <v>475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6" s="82" customFormat="1" ht="24.75" customHeight="1">
      <c r="A7" s="92" t="s">
        <v>408</v>
      </c>
      <c r="B7" s="92"/>
      <c r="C7" s="91">
        <f>SUM(C5:C6)</f>
        <v>19598</v>
      </c>
      <c r="D7" s="91">
        <f>SUM(D5:D6)</f>
        <v>20152</v>
      </c>
      <c r="E7" s="91">
        <f>SUM(E5:E6)</f>
        <v>22195</v>
      </c>
      <c r="F7" s="91">
        <f>SUM(F5:F6)</f>
        <v>42347</v>
      </c>
    </row>
    <row r="8" spans="1:256" ht="7.5" customHeight="1">
      <c r="A8"/>
      <c r="B8" s="93"/>
      <c r="C8" s="94"/>
      <c r="D8" s="94"/>
      <c r="E8" s="94"/>
      <c r="F8" s="95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4.75" customHeight="1">
      <c r="A9" s="89" t="s">
        <v>409</v>
      </c>
      <c r="B9" s="89" t="s">
        <v>46</v>
      </c>
      <c r="C9" s="90">
        <f>SUM('厚狭③'!B41,'出合'!B39,'厚陽'!B38,'埴生'!B39,'津布田'!B39)</f>
        <v>9147</v>
      </c>
      <c r="D9" s="90">
        <f>SUM('厚狭③'!C41,'出合'!C39,'厚陽'!C38,'埴生'!C39,'津布田'!C39)</f>
        <v>9581</v>
      </c>
      <c r="E9" s="96">
        <f>SUM('厚狭③'!D41,'出合'!D39,'厚陽'!D38,'埴生'!D39,'津布田'!D39)</f>
        <v>10627</v>
      </c>
      <c r="F9" s="97">
        <f aca="true" t="shared" si="1" ref="F9:F10">SUM(D9:E9)</f>
        <v>20208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4.75" customHeight="1">
      <c r="A10" s="89"/>
      <c r="B10" s="89" t="s">
        <v>47</v>
      </c>
      <c r="C10" s="90">
        <f>SUM('厚狭③'!B42,'出合'!B40,'厚陽'!B39,'埴生'!B40,'津布田'!B40)</f>
        <v>222</v>
      </c>
      <c r="D10" s="90">
        <f>SUM('厚狭③'!C42,'出合'!C40,'厚陽'!C39,'埴生'!C40,'津布田'!C40)</f>
        <v>156</v>
      </c>
      <c r="E10" s="90">
        <f>SUM('厚狭③'!D42,'出合'!D40,'厚陽'!D39,'埴生'!D40,'津布田'!D40)</f>
        <v>125</v>
      </c>
      <c r="F10" s="91">
        <f t="shared" si="1"/>
        <v>281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6" s="82" customFormat="1" ht="24.75" customHeight="1">
      <c r="A11" s="92" t="s">
        <v>408</v>
      </c>
      <c r="B11" s="92"/>
      <c r="C11" s="91">
        <f>SUM(C9:C10)</f>
        <v>9369</v>
      </c>
      <c r="D11" s="91">
        <f>SUM(D9:D10)</f>
        <v>9737</v>
      </c>
      <c r="E11" s="91">
        <f>SUM(E9:E10)</f>
        <v>10752</v>
      </c>
      <c r="F11" s="91">
        <f>SUM(F9:F10)</f>
        <v>20489</v>
      </c>
    </row>
    <row r="12" spans="1:256" ht="7.5" customHeight="1">
      <c r="A12"/>
      <c r="B12"/>
      <c r="C12" s="98"/>
      <c r="D12" s="98"/>
      <c r="E12" s="98"/>
      <c r="F12" s="99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4.75" customHeight="1">
      <c r="A13" s="100"/>
      <c r="B13" s="89" t="s">
        <v>46</v>
      </c>
      <c r="C13" s="91">
        <f aca="true" t="shared" si="2" ref="C13:C14">SUM(C5,C9)</f>
        <v>28423</v>
      </c>
      <c r="D13" s="91">
        <f aca="true" t="shared" si="3" ref="D13:D14">SUM(D5,D9)</f>
        <v>29506</v>
      </c>
      <c r="E13" s="91">
        <f aca="true" t="shared" si="4" ref="E13:E14">SUM(E5,E9)</f>
        <v>32574</v>
      </c>
      <c r="F13" s="91">
        <f aca="true" t="shared" si="5" ref="F13:F14">SUM(D13:E13)</f>
        <v>62080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4.75" customHeight="1">
      <c r="A14" s="101" t="s">
        <v>14</v>
      </c>
      <c r="B14" s="89" t="s">
        <v>47</v>
      </c>
      <c r="C14" s="91">
        <f t="shared" si="2"/>
        <v>544</v>
      </c>
      <c r="D14" s="91">
        <f t="shared" si="3"/>
        <v>383</v>
      </c>
      <c r="E14" s="91">
        <f t="shared" si="4"/>
        <v>373</v>
      </c>
      <c r="F14" s="91">
        <f t="shared" si="5"/>
        <v>756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4.75" customHeight="1">
      <c r="A15" s="102"/>
      <c r="B15" s="89" t="s">
        <v>410</v>
      </c>
      <c r="C15" s="91">
        <f>SUM(C13:C14)</f>
        <v>28967</v>
      </c>
      <c r="D15" s="91">
        <f>SUM(D13:D14)</f>
        <v>29889</v>
      </c>
      <c r="E15" s="91">
        <f>SUM(E13:E14)</f>
        <v>32947</v>
      </c>
      <c r="F15" s="91">
        <f>SUM(F13:F14)</f>
        <v>62836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7" spans="1:256" ht="24.75" customHeight="1">
      <c r="A17" s="103" t="s">
        <v>411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6" s="82" customFormat="1" ht="24.75" customHeight="1">
      <c r="A18" s="104"/>
      <c r="B18" s="105"/>
      <c r="C18" s="85" t="s">
        <v>32</v>
      </c>
      <c r="D18" s="85" t="s">
        <v>33</v>
      </c>
      <c r="E18" s="85" t="s">
        <v>34</v>
      </c>
      <c r="F18" s="86" t="s">
        <v>27</v>
      </c>
    </row>
    <row r="19" spans="1:6" ht="24.75" customHeight="1">
      <c r="A19" s="106" t="s">
        <v>407</v>
      </c>
      <c r="B19" s="105"/>
      <c r="C19" s="90">
        <f>SUM('本山'!B14,'赤崎'!B27,'須恵'!B39,'小野田'!B36,'高泊'!B19,'高千帆'!B38,'有帆'!B26)</f>
        <v>1388</v>
      </c>
      <c r="D19" s="90">
        <f>SUM('本山'!C14,'赤崎'!C27,'須恵'!C39,'小野田'!C36,'高泊'!C19,'高千帆'!C38,'有帆'!C26)</f>
        <v>1082</v>
      </c>
      <c r="E19" s="90">
        <f>SUM('本山'!D14,'赤崎'!D27,'須恵'!D39,'小野田'!D36,'高泊'!D19,'高千帆'!D38,'有帆'!D26)</f>
        <v>890</v>
      </c>
      <c r="F19" s="91">
        <f aca="true" t="shared" si="6" ref="F19:F20">SUM(D19:E19)</f>
        <v>1972</v>
      </c>
    </row>
    <row r="20" spans="1:6" ht="24.75" customHeight="1">
      <c r="A20" s="106" t="s">
        <v>409</v>
      </c>
      <c r="B20" s="105"/>
      <c r="C20" s="90">
        <f>SUM('厚狭③'!B13,'出合'!B35,'厚陽'!B22,'埴生'!B35,'津布田'!B18)</f>
        <v>717</v>
      </c>
      <c r="D20" s="90">
        <f>SUM('厚狭③'!C13,'出合'!C35,'厚陽'!C22,'埴生'!C35,'津布田'!C18)</f>
        <v>621</v>
      </c>
      <c r="E20" s="90">
        <f>SUM('厚狭③'!D13,'出合'!D35,'厚陽'!D22,'埴生'!D35,'津布田'!D18)</f>
        <v>591</v>
      </c>
      <c r="F20" s="91">
        <f t="shared" si="6"/>
        <v>1212</v>
      </c>
    </row>
    <row r="21" spans="1:6" ht="24.75" customHeight="1">
      <c r="A21" s="92" t="s">
        <v>412</v>
      </c>
      <c r="B21" s="92"/>
      <c r="C21" s="91">
        <f>SUM(C19:C20)</f>
        <v>2105</v>
      </c>
      <c r="D21" s="91">
        <f>SUM(D19:D20)</f>
        <v>1703</v>
      </c>
      <c r="E21" s="91">
        <f>SUM(E19:E20)</f>
        <v>1481</v>
      </c>
      <c r="F21" s="91">
        <f>SUM(F19:F20)</f>
        <v>3184</v>
      </c>
    </row>
  </sheetData>
  <sheetProtection selectLockedCells="1" selectUnlockedCells="1"/>
  <mergeCells count="6">
    <mergeCell ref="D1:E1"/>
    <mergeCell ref="A5:A6"/>
    <mergeCell ref="A7:B7"/>
    <mergeCell ref="A9:A10"/>
    <mergeCell ref="A11:B11"/>
    <mergeCell ref="A21:B21"/>
  </mergeCells>
  <printOptions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0" customWidth="1"/>
    <col min="2" max="5" width="16.875" style="30" customWidth="1"/>
    <col min="6" max="16384" width="9.00390625" style="30" customWidth="1"/>
  </cols>
  <sheetData>
    <row r="1" spans="1:5" ht="24.75" customHeight="1">
      <c r="A1" s="107" t="s">
        <v>413</v>
      </c>
      <c r="B1" s="107"/>
      <c r="C1" s="107"/>
      <c r="D1" s="107"/>
      <c r="E1" s="107"/>
    </row>
    <row r="2" spans="1:5" ht="19.5" customHeight="1">
      <c r="A2" s="38" t="s">
        <v>31</v>
      </c>
      <c r="B2" s="39" t="s">
        <v>32</v>
      </c>
      <c r="C2" s="39" t="s">
        <v>33</v>
      </c>
      <c r="D2" s="39" t="s">
        <v>34</v>
      </c>
      <c r="E2" s="40" t="s">
        <v>27</v>
      </c>
    </row>
    <row r="3" spans="1:5" ht="15.75" customHeight="1">
      <c r="A3" s="41" t="s">
        <v>391</v>
      </c>
      <c r="B3" s="62">
        <f>SUM('本山:津布田'!B4:B4)</f>
        <v>1400</v>
      </c>
      <c r="C3" s="62">
        <f>SUM('本山:津布田'!C4:C4)</f>
        <v>1507</v>
      </c>
      <c r="D3" s="62">
        <f>SUM('本山:津布田'!D4:D4)</f>
        <v>1731</v>
      </c>
      <c r="E3" s="43">
        <f>SUM('本山:津布田'!E4:E4)</f>
        <v>3238</v>
      </c>
    </row>
    <row r="4" spans="1:5" ht="15.75" customHeight="1">
      <c r="A4" s="44" t="s">
        <v>392</v>
      </c>
      <c r="B4" s="48">
        <f>SUM('本山:津布田'!B5:B5)</f>
        <v>1349</v>
      </c>
      <c r="C4" s="48">
        <f>SUM('本山:津布田'!C5:C5)</f>
        <v>1420</v>
      </c>
      <c r="D4" s="48">
        <f>SUM('本山:津布田'!D5:D5)</f>
        <v>1607</v>
      </c>
      <c r="E4" s="46">
        <f>SUM('本山:津布田'!E5:E5)</f>
        <v>3027</v>
      </c>
    </row>
    <row r="5" spans="1:5" ht="15.75" customHeight="1">
      <c r="A5" s="44" t="s">
        <v>393</v>
      </c>
      <c r="B5" s="48">
        <f>SUM('本山:津布田'!B6:B6)</f>
        <v>1098</v>
      </c>
      <c r="C5" s="48">
        <f>SUM('本山:津布田'!C6:C6)</f>
        <v>1148</v>
      </c>
      <c r="D5" s="48">
        <f>SUM('本山:津布田'!D6:D6)</f>
        <v>1273</v>
      </c>
      <c r="E5" s="46">
        <f>SUM('本山:津布田'!E6:E6)</f>
        <v>2421</v>
      </c>
    </row>
    <row r="6" spans="1:5" ht="15.75" customHeight="1">
      <c r="A6" s="44" t="s">
        <v>394</v>
      </c>
      <c r="B6" s="48">
        <f>SUM('本山:津布田'!B7:B7)</f>
        <v>1014</v>
      </c>
      <c r="C6" s="48">
        <f>SUM('本山:津布田'!C7:C7)</f>
        <v>1033</v>
      </c>
      <c r="D6" s="48">
        <f>SUM('本山:津布田'!D7:D7)</f>
        <v>1194</v>
      </c>
      <c r="E6" s="46">
        <f>SUM('本山:津布田'!E7:E7)</f>
        <v>2227</v>
      </c>
    </row>
    <row r="7" spans="1:5" ht="15.75" customHeight="1">
      <c r="A7" s="44" t="s">
        <v>395</v>
      </c>
      <c r="B7" s="48">
        <f>SUM('本山:津布田'!B8:B8)</f>
        <v>781</v>
      </c>
      <c r="C7" s="48">
        <f>SUM('本山:津布田'!C8:C8)</f>
        <v>780</v>
      </c>
      <c r="D7" s="48">
        <f>SUM('本山:津布田'!D8:D8)</f>
        <v>957</v>
      </c>
      <c r="E7" s="46">
        <f>SUM('本山:津布田'!E8:E8)</f>
        <v>1737</v>
      </c>
    </row>
    <row r="8" spans="1:5" ht="15.75" customHeight="1">
      <c r="A8" s="44" t="s">
        <v>396</v>
      </c>
      <c r="B8" s="48">
        <f>SUM('本山:津布田'!B9:B9)</f>
        <v>793</v>
      </c>
      <c r="C8" s="48">
        <f>SUM('本山:津布田'!C9:C9)</f>
        <v>823</v>
      </c>
      <c r="D8" s="48">
        <f>SUM('本山:津布田'!D9:D9)</f>
        <v>905</v>
      </c>
      <c r="E8" s="46">
        <f>SUM('本山:津布田'!E9:E9)</f>
        <v>1728</v>
      </c>
    </row>
    <row r="9" spans="1:5" ht="15.75" customHeight="1">
      <c r="A9" s="44" t="s">
        <v>397</v>
      </c>
      <c r="B9" s="48">
        <f>SUM('本山:津布田'!B10:B10)</f>
        <v>1046</v>
      </c>
      <c r="C9" s="48">
        <f>SUM('本山:津布田'!C10:C10)</f>
        <v>1083</v>
      </c>
      <c r="D9" s="48">
        <f>SUM('本山:津布田'!D10:D10)</f>
        <v>1245</v>
      </c>
      <c r="E9" s="46">
        <f>SUM('本山:津布田'!E10:E10)</f>
        <v>2328</v>
      </c>
    </row>
    <row r="10" spans="1:5" ht="15.75" customHeight="1">
      <c r="A10" s="44" t="s">
        <v>398</v>
      </c>
      <c r="B10" s="48">
        <f>SUM('本山:津布田'!B11:B11)</f>
        <v>999</v>
      </c>
      <c r="C10" s="48">
        <f>SUM('本山:津布田'!C11:C11)</f>
        <v>980</v>
      </c>
      <c r="D10" s="48">
        <f>SUM('本山:津布田'!D11:D11)</f>
        <v>1165</v>
      </c>
      <c r="E10" s="46">
        <f>SUM('本山:津布田'!E11:E11)</f>
        <v>2145</v>
      </c>
    </row>
    <row r="11" spans="1:5" ht="15.75" customHeight="1">
      <c r="A11" s="44" t="s">
        <v>399</v>
      </c>
      <c r="B11" s="48">
        <f>SUM('本山:津布田'!B12:B12)</f>
        <v>1247</v>
      </c>
      <c r="C11" s="48">
        <f>SUM('本山:津布田'!C12:C12)</f>
        <v>1226</v>
      </c>
      <c r="D11" s="48">
        <f>SUM('本山:津布田'!D12:D12)</f>
        <v>1393</v>
      </c>
      <c r="E11" s="46">
        <f>SUM('本山:津布田'!E12:E12)</f>
        <v>2619</v>
      </c>
    </row>
    <row r="12" spans="1:5" ht="15.75" customHeight="1">
      <c r="A12" s="44" t="s">
        <v>400</v>
      </c>
      <c r="B12" s="48">
        <f>SUM('本山:津布田'!B13:B13)</f>
        <v>1191</v>
      </c>
      <c r="C12" s="48">
        <f>SUM('本山:津布田'!C13:C13)</f>
        <v>1190</v>
      </c>
      <c r="D12" s="48">
        <f>SUM('本山:津布田'!D13:D13)</f>
        <v>1290</v>
      </c>
      <c r="E12" s="46">
        <f>SUM('本山:津布田'!E13:E13)</f>
        <v>2480</v>
      </c>
    </row>
    <row r="13" spans="1:5" ht="15.75" customHeight="1">
      <c r="A13" s="44" t="s">
        <v>401</v>
      </c>
      <c r="B13" s="48">
        <f>SUM('本山:津布田'!B14:B14)</f>
        <v>726</v>
      </c>
      <c r="C13" s="48">
        <f>SUM('本山:津布田'!C14:C14)</f>
        <v>740</v>
      </c>
      <c r="D13" s="48">
        <f>SUM('本山:津布田'!D14:D14)</f>
        <v>811</v>
      </c>
      <c r="E13" s="46">
        <f>SUM('本山:津布田'!E14:E14)</f>
        <v>1551</v>
      </c>
    </row>
    <row r="14" spans="1:5" ht="15.75" customHeight="1">
      <c r="A14" s="44" t="s">
        <v>402</v>
      </c>
      <c r="B14" s="48">
        <f>SUM('本山:津布田'!B15:B15)</f>
        <v>1074</v>
      </c>
      <c r="C14" s="48">
        <f>SUM('本山:津布田'!C15:C15)</f>
        <v>1126</v>
      </c>
      <c r="D14" s="48">
        <f>SUM('本山:津布田'!D15:D15)</f>
        <v>1237</v>
      </c>
      <c r="E14" s="46">
        <f>SUM('本山:津布田'!E15:E15)</f>
        <v>2363</v>
      </c>
    </row>
    <row r="15" spans="1:5" ht="15.75" customHeight="1">
      <c r="A15" s="44" t="s">
        <v>403</v>
      </c>
      <c r="B15" s="48">
        <f>SUM('本山:津布田'!B16:B16)</f>
        <v>1666</v>
      </c>
      <c r="C15" s="48">
        <f>SUM('本山:津布田'!C16:C16)</f>
        <v>1846</v>
      </c>
      <c r="D15" s="48">
        <f>SUM('本山:津布田'!D16:D16)</f>
        <v>1929</v>
      </c>
      <c r="E15" s="46">
        <f>SUM('本山:津布田'!E16:E16)</f>
        <v>3775</v>
      </c>
    </row>
    <row r="16" spans="1:5" ht="15.75" customHeight="1">
      <c r="A16" s="44" t="s">
        <v>404</v>
      </c>
      <c r="B16" s="48">
        <f>SUM('本山:津布田'!B17:B17)</f>
        <v>780</v>
      </c>
      <c r="C16" s="48">
        <f>SUM('本山:津布田'!C17:C17)</f>
        <v>799</v>
      </c>
      <c r="D16" s="48">
        <f>SUM('本山:津布田'!D17:D17)</f>
        <v>917</v>
      </c>
      <c r="E16" s="46">
        <f>SUM('本山:津布田'!E17:E17)</f>
        <v>1716</v>
      </c>
    </row>
    <row r="17" spans="1:5" ht="15.75" customHeight="1">
      <c r="A17" s="47" t="s">
        <v>405</v>
      </c>
      <c r="B17" s="48">
        <f>SUM('本山:津布田'!B18:B18)</f>
        <v>1085</v>
      </c>
      <c r="C17" s="48">
        <f>SUM('本山:津布田'!C18:C18)</f>
        <v>1142</v>
      </c>
      <c r="D17" s="48">
        <f>SUM('本山:津布田'!D18:D18)</f>
        <v>1264</v>
      </c>
      <c r="E17" s="46">
        <f>SUM('本山:津布田'!E18:E18)</f>
        <v>2406</v>
      </c>
    </row>
    <row r="18" spans="1:5" ht="15.75" customHeight="1">
      <c r="A18" s="44"/>
      <c r="B18" s="48">
        <f>SUM('本山:津布田'!B19:B19)</f>
        <v>1150</v>
      </c>
      <c r="C18" s="48">
        <f>SUM('本山:津布田'!C19:C19)</f>
        <v>1068</v>
      </c>
      <c r="D18" s="48">
        <f>SUM('本山:津布田'!D19:D19)</f>
        <v>1256</v>
      </c>
      <c r="E18" s="46">
        <f>SUM('本山:津布田'!E19:E19)</f>
        <v>2324</v>
      </c>
    </row>
    <row r="19" spans="1:5" ht="15.75" customHeight="1">
      <c r="A19" s="44"/>
      <c r="B19" s="48">
        <f>SUM('本山:津布田'!B20:B20)</f>
        <v>900</v>
      </c>
      <c r="C19" s="48">
        <f>SUM('本山:津布田'!C20:C20)</f>
        <v>1001</v>
      </c>
      <c r="D19" s="48">
        <f>SUM('本山:津布田'!D20:D20)</f>
        <v>1061</v>
      </c>
      <c r="E19" s="46">
        <f>SUM('本山:津布田'!E20:E20)</f>
        <v>2062</v>
      </c>
    </row>
    <row r="20" spans="1:5" ht="15.75" customHeight="1">
      <c r="A20" s="44"/>
      <c r="B20" s="48">
        <f>SUM('本山:津布田'!B21:B21)</f>
        <v>791</v>
      </c>
      <c r="C20" s="48">
        <f>SUM('本山:津布田'!C21:C21)</f>
        <v>720</v>
      </c>
      <c r="D20" s="48">
        <f>SUM('本山:津布田'!D21:D21)</f>
        <v>868</v>
      </c>
      <c r="E20" s="46">
        <f>SUM('本山:津布田'!E21:E21)</f>
        <v>1588</v>
      </c>
    </row>
    <row r="21" spans="1:5" ht="15.75" customHeight="1">
      <c r="A21" s="44"/>
      <c r="B21" s="48">
        <f>SUM('本山:津布田'!B22:B22)</f>
        <v>708</v>
      </c>
      <c r="C21" s="48">
        <f>SUM('本山:津布田'!C22:C22)</f>
        <v>704</v>
      </c>
      <c r="D21" s="48">
        <f>SUM('本山:津布田'!D22:D22)</f>
        <v>823</v>
      </c>
      <c r="E21" s="46">
        <f>SUM('本山:津布田'!E22:E22)</f>
        <v>1527</v>
      </c>
    </row>
    <row r="22" spans="1:5" ht="15.75" customHeight="1">
      <c r="A22" s="44"/>
      <c r="B22" s="48">
        <f>SUM('本山:津布田'!B23:B23)</f>
        <v>688</v>
      </c>
      <c r="C22" s="48">
        <f>SUM('本山:津布田'!C23:C23)</f>
        <v>678</v>
      </c>
      <c r="D22" s="48">
        <f>SUM('本山:津布田'!D23:D23)</f>
        <v>837</v>
      </c>
      <c r="E22" s="46">
        <f>SUM('本山:津布田'!E23:E23)</f>
        <v>1515</v>
      </c>
    </row>
    <row r="23" spans="1:5" ht="15.75" customHeight="1">
      <c r="A23" s="44"/>
      <c r="B23" s="48">
        <f>SUM('本山:津布田'!B24:B24)</f>
        <v>743</v>
      </c>
      <c r="C23" s="48">
        <f>SUM('本山:津布田'!C24:C24)</f>
        <v>799</v>
      </c>
      <c r="D23" s="48">
        <f>SUM('本山:津布田'!D24:D24)</f>
        <v>914</v>
      </c>
      <c r="E23" s="46">
        <f>SUM('本山:津布田'!E24:E24)</f>
        <v>1713</v>
      </c>
    </row>
    <row r="24" spans="1:5" ht="15.75" customHeight="1">
      <c r="A24" s="44"/>
      <c r="B24" s="48">
        <f>SUM('本山:津布田'!B25:B25)</f>
        <v>751</v>
      </c>
      <c r="C24" s="48">
        <f>SUM('本山:津布田'!C25:C25)</f>
        <v>877</v>
      </c>
      <c r="D24" s="48">
        <f>SUM('本山:津布田'!D25:D25)</f>
        <v>827</v>
      </c>
      <c r="E24" s="46">
        <f>SUM('本山:津布田'!E25:E25)</f>
        <v>1704</v>
      </c>
    </row>
    <row r="25" spans="1:5" ht="15.75" customHeight="1">
      <c r="A25" s="44"/>
      <c r="B25" s="48">
        <f>SUM('本山:津布田'!B26:B26)</f>
        <v>535</v>
      </c>
      <c r="C25" s="48">
        <f>SUM('本山:津布田'!C26:C26)</f>
        <v>582</v>
      </c>
      <c r="D25" s="48">
        <f>SUM('本山:津布田'!D26:D26)</f>
        <v>616</v>
      </c>
      <c r="E25" s="46">
        <f>SUM('本山:津布田'!E26:E26)</f>
        <v>1198</v>
      </c>
    </row>
    <row r="26" spans="1:5" ht="15.75" customHeight="1">
      <c r="A26" s="44"/>
      <c r="B26" s="48">
        <f>SUM('本山:津布田'!B27:B27)</f>
        <v>712</v>
      </c>
      <c r="C26" s="48">
        <f>SUM('本山:津布田'!C27:C27)</f>
        <v>680</v>
      </c>
      <c r="D26" s="48">
        <f>SUM('本山:津布田'!D27:D27)</f>
        <v>603</v>
      </c>
      <c r="E26" s="46">
        <f>SUM('本山:津布田'!E27:E27)</f>
        <v>1283</v>
      </c>
    </row>
    <row r="27" spans="1:5" ht="15.75" customHeight="1">
      <c r="A27" s="44"/>
      <c r="B27" s="48">
        <f>SUM('本山:津布田'!B28:B28)</f>
        <v>395</v>
      </c>
      <c r="C27" s="48">
        <f>SUM('本山:津布田'!C28:C28)</f>
        <v>423</v>
      </c>
      <c r="D27" s="48">
        <f>SUM('本山:津布田'!D28:D28)</f>
        <v>497</v>
      </c>
      <c r="E27" s="46">
        <f>SUM('本山:津布田'!E28:E28)</f>
        <v>920</v>
      </c>
    </row>
    <row r="28" spans="1:5" ht="15.75" customHeight="1">
      <c r="A28" s="44"/>
      <c r="B28" s="48">
        <f>SUM('本山:津布田'!B29:B29)</f>
        <v>399</v>
      </c>
      <c r="C28" s="48">
        <f>SUM('本山:津布田'!C29:C29)</f>
        <v>411</v>
      </c>
      <c r="D28" s="48">
        <f>SUM('本山:津布田'!D29:D29)</f>
        <v>437</v>
      </c>
      <c r="E28" s="46">
        <f>SUM('本山:津布田'!E29:E29)</f>
        <v>848</v>
      </c>
    </row>
    <row r="29" spans="1:5" ht="15.75" customHeight="1">
      <c r="A29" s="44"/>
      <c r="B29" s="48">
        <f>SUM('本山:津布田'!B30:B30)</f>
        <v>599</v>
      </c>
      <c r="C29" s="48">
        <f>SUM('本山:津布田'!C30:C30)</f>
        <v>671</v>
      </c>
      <c r="D29" s="48">
        <f>SUM('本山:津布田'!D30:D30)</f>
        <v>674</v>
      </c>
      <c r="E29" s="46">
        <f>SUM('本山:津布田'!E30:E30)</f>
        <v>1345</v>
      </c>
    </row>
    <row r="30" spans="1:5" ht="15.75" customHeight="1">
      <c r="A30" s="44"/>
      <c r="B30" s="48">
        <f>SUM('本山:津布田'!B31:B31)</f>
        <v>315</v>
      </c>
      <c r="C30" s="48">
        <f>SUM('本山:津布田'!C31:C31)</f>
        <v>310</v>
      </c>
      <c r="D30" s="48">
        <f>SUM('本山:津布田'!D31:D31)</f>
        <v>354</v>
      </c>
      <c r="E30" s="46">
        <f>SUM('本山:津布田'!E31:E31)</f>
        <v>664</v>
      </c>
    </row>
    <row r="31" spans="1:5" ht="15.75" customHeight="1">
      <c r="A31" s="44"/>
      <c r="B31" s="48">
        <f>SUM('本山:津布田'!B32:B32)</f>
        <v>461</v>
      </c>
      <c r="C31" s="48">
        <f>SUM('本山:津布田'!C32:C32)</f>
        <v>504</v>
      </c>
      <c r="D31" s="48">
        <f>SUM('本山:津布田'!D32:D32)</f>
        <v>549</v>
      </c>
      <c r="E31" s="46">
        <f>SUM('本山:津布田'!E32:E32)</f>
        <v>1053</v>
      </c>
    </row>
    <row r="32" spans="1:5" ht="15.75" customHeight="1">
      <c r="A32" s="44"/>
      <c r="B32" s="48">
        <f>SUM('本山:津布田'!B33:B33)</f>
        <v>650</v>
      </c>
      <c r="C32" s="48">
        <f>SUM('本山:津布田'!C33:C33)</f>
        <v>633</v>
      </c>
      <c r="D32" s="48">
        <f>SUM('本山:津布田'!D33:D33)</f>
        <v>719</v>
      </c>
      <c r="E32" s="46">
        <f>SUM('本山:津布田'!E33:E33)</f>
        <v>1352</v>
      </c>
    </row>
    <row r="33" spans="1:5" ht="15.75" customHeight="1">
      <c r="A33" s="44"/>
      <c r="B33" s="48">
        <f>SUM('本山:津布田'!B34:B34)</f>
        <v>619</v>
      </c>
      <c r="C33" s="48">
        <f>SUM('本山:津布田'!C34:C34)</f>
        <v>665</v>
      </c>
      <c r="D33" s="48">
        <f>SUM('本山:津布田'!D34:D34)</f>
        <v>761</v>
      </c>
      <c r="E33" s="46">
        <f>SUM('本山:津布田'!E34:E34)</f>
        <v>1426</v>
      </c>
    </row>
    <row r="34" spans="1:5" ht="15.75" customHeight="1">
      <c r="A34" s="44"/>
      <c r="B34" s="48">
        <f>SUM('本山:津布田'!B35:B35)</f>
        <v>544</v>
      </c>
      <c r="C34" s="48">
        <f>SUM('本山:津布田'!C35:C35)</f>
        <v>531</v>
      </c>
      <c r="D34" s="48">
        <f>SUM('本山:津布田'!D35:D35)</f>
        <v>526</v>
      </c>
      <c r="E34" s="46">
        <f>SUM('本山:津布田'!E35:E35)</f>
        <v>1057</v>
      </c>
    </row>
    <row r="35" spans="1:5" ht="15.75" customHeight="1">
      <c r="A35" s="44"/>
      <c r="B35" s="48">
        <f>SUM('本山:津布田'!B36:B36)</f>
        <v>620</v>
      </c>
      <c r="C35" s="48">
        <f>SUM('本山:津布田'!C36:C36)</f>
        <v>658</v>
      </c>
      <c r="D35" s="48">
        <f>SUM('本山:津布田'!D36:D36)</f>
        <v>650</v>
      </c>
      <c r="E35" s="46">
        <f>SUM('本山:津布田'!E36:E36)</f>
        <v>1308</v>
      </c>
    </row>
    <row r="36" spans="1:5" ht="15.75" customHeight="1">
      <c r="A36" s="44"/>
      <c r="B36" s="48">
        <f>SUM('本山:津布田'!B37:B37)</f>
        <v>390</v>
      </c>
      <c r="C36" s="48">
        <f>SUM('本山:津布田'!C37:C37)</f>
        <v>458</v>
      </c>
      <c r="D36" s="48">
        <f>SUM('本山:津布田'!D37:D37)</f>
        <v>469</v>
      </c>
      <c r="E36" s="46">
        <f>SUM('本山:津布田'!E37:E37)</f>
        <v>927</v>
      </c>
    </row>
    <row r="37" spans="1:5" ht="15.75" customHeight="1">
      <c r="A37" s="49"/>
      <c r="B37" s="50">
        <f>SUM('本山:津布田'!B38:B38)</f>
        <v>1483</v>
      </c>
      <c r="C37" s="50">
        <f>SUM('本山:津布田'!C38:C38)</f>
        <v>1413</v>
      </c>
      <c r="D37" s="50">
        <f>SUM('本山:津布田'!D38:D38)</f>
        <v>1542</v>
      </c>
      <c r="E37" s="51">
        <f>SUM('本山:津布田'!E38:E38)</f>
        <v>2955</v>
      </c>
    </row>
    <row r="38" spans="1:5" ht="15.75" customHeight="1">
      <c r="A38" s="52" t="s">
        <v>414</v>
      </c>
      <c r="B38" s="53">
        <f>SUM(B40-B39)</f>
        <v>23321</v>
      </c>
      <c r="C38" s="53">
        <f>SUM(C40-C39)</f>
        <v>24010</v>
      </c>
      <c r="D38" s="53">
        <f>SUM(D40-D39)</f>
        <v>26744</v>
      </c>
      <c r="E38" s="54">
        <f>SUM(E40-E39)</f>
        <v>50754</v>
      </c>
    </row>
    <row r="39" spans="1:5" ht="15.75" customHeight="1">
      <c r="A39" s="44" t="s">
        <v>47</v>
      </c>
      <c r="B39" s="48">
        <f>SUM('本山:津布田'!B40:B40)</f>
        <v>6381</v>
      </c>
      <c r="C39" s="48">
        <f>SUM('本山:津布田'!C40:C40)</f>
        <v>6619</v>
      </c>
      <c r="D39" s="48">
        <f>SUM('本山:津布田'!D40:D40)</f>
        <v>7157</v>
      </c>
      <c r="E39" s="46">
        <f>SUM('本山:津布田'!E40:E40)</f>
        <v>13776</v>
      </c>
    </row>
    <row r="40" spans="1:5" ht="15.75" customHeight="1">
      <c r="A40" s="57" t="s">
        <v>14</v>
      </c>
      <c r="B40" s="58">
        <f>SUM(B3:B37)</f>
        <v>29702</v>
      </c>
      <c r="C40" s="58">
        <f>SUM(C3:C37)</f>
        <v>30629</v>
      </c>
      <c r="D40" s="58">
        <f>SUM(D3:D37)</f>
        <v>33901</v>
      </c>
      <c r="E40" s="59">
        <f>SUM(E3:E37)</f>
        <v>64530</v>
      </c>
    </row>
    <row r="41" spans="1:5" ht="15.75" customHeight="1">
      <c r="A41" s="60"/>
      <c r="B41" s="61"/>
      <c r="C41" s="61"/>
      <c r="D41" s="61"/>
      <c r="E41" s="61"/>
    </row>
    <row r="45" ht="27.75" customHeight="1"/>
  </sheetData>
  <sheetProtection selectLockedCells="1" selectUnlockedCells="1"/>
  <mergeCells count="1">
    <mergeCell ref="A1:E1"/>
  </mergeCells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IV42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0" customWidth="1"/>
    <col min="2" max="5" width="16.875" style="30" customWidth="1"/>
    <col min="6" max="16384" width="9.00390625" style="30" customWidth="1"/>
  </cols>
  <sheetData>
    <row r="1" spans="1:256" ht="24.75" customHeight="1">
      <c r="A1" s="31" t="s">
        <v>28</v>
      </c>
      <c r="B1" s="31"/>
      <c r="C1" s="32" t="s">
        <v>29</v>
      </c>
      <c r="D1" s="32"/>
      <c r="E1" s="33" t="s">
        <v>30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7" customFormat="1" ht="15.75" customHeight="1">
      <c r="A2" s="34"/>
      <c r="B2" s="34"/>
      <c r="C2" s="35"/>
      <c r="D2" s="35"/>
      <c r="E2" s="36"/>
    </row>
    <row r="3" spans="1:5" ht="19.5" customHeight="1">
      <c r="A3" s="38" t="s">
        <v>31</v>
      </c>
      <c r="B3" s="39" t="s">
        <v>32</v>
      </c>
      <c r="C3" s="39" t="s">
        <v>33</v>
      </c>
      <c r="D3" s="39" t="s">
        <v>34</v>
      </c>
      <c r="E3" s="40" t="s">
        <v>27</v>
      </c>
    </row>
    <row r="4" spans="1:5" ht="15.75" customHeight="1">
      <c r="A4" s="41" t="s">
        <v>35</v>
      </c>
      <c r="B4" s="42">
        <v>199</v>
      </c>
      <c r="C4" s="42">
        <v>249</v>
      </c>
      <c r="D4" s="42">
        <v>268</v>
      </c>
      <c r="E4" s="43">
        <v>517</v>
      </c>
    </row>
    <row r="5" spans="1:5" ht="15.75" customHeight="1">
      <c r="A5" s="44" t="s">
        <v>36</v>
      </c>
      <c r="B5" s="45">
        <v>182</v>
      </c>
      <c r="C5" s="45">
        <v>173</v>
      </c>
      <c r="D5" s="45">
        <v>214</v>
      </c>
      <c r="E5" s="46">
        <v>387</v>
      </c>
    </row>
    <row r="6" spans="1:5" ht="15.75" customHeight="1">
      <c r="A6" s="44" t="s">
        <v>37</v>
      </c>
      <c r="B6" s="45">
        <v>235</v>
      </c>
      <c r="C6" s="45">
        <v>238</v>
      </c>
      <c r="D6" s="45">
        <v>253</v>
      </c>
      <c r="E6" s="46">
        <v>491</v>
      </c>
    </row>
    <row r="7" spans="1:5" ht="15.75" customHeight="1">
      <c r="A7" s="44" t="s">
        <v>38</v>
      </c>
      <c r="B7" s="45">
        <v>45</v>
      </c>
      <c r="C7" s="45">
        <v>46</v>
      </c>
      <c r="D7" s="45">
        <v>54</v>
      </c>
      <c r="E7" s="46">
        <v>100</v>
      </c>
    </row>
    <row r="8" spans="1:5" ht="15.75" customHeight="1">
      <c r="A8" s="44" t="s">
        <v>39</v>
      </c>
      <c r="B8" s="45">
        <v>166</v>
      </c>
      <c r="C8" s="45">
        <v>173</v>
      </c>
      <c r="D8" s="45">
        <v>195</v>
      </c>
      <c r="E8" s="46">
        <v>368</v>
      </c>
    </row>
    <row r="9" spans="1:5" ht="15.75" customHeight="1">
      <c r="A9" s="44" t="s">
        <v>40</v>
      </c>
      <c r="B9" s="45">
        <v>286</v>
      </c>
      <c r="C9" s="45">
        <v>299</v>
      </c>
      <c r="D9" s="45">
        <v>323</v>
      </c>
      <c r="E9" s="46">
        <v>622</v>
      </c>
    </row>
    <row r="10" spans="1:5" ht="15.75" customHeight="1">
      <c r="A10" s="44" t="s">
        <v>41</v>
      </c>
      <c r="B10" s="45">
        <v>115</v>
      </c>
      <c r="C10" s="45">
        <v>111</v>
      </c>
      <c r="D10" s="45">
        <v>168</v>
      </c>
      <c r="E10" s="46">
        <v>279</v>
      </c>
    </row>
    <row r="11" spans="1:5" ht="15.75" customHeight="1">
      <c r="A11" s="44" t="s">
        <v>42</v>
      </c>
      <c r="B11" s="45">
        <v>1</v>
      </c>
      <c r="C11" s="45">
        <v>1</v>
      </c>
      <c r="D11" s="45">
        <v>0</v>
      </c>
      <c r="E11" s="46">
        <v>1</v>
      </c>
    </row>
    <row r="12" spans="1:5" ht="15.75" customHeight="1">
      <c r="A12" s="44" t="s">
        <v>43</v>
      </c>
      <c r="B12" s="45">
        <v>96</v>
      </c>
      <c r="C12" s="45">
        <v>68</v>
      </c>
      <c r="D12" s="45">
        <v>98</v>
      </c>
      <c r="E12" s="46">
        <v>166</v>
      </c>
    </row>
    <row r="13" spans="1:5" ht="15.75" customHeight="1">
      <c r="A13" s="44" t="s">
        <v>44</v>
      </c>
      <c r="B13" s="45">
        <v>45</v>
      </c>
      <c r="C13" s="45">
        <v>44</v>
      </c>
      <c r="D13" s="45">
        <v>50</v>
      </c>
      <c r="E13" s="46">
        <v>94</v>
      </c>
    </row>
    <row r="14" spans="1:5" ht="15.75" customHeight="1">
      <c r="A14" s="47" t="s">
        <v>45</v>
      </c>
      <c r="B14" s="45">
        <v>55</v>
      </c>
      <c r="C14" s="45">
        <v>38</v>
      </c>
      <c r="D14" s="45">
        <v>33</v>
      </c>
      <c r="E14" s="46">
        <v>71</v>
      </c>
    </row>
    <row r="15" spans="1:5" ht="15.75" customHeight="1">
      <c r="A15" s="44"/>
      <c r="B15" s="48"/>
      <c r="C15" s="48"/>
      <c r="D15" s="48"/>
      <c r="E15" s="46"/>
    </row>
    <row r="16" spans="1:5" ht="15.75" customHeight="1">
      <c r="A16" s="44"/>
      <c r="B16" s="48"/>
      <c r="C16" s="48"/>
      <c r="D16" s="48"/>
      <c r="E16" s="46"/>
    </row>
    <row r="17" spans="1:5" ht="15.75" customHeight="1">
      <c r="A17" s="44"/>
      <c r="B17" s="48"/>
      <c r="C17" s="48"/>
      <c r="D17" s="48"/>
      <c r="E17" s="46"/>
    </row>
    <row r="18" spans="1:5" ht="15.75" customHeight="1">
      <c r="A18" s="44"/>
      <c r="B18" s="48"/>
      <c r="C18" s="48"/>
      <c r="D18" s="48"/>
      <c r="E18" s="46"/>
    </row>
    <row r="19" spans="1:5" ht="15.75" customHeight="1">
      <c r="A19" s="44"/>
      <c r="B19" s="48"/>
      <c r="C19" s="48"/>
      <c r="D19" s="48"/>
      <c r="E19" s="46"/>
    </row>
    <row r="20" spans="1:5" ht="15.75" customHeight="1">
      <c r="A20" s="44"/>
      <c r="B20" s="48"/>
      <c r="C20" s="48"/>
      <c r="D20" s="48"/>
      <c r="E20" s="46"/>
    </row>
    <row r="21" spans="1:5" ht="15.75" customHeight="1">
      <c r="A21" s="44"/>
      <c r="B21" s="48"/>
      <c r="C21" s="48"/>
      <c r="D21" s="48"/>
      <c r="E21" s="46"/>
    </row>
    <row r="22" spans="1:5" ht="15.75" customHeight="1">
      <c r="A22" s="44"/>
      <c r="B22" s="48"/>
      <c r="C22" s="48"/>
      <c r="D22" s="48"/>
      <c r="E22" s="46"/>
    </row>
    <row r="23" spans="1:5" ht="15.75" customHeight="1">
      <c r="A23" s="44"/>
      <c r="B23" s="48"/>
      <c r="C23" s="48"/>
      <c r="D23" s="48"/>
      <c r="E23" s="46"/>
    </row>
    <row r="24" spans="1:5" ht="15.75" customHeight="1">
      <c r="A24" s="44"/>
      <c r="B24" s="48"/>
      <c r="C24" s="48"/>
      <c r="D24" s="48"/>
      <c r="E24" s="46"/>
    </row>
    <row r="25" spans="1:5" ht="15.75" customHeight="1">
      <c r="A25" s="44"/>
      <c r="B25" s="48"/>
      <c r="C25" s="48"/>
      <c r="D25" s="48"/>
      <c r="E25" s="46"/>
    </row>
    <row r="26" spans="1:5" ht="15.75" customHeight="1">
      <c r="A26" s="44"/>
      <c r="B26" s="48"/>
      <c r="C26" s="48"/>
      <c r="D26" s="48"/>
      <c r="E26" s="46"/>
    </row>
    <row r="27" spans="1:5" ht="15.75" customHeight="1">
      <c r="A27" s="44"/>
      <c r="B27" s="48"/>
      <c r="C27" s="48"/>
      <c r="D27" s="48"/>
      <c r="E27" s="46"/>
    </row>
    <row r="28" spans="1:5" ht="15.75" customHeight="1">
      <c r="A28" s="44"/>
      <c r="B28" s="48"/>
      <c r="C28" s="48"/>
      <c r="D28" s="48"/>
      <c r="E28" s="46"/>
    </row>
    <row r="29" spans="1:5" ht="15.75" customHeight="1">
      <c r="A29" s="44"/>
      <c r="B29" s="48"/>
      <c r="C29" s="48"/>
      <c r="D29" s="48"/>
      <c r="E29" s="46"/>
    </row>
    <row r="30" spans="1:5" ht="15.75" customHeight="1">
      <c r="A30" s="44"/>
      <c r="B30" s="48"/>
      <c r="C30" s="48"/>
      <c r="D30" s="48"/>
      <c r="E30" s="46"/>
    </row>
    <row r="31" spans="1:5" ht="15.75" customHeight="1">
      <c r="A31" s="44"/>
      <c r="B31" s="48"/>
      <c r="C31" s="48"/>
      <c r="D31" s="48"/>
      <c r="E31" s="46"/>
    </row>
    <row r="32" spans="1:5" ht="15.75" customHeight="1">
      <c r="A32" s="44"/>
      <c r="B32" s="48"/>
      <c r="C32" s="48"/>
      <c r="D32" s="48"/>
      <c r="E32" s="46"/>
    </row>
    <row r="33" spans="1:5" ht="15.75" customHeight="1">
      <c r="A33" s="44"/>
      <c r="B33" s="48"/>
      <c r="C33" s="48"/>
      <c r="D33" s="48"/>
      <c r="E33" s="46"/>
    </row>
    <row r="34" spans="1:5" ht="15.75" customHeight="1">
      <c r="A34" s="44"/>
      <c r="B34" s="48"/>
      <c r="C34" s="48"/>
      <c r="D34" s="48"/>
      <c r="E34" s="46"/>
    </row>
    <row r="35" spans="1:5" ht="15.75" customHeight="1">
      <c r="A35" s="44"/>
      <c r="B35" s="48"/>
      <c r="C35" s="48"/>
      <c r="D35" s="48"/>
      <c r="E35" s="46"/>
    </row>
    <row r="36" spans="1:5" ht="15.75" customHeight="1">
      <c r="A36" s="44"/>
      <c r="B36" s="48"/>
      <c r="C36" s="48"/>
      <c r="D36" s="48"/>
      <c r="E36" s="46"/>
    </row>
    <row r="37" spans="1:5" ht="15.75" customHeight="1">
      <c r="A37" s="44"/>
      <c r="B37" s="48"/>
      <c r="C37" s="48"/>
      <c r="D37" s="48"/>
      <c r="E37" s="46"/>
    </row>
    <row r="38" spans="1:5" ht="15.75" customHeight="1">
      <c r="A38" s="49"/>
      <c r="B38" s="50"/>
      <c r="C38" s="50"/>
      <c r="D38" s="50"/>
      <c r="E38" s="51"/>
    </row>
    <row r="39" spans="1:5" ht="15.75" customHeight="1">
      <c r="A39" s="52" t="s">
        <v>46</v>
      </c>
      <c r="B39" s="53">
        <f>SUM(B41-B40)</f>
        <v>1416</v>
      </c>
      <c r="C39" s="53">
        <f>SUM(C41-C40)</f>
        <v>1429</v>
      </c>
      <c r="D39" s="53">
        <f>SUM(D41-D40)</f>
        <v>1649</v>
      </c>
      <c r="E39" s="54">
        <f>SUM(E41-E40)</f>
        <v>3078</v>
      </c>
    </row>
    <row r="40" spans="1:5" ht="15.75" customHeight="1">
      <c r="A40" s="44" t="s">
        <v>47</v>
      </c>
      <c r="B40" s="55">
        <v>9</v>
      </c>
      <c r="C40" s="55">
        <v>11</v>
      </c>
      <c r="D40" s="55">
        <v>7</v>
      </c>
      <c r="E40" s="56">
        <v>18</v>
      </c>
    </row>
    <row r="41" spans="1:5" ht="15.75" customHeight="1">
      <c r="A41" s="57" t="s">
        <v>14</v>
      </c>
      <c r="B41" s="58">
        <f>SUM(B4:B38)</f>
        <v>1425</v>
      </c>
      <c r="C41" s="58">
        <f>SUM(C4:C38)</f>
        <v>1440</v>
      </c>
      <c r="D41" s="58">
        <f>SUM(D4:D38)</f>
        <v>1656</v>
      </c>
      <c r="E41" s="59">
        <f>SUM(E4:E38)</f>
        <v>3096</v>
      </c>
    </row>
    <row r="42" spans="1:5" ht="15.75" customHeight="1">
      <c r="A42" s="60"/>
      <c r="B42" s="61"/>
      <c r="C42" s="61"/>
      <c r="D42" s="61"/>
      <c r="E42" s="61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V42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0" customWidth="1"/>
    <col min="2" max="5" width="16.875" style="30" customWidth="1"/>
    <col min="6" max="16384" width="9.00390625" style="30" customWidth="1"/>
  </cols>
  <sheetData>
    <row r="1" spans="1:256" ht="24.75" customHeight="1">
      <c r="A1" s="31" t="s">
        <v>28</v>
      </c>
      <c r="B1" s="31"/>
      <c r="C1" s="32">
        <f>'本山'!C1</f>
        <v>0</v>
      </c>
      <c r="D1" s="32"/>
      <c r="E1" s="33" t="s">
        <v>48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7" customFormat="1" ht="15.75" customHeight="1">
      <c r="A2" s="34"/>
      <c r="B2" s="34"/>
      <c r="C2" s="35"/>
      <c r="D2" s="35"/>
      <c r="E2" s="36"/>
    </row>
    <row r="3" spans="1:5" ht="19.5" customHeight="1">
      <c r="A3" s="38" t="s">
        <v>31</v>
      </c>
      <c r="B3" s="39" t="s">
        <v>32</v>
      </c>
      <c r="C3" s="39" t="s">
        <v>33</v>
      </c>
      <c r="D3" s="39" t="s">
        <v>34</v>
      </c>
      <c r="E3" s="40" t="s">
        <v>27</v>
      </c>
    </row>
    <row r="4" spans="1:5" ht="15.75" customHeight="1">
      <c r="A4" s="44" t="s">
        <v>49</v>
      </c>
      <c r="B4" s="62">
        <v>101</v>
      </c>
      <c r="C4" s="62">
        <v>111</v>
      </c>
      <c r="D4" s="62">
        <v>131</v>
      </c>
      <c r="E4" s="43">
        <v>242</v>
      </c>
    </row>
    <row r="5" spans="1:5" ht="15.75" customHeight="1">
      <c r="A5" s="44" t="s">
        <v>50</v>
      </c>
      <c r="B5" s="48">
        <v>31</v>
      </c>
      <c r="C5" s="48">
        <v>26</v>
      </c>
      <c r="D5" s="48">
        <v>29</v>
      </c>
      <c r="E5" s="46">
        <v>55</v>
      </c>
    </row>
    <row r="6" spans="1:5" ht="15.75" customHeight="1">
      <c r="A6" s="44" t="s">
        <v>51</v>
      </c>
      <c r="B6" s="48">
        <v>27</v>
      </c>
      <c r="C6" s="48">
        <v>32</v>
      </c>
      <c r="D6" s="48">
        <v>29</v>
      </c>
      <c r="E6" s="46">
        <v>61</v>
      </c>
    </row>
    <row r="7" spans="1:5" ht="15.75" customHeight="1">
      <c r="A7" s="44" t="s">
        <v>52</v>
      </c>
      <c r="B7" s="48">
        <v>43</v>
      </c>
      <c r="C7" s="48">
        <v>28</v>
      </c>
      <c r="D7" s="48">
        <v>45</v>
      </c>
      <c r="E7" s="46">
        <v>73</v>
      </c>
    </row>
    <row r="8" spans="1:5" ht="15.75" customHeight="1">
      <c r="A8" s="44" t="s">
        <v>53</v>
      </c>
      <c r="B8" s="48">
        <v>35</v>
      </c>
      <c r="C8" s="48">
        <v>25</v>
      </c>
      <c r="D8" s="48">
        <v>44</v>
      </c>
      <c r="E8" s="46">
        <v>69</v>
      </c>
    </row>
    <row r="9" spans="1:5" ht="15.75" customHeight="1">
      <c r="A9" s="44" t="s">
        <v>54</v>
      </c>
      <c r="B9" s="48">
        <v>29</v>
      </c>
      <c r="C9" s="48">
        <v>22</v>
      </c>
      <c r="D9" s="48">
        <v>28</v>
      </c>
      <c r="E9" s="46">
        <v>50</v>
      </c>
    </row>
    <row r="10" spans="1:5" ht="15.75" customHeight="1">
      <c r="A10" s="44" t="s">
        <v>55</v>
      </c>
      <c r="B10" s="48">
        <v>193</v>
      </c>
      <c r="C10" s="48">
        <v>223</v>
      </c>
      <c r="D10" s="48">
        <v>188</v>
      </c>
      <c r="E10" s="46">
        <v>411</v>
      </c>
    </row>
    <row r="11" spans="1:5" ht="15.75" customHeight="1">
      <c r="A11" s="44" t="s">
        <v>56</v>
      </c>
      <c r="B11" s="48">
        <v>33</v>
      </c>
      <c r="C11" s="48">
        <v>35</v>
      </c>
      <c r="D11" s="48">
        <v>42</v>
      </c>
      <c r="E11" s="46">
        <v>77</v>
      </c>
    </row>
    <row r="12" spans="1:5" ht="15.75" customHeight="1">
      <c r="A12" s="44" t="s">
        <v>57</v>
      </c>
      <c r="B12" s="48">
        <v>235</v>
      </c>
      <c r="C12" s="48">
        <v>277</v>
      </c>
      <c r="D12" s="48">
        <v>276</v>
      </c>
      <c r="E12" s="46">
        <v>553</v>
      </c>
    </row>
    <row r="13" spans="1:5" ht="15.75" customHeight="1">
      <c r="A13" s="44" t="s">
        <v>58</v>
      </c>
      <c r="B13" s="48">
        <v>41</v>
      </c>
      <c r="C13" s="48">
        <v>72</v>
      </c>
      <c r="D13" s="48">
        <v>67</v>
      </c>
      <c r="E13" s="46">
        <v>139</v>
      </c>
    </row>
    <row r="14" spans="1:5" ht="15.75" customHeight="1">
      <c r="A14" s="44" t="s">
        <v>59</v>
      </c>
      <c r="B14" s="48">
        <v>32</v>
      </c>
      <c r="C14" s="48">
        <v>42</v>
      </c>
      <c r="D14" s="48">
        <v>41</v>
      </c>
      <c r="E14" s="46">
        <v>83</v>
      </c>
    </row>
    <row r="15" spans="1:5" ht="15.75" customHeight="1">
      <c r="A15" s="44" t="s">
        <v>60</v>
      </c>
      <c r="B15" s="48">
        <v>127</v>
      </c>
      <c r="C15" s="48">
        <v>129</v>
      </c>
      <c r="D15" s="48">
        <v>157</v>
      </c>
      <c r="E15" s="46">
        <v>286</v>
      </c>
    </row>
    <row r="16" spans="1:5" ht="15.75" customHeight="1">
      <c r="A16" s="44" t="s">
        <v>61</v>
      </c>
      <c r="B16" s="48">
        <v>305</v>
      </c>
      <c r="C16" s="48">
        <v>332</v>
      </c>
      <c r="D16" s="48">
        <v>330</v>
      </c>
      <c r="E16" s="46">
        <v>662</v>
      </c>
    </row>
    <row r="17" spans="1:5" ht="15.75" customHeight="1">
      <c r="A17" s="44" t="s">
        <v>62</v>
      </c>
      <c r="B17" s="48">
        <v>69</v>
      </c>
      <c r="C17" s="48">
        <v>63</v>
      </c>
      <c r="D17" s="48">
        <v>65</v>
      </c>
      <c r="E17" s="46">
        <v>128</v>
      </c>
    </row>
    <row r="18" spans="1:5" ht="15.75" customHeight="1">
      <c r="A18" s="44" t="s">
        <v>63</v>
      </c>
      <c r="B18" s="48">
        <v>85</v>
      </c>
      <c r="C18" s="48">
        <v>82</v>
      </c>
      <c r="D18" s="48">
        <v>82</v>
      </c>
      <c r="E18" s="46">
        <v>164</v>
      </c>
    </row>
    <row r="19" spans="1:5" ht="15.75" customHeight="1">
      <c r="A19" s="44" t="s">
        <v>64</v>
      </c>
      <c r="B19" s="48">
        <v>98</v>
      </c>
      <c r="C19" s="48">
        <v>98</v>
      </c>
      <c r="D19" s="48">
        <v>115</v>
      </c>
      <c r="E19" s="46">
        <v>213</v>
      </c>
    </row>
    <row r="20" spans="1:5" ht="15.75" customHeight="1">
      <c r="A20" s="44" t="s">
        <v>65</v>
      </c>
      <c r="B20" s="48">
        <v>54</v>
      </c>
      <c r="C20" s="48">
        <v>69</v>
      </c>
      <c r="D20" s="48">
        <v>51</v>
      </c>
      <c r="E20" s="46">
        <v>120</v>
      </c>
    </row>
    <row r="21" spans="1:5" ht="15.75" customHeight="1">
      <c r="A21" s="44" t="s">
        <v>66</v>
      </c>
      <c r="B21" s="48">
        <v>54</v>
      </c>
      <c r="C21" s="48">
        <v>46</v>
      </c>
      <c r="D21" s="48">
        <v>57</v>
      </c>
      <c r="E21" s="46">
        <v>103</v>
      </c>
    </row>
    <row r="22" spans="1:5" ht="15.75" customHeight="1">
      <c r="A22" s="44" t="s">
        <v>67</v>
      </c>
      <c r="B22" s="48">
        <v>157</v>
      </c>
      <c r="C22" s="48">
        <v>168</v>
      </c>
      <c r="D22" s="48">
        <v>195</v>
      </c>
      <c r="E22" s="46">
        <v>363</v>
      </c>
    </row>
    <row r="23" spans="1:5" ht="15.75" customHeight="1">
      <c r="A23" s="44" t="s">
        <v>68</v>
      </c>
      <c r="B23" s="48">
        <v>212</v>
      </c>
      <c r="C23" s="48">
        <v>217</v>
      </c>
      <c r="D23" s="48">
        <v>248</v>
      </c>
      <c r="E23" s="46">
        <v>465</v>
      </c>
    </row>
    <row r="24" spans="1:5" ht="15.75" customHeight="1">
      <c r="A24" s="44" t="s">
        <v>69</v>
      </c>
      <c r="B24" s="48">
        <v>104</v>
      </c>
      <c r="C24" s="48">
        <v>101</v>
      </c>
      <c r="D24" s="48">
        <v>131</v>
      </c>
      <c r="E24" s="46">
        <v>232</v>
      </c>
    </row>
    <row r="25" spans="1:5" ht="15.75" customHeight="1">
      <c r="A25" s="44" t="s">
        <v>70</v>
      </c>
      <c r="B25" s="48">
        <v>37</v>
      </c>
      <c r="C25" s="48">
        <v>48</v>
      </c>
      <c r="D25" s="48">
        <v>28</v>
      </c>
      <c r="E25" s="46">
        <v>76</v>
      </c>
    </row>
    <row r="26" spans="1:5" ht="15.75" customHeight="1">
      <c r="A26" s="47" t="s">
        <v>71</v>
      </c>
      <c r="B26" s="48">
        <v>20</v>
      </c>
      <c r="C26" s="48">
        <v>36</v>
      </c>
      <c r="D26" s="48">
        <v>36</v>
      </c>
      <c r="E26" s="46">
        <v>72</v>
      </c>
    </row>
    <row r="27" spans="1:5" ht="15.75" customHeight="1">
      <c r="A27" s="47" t="s">
        <v>72</v>
      </c>
      <c r="B27" s="48">
        <v>299</v>
      </c>
      <c r="C27" s="48">
        <v>232</v>
      </c>
      <c r="D27" s="48">
        <v>112</v>
      </c>
      <c r="E27" s="46">
        <v>344</v>
      </c>
    </row>
    <row r="28" spans="1:5" ht="15.75" customHeight="1">
      <c r="A28" s="44"/>
      <c r="B28" s="48"/>
      <c r="C28" s="48"/>
      <c r="D28" s="48"/>
      <c r="E28" s="46"/>
    </row>
    <row r="29" spans="1:5" ht="15.75" customHeight="1">
      <c r="A29" s="44"/>
      <c r="B29" s="48"/>
      <c r="C29" s="48"/>
      <c r="D29" s="48"/>
      <c r="E29" s="46"/>
    </row>
    <row r="30" spans="1:5" ht="15.75" customHeight="1">
      <c r="A30" s="44"/>
      <c r="B30" s="48"/>
      <c r="C30" s="48"/>
      <c r="D30" s="48"/>
      <c r="E30" s="46"/>
    </row>
    <row r="31" spans="1:5" ht="15.75" customHeight="1">
      <c r="A31" s="44"/>
      <c r="B31" s="48"/>
      <c r="C31" s="48"/>
      <c r="D31" s="48"/>
      <c r="E31" s="46"/>
    </row>
    <row r="32" spans="1:5" ht="15.75" customHeight="1">
      <c r="A32" s="44"/>
      <c r="B32" s="48"/>
      <c r="C32" s="48"/>
      <c r="D32" s="48"/>
      <c r="E32" s="46"/>
    </row>
    <row r="33" spans="1:5" ht="15.75" customHeight="1">
      <c r="A33" s="44"/>
      <c r="B33" s="48"/>
      <c r="C33" s="48"/>
      <c r="D33" s="48"/>
      <c r="E33" s="46"/>
    </row>
    <row r="34" spans="1:5" ht="15.75" customHeight="1">
      <c r="A34" s="44"/>
      <c r="B34" s="48"/>
      <c r="C34" s="48"/>
      <c r="D34" s="48"/>
      <c r="E34" s="46"/>
    </row>
    <row r="35" spans="1:5" ht="15.75" customHeight="1">
      <c r="A35" s="44"/>
      <c r="B35" s="48"/>
      <c r="C35" s="48"/>
      <c r="D35" s="48"/>
      <c r="E35" s="46"/>
    </row>
    <row r="36" spans="1:5" ht="15.75" customHeight="1">
      <c r="A36" s="44"/>
      <c r="B36" s="48"/>
      <c r="C36" s="48"/>
      <c r="D36" s="48"/>
      <c r="E36" s="46"/>
    </row>
    <row r="37" spans="1:5" ht="15.75" customHeight="1">
      <c r="A37" s="44"/>
      <c r="B37" s="48"/>
      <c r="C37" s="48"/>
      <c r="D37" s="48"/>
      <c r="E37" s="46"/>
    </row>
    <row r="38" spans="1:5" ht="15.75" customHeight="1">
      <c r="A38" s="49"/>
      <c r="B38" s="50"/>
      <c r="C38" s="50"/>
      <c r="D38" s="50"/>
      <c r="E38" s="51"/>
    </row>
    <row r="39" spans="1:5" ht="15.75" customHeight="1">
      <c r="A39" s="52" t="s">
        <v>46</v>
      </c>
      <c r="B39" s="53">
        <f>SUM(B41-B40)</f>
        <v>2375</v>
      </c>
      <c r="C39" s="53">
        <f>SUM(C41-C40)</f>
        <v>2474</v>
      </c>
      <c r="D39" s="53">
        <f>SUM(D41-D40)</f>
        <v>2505</v>
      </c>
      <c r="E39" s="54">
        <f>SUM(E41-E40)</f>
        <v>4979</v>
      </c>
    </row>
    <row r="40" spans="1:5" ht="15.75" customHeight="1">
      <c r="A40" s="44" t="s">
        <v>47</v>
      </c>
      <c r="B40" s="55">
        <v>46</v>
      </c>
      <c r="C40" s="55">
        <v>40</v>
      </c>
      <c r="D40" s="55">
        <v>22</v>
      </c>
      <c r="E40" s="56">
        <v>62</v>
      </c>
    </row>
    <row r="41" spans="1:5" ht="15.75" customHeight="1">
      <c r="A41" s="57" t="s">
        <v>14</v>
      </c>
      <c r="B41" s="58">
        <f>SUM(B4:B38)</f>
        <v>2421</v>
      </c>
      <c r="C41" s="58">
        <f>SUM(C4:C38)</f>
        <v>2514</v>
      </c>
      <c r="D41" s="58">
        <f>SUM(D4:D38)</f>
        <v>2527</v>
      </c>
      <c r="E41" s="59">
        <f>SUM(E4:E38)</f>
        <v>5041</v>
      </c>
    </row>
    <row r="42" spans="1:5" ht="15.75" customHeight="1">
      <c r="A42" s="60"/>
      <c r="B42" s="61"/>
      <c r="C42" s="61"/>
      <c r="D42" s="61"/>
      <c r="E42" s="61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IV44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0" customWidth="1"/>
    <col min="2" max="5" width="16.875" style="30" customWidth="1"/>
    <col min="6" max="16384" width="9.00390625" style="30" customWidth="1"/>
  </cols>
  <sheetData>
    <row r="1" spans="1:256" ht="24.75" customHeight="1">
      <c r="A1" s="31" t="s">
        <v>28</v>
      </c>
      <c r="B1" s="31"/>
      <c r="C1" s="32">
        <f>'本山'!C1</f>
        <v>0</v>
      </c>
      <c r="D1" s="32"/>
      <c r="E1" s="33" t="s">
        <v>73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7" customFormat="1" ht="15.75" customHeight="1">
      <c r="A2" s="34"/>
      <c r="B2" s="34"/>
      <c r="C2" s="35"/>
      <c r="D2" s="35"/>
      <c r="E2" s="36"/>
    </row>
    <row r="3" spans="1:5" ht="19.5" customHeight="1">
      <c r="A3" s="38" t="s">
        <v>31</v>
      </c>
      <c r="B3" s="39" t="s">
        <v>32</v>
      </c>
      <c r="C3" s="39" t="s">
        <v>33</v>
      </c>
      <c r="D3" s="39" t="s">
        <v>34</v>
      </c>
      <c r="E3" s="40" t="s">
        <v>27</v>
      </c>
    </row>
    <row r="4" spans="1:5" ht="15.75" customHeight="1">
      <c r="A4" s="41" t="s">
        <v>74</v>
      </c>
      <c r="B4" s="62">
        <v>174</v>
      </c>
      <c r="C4" s="62">
        <v>177</v>
      </c>
      <c r="D4" s="62">
        <v>197</v>
      </c>
      <c r="E4" s="43">
        <v>374</v>
      </c>
    </row>
    <row r="5" spans="1:5" ht="15.75" customHeight="1">
      <c r="A5" s="44" t="s">
        <v>75</v>
      </c>
      <c r="B5" s="48">
        <v>173</v>
      </c>
      <c r="C5" s="48">
        <v>185</v>
      </c>
      <c r="D5" s="48">
        <v>199</v>
      </c>
      <c r="E5" s="46">
        <v>384</v>
      </c>
    </row>
    <row r="6" spans="1:5" ht="15.75" customHeight="1">
      <c r="A6" s="44" t="s">
        <v>76</v>
      </c>
      <c r="B6" s="48">
        <v>119</v>
      </c>
      <c r="C6" s="48">
        <v>148</v>
      </c>
      <c r="D6" s="48">
        <v>160</v>
      </c>
      <c r="E6" s="46">
        <v>308</v>
      </c>
    </row>
    <row r="7" spans="1:5" ht="15.75" customHeight="1">
      <c r="A7" s="44" t="s">
        <v>77</v>
      </c>
      <c r="B7" s="48">
        <v>76</v>
      </c>
      <c r="C7" s="48">
        <v>71</v>
      </c>
      <c r="D7" s="48">
        <v>90</v>
      </c>
      <c r="E7" s="46">
        <v>161</v>
      </c>
    </row>
    <row r="8" spans="1:5" ht="15.75" customHeight="1">
      <c r="A8" s="44" t="s">
        <v>78</v>
      </c>
      <c r="B8" s="48">
        <v>93</v>
      </c>
      <c r="C8" s="48">
        <v>77</v>
      </c>
      <c r="D8" s="48">
        <v>104</v>
      </c>
      <c r="E8" s="46">
        <v>181</v>
      </c>
    </row>
    <row r="9" spans="1:5" ht="15.75" customHeight="1">
      <c r="A9" s="44" t="s">
        <v>79</v>
      </c>
      <c r="B9" s="48">
        <v>49</v>
      </c>
      <c r="C9" s="48">
        <v>43</v>
      </c>
      <c r="D9" s="48">
        <v>76</v>
      </c>
      <c r="E9" s="46">
        <v>119</v>
      </c>
    </row>
    <row r="10" spans="1:5" ht="15.75" customHeight="1">
      <c r="A10" s="44" t="s">
        <v>80</v>
      </c>
      <c r="B10" s="48">
        <v>220</v>
      </c>
      <c r="C10" s="48">
        <v>225</v>
      </c>
      <c r="D10" s="48">
        <v>250</v>
      </c>
      <c r="E10" s="46">
        <v>475</v>
      </c>
    </row>
    <row r="11" spans="1:5" ht="15.75" customHeight="1">
      <c r="A11" s="44" t="s">
        <v>81</v>
      </c>
      <c r="B11" s="48">
        <v>284</v>
      </c>
      <c r="C11" s="48">
        <v>258</v>
      </c>
      <c r="D11" s="48">
        <v>314</v>
      </c>
      <c r="E11" s="46">
        <v>572</v>
      </c>
    </row>
    <row r="12" spans="1:5" ht="15.75" customHeight="1">
      <c r="A12" s="44" t="s">
        <v>82</v>
      </c>
      <c r="B12" s="48">
        <v>210</v>
      </c>
      <c r="C12" s="48">
        <v>170</v>
      </c>
      <c r="D12" s="48">
        <v>230</v>
      </c>
      <c r="E12" s="46">
        <v>400</v>
      </c>
    </row>
    <row r="13" spans="1:5" ht="15.75" customHeight="1">
      <c r="A13" s="44" t="s">
        <v>83</v>
      </c>
      <c r="B13" s="48">
        <v>20</v>
      </c>
      <c r="C13" s="48">
        <v>23</v>
      </c>
      <c r="D13" s="48">
        <v>24</v>
      </c>
      <c r="E13" s="46">
        <v>47</v>
      </c>
    </row>
    <row r="14" spans="1:5" ht="15.75" customHeight="1">
      <c r="A14" s="44" t="s">
        <v>84</v>
      </c>
      <c r="B14" s="48">
        <v>168</v>
      </c>
      <c r="C14" s="48">
        <v>178</v>
      </c>
      <c r="D14" s="48">
        <v>202</v>
      </c>
      <c r="E14" s="46">
        <v>380</v>
      </c>
    </row>
    <row r="15" spans="1:5" ht="15.75" customHeight="1">
      <c r="A15" s="44" t="s">
        <v>85</v>
      </c>
      <c r="B15" s="48">
        <v>81</v>
      </c>
      <c r="C15" s="48">
        <v>53</v>
      </c>
      <c r="D15" s="48">
        <v>59</v>
      </c>
      <c r="E15" s="46">
        <v>112</v>
      </c>
    </row>
    <row r="16" spans="1:5" ht="15.75" customHeight="1">
      <c r="A16" s="44" t="s">
        <v>86</v>
      </c>
      <c r="B16" s="48">
        <v>105</v>
      </c>
      <c r="C16" s="48">
        <v>98</v>
      </c>
      <c r="D16" s="48">
        <v>149</v>
      </c>
      <c r="E16" s="46">
        <v>247</v>
      </c>
    </row>
    <row r="17" spans="1:5" ht="15.75" customHeight="1">
      <c r="A17" s="44" t="s">
        <v>87</v>
      </c>
      <c r="B17" s="48">
        <v>246</v>
      </c>
      <c r="C17" s="48">
        <v>248</v>
      </c>
      <c r="D17" s="48">
        <v>297</v>
      </c>
      <c r="E17" s="46">
        <v>545</v>
      </c>
    </row>
    <row r="18" spans="1:5" ht="15.75" customHeight="1">
      <c r="A18" s="44" t="s">
        <v>88</v>
      </c>
      <c r="B18" s="48">
        <v>206</v>
      </c>
      <c r="C18" s="48">
        <v>222</v>
      </c>
      <c r="D18" s="48">
        <v>242</v>
      </c>
      <c r="E18" s="46">
        <v>464</v>
      </c>
    </row>
    <row r="19" spans="1:5" ht="15.75" customHeight="1">
      <c r="A19" s="44" t="s">
        <v>89</v>
      </c>
      <c r="B19" s="48">
        <v>130</v>
      </c>
      <c r="C19" s="48">
        <v>130</v>
      </c>
      <c r="D19" s="48">
        <v>141</v>
      </c>
      <c r="E19" s="46">
        <v>271</v>
      </c>
    </row>
    <row r="20" spans="1:5" ht="15.75" customHeight="1">
      <c r="A20" s="44" t="s">
        <v>90</v>
      </c>
      <c r="B20" s="48">
        <v>175</v>
      </c>
      <c r="C20" s="48">
        <v>186</v>
      </c>
      <c r="D20" s="48">
        <v>211</v>
      </c>
      <c r="E20" s="46">
        <v>397</v>
      </c>
    </row>
    <row r="21" spans="1:5" ht="15.75" customHeight="1">
      <c r="A21" s="44" t="s">
        <v>91</v>
      </c>
      <c r="B21" s="48">
        <v>46</v>
      </c>
      <c r="C21" s="48">
        <v>8</v>
      </c>
      <c r="D21" s="48">
        <v>38</v>
      </c>
      <c r="E21" s="46">
        <v>46</v>
      </c>
    </row>
    <row r="22" spans="1:5" ht="15.75" customHeight="1">
      <c r="A22" s="44" t="s">
        <v>92</v>
      </c>
      <c r="B22" s="48">
        <v>69</v>
      </c>
      <c r="C22" s="48">
        <v>72</v>
      </c>
      <c r="D22" s="48">
        <v>79</v>
      </c>
      <c r="E22" s="46">
        <v>151</v>
      </c>
    </row>
    <row r="23" spans="1:5" ht="15.75" customHeight="1">
      <c r="A23" s="44" t="s">
        <v>93</v>
      </c>
      <c r="B23" s="48">
        <v>67</v>
      </c>
      <c r="C23" s="48">
        <v>71</v>
      </c>
      <c r="D23" s="48">
        <v>87</v>
      </c>
      <c r="E23" s="46">
        <v>158</v>
      </c>
    </row>
    <row r="24" spans="1:5" ht="15.75" customHeight="1">
      <c r="A24" s="44" t="s">
        <v>94</v>
      </c>
      <c r="B24" s="48">
        <v>104</v>
      </c>
      <c r="C24" s="48">
        <v>106</v>
      </c>
      <c r="D24" s="48">
        <v>122</v>
      </c>
      <c r="E24" s="46">
        <v>228</v>
      </c>
    </row>
    <row r="25" spans="1:5" ht="15.75" customHeight="1">
      <c r="A25" s="44" t="s">
        <v>95</v>
      </c>
      <c r="B25" s="48">
        <v>25</v>
      </c>
      <c r="C25" s="48">
        <v>17</v>
      </c>
      <c r="D25" s="48">
        <v>8</v>
      </c>
      <c r="E25" s="46">
        <v>25</v>
      </c>
    </row>
    <row r="26" spans="1:5" ht="15.75" customHeight="1">
      <c r="A26" s="44" t="s">
        <v>96</v>
      </c>
      <c r="B26" s="48">
        <v>133</v>
      </c>
      <c r="C26" s="48">
        <v>132</v>
      </c>
      <c r="D26" s="48">
        <v>154</v>
      </c>
      <c r="E26" s="46">
        <v>286</v>
      </c>
    </row>
    <row r="27" spans="1:5" ht="15.75" customHeight="1">
      <c r="A27" s="44" t="s">
        <v>97</v>
      </c>
      <c r="B27" s="48">
        <v>38</v>
      </c>
      <c r="C27" s="48">
        <v>35</v>
      </c>
      <c r="D27" s="48">
        <v>37</v>
      </c>
      <c r="E27" s="46">
        <v>72</v>
      </c>
    </row>
    <row r="28" spans="1:5" ht="15.75" customHeight="1">
      <c r="A28" s="44" t="s">
        <v>98</v>
      </c>
      <c r="B28" s="48">
        <v>128</v>
      </c>
      <c r="C28" s="48">
        <v>137</v>
      </c>
      <c r="D28" s="48">
        <v>155</v>
      </c>
      <c r="E28" s="46">
        <v>292</v>
      </c>
    </row>
    <row r="29" spans="1:5" ht="15.75" customHeight="1">
      <c r="A29" s="44" t="s">
        <v>99</v>
      </c>
      <c r="B29" s="48">
        <v>72</v>
      </c>
      <c r="C29" s="48">
        <v>54</v>
      </c>
      <c r="D29" s="48">
        <v>77</v>
      </c>
      <c r="E29" s="46">
        <v>131</v>
      </c>
    </row>
    <row r="30" spans="1:5" ht="15.75" customHeight="1">
      <c r="A30" s="44" t="s">
        <v>100</v>
      </c>
      <c r="B30" s="48">
        <v>41</v>
      </c>
      <c r="C30" s="48">
        <v>33</v>
      </c>
      <c r="D30" s="48">
        <v>49</v>
      </c>
      <c r="E30" s="46">
        <v>82</v>
      </c>
    </row>
    <row r="31" spans="1:5" ht="15.75" customHeight="1">
      <c r="A31" s="44" t="s">
        <v>101</v>
      </c>
      <c r="B31" s="48">
        <v>25</v>
      </c>
      <c r="C31" s="48">
        <v>22</v>
      </c>
      <c r="D31" s="48">
        <v>24</v>
      </c>
      <c r="E31" s="46">
        <v>46</v>
      </c>
    </row>
    <row r="32" spans="1:5" ht="15.75" customHeight="1">
      <c r="A32" s="44" t="s">
        <v>102</v>
      </c>
      <c r="B32" s="48">
        <v>37</v>
      </c>
      <c r="C32" s="48">
        <v>33</v>
      </c>
      <c r="D32" s="48">
        <v>33</v>
      </c>
      <c r="E32" s="46">
        <v>66</v>
      </c>
    </row>
    <row r="33" spans="1:5" ht="15.75" customHeight="1">
      <c r="A33" s="44" t="s">
        <v>103</v>
      </c>
      <c r="B33" s="48">
        <v>70</v>
      </c>
      <c r="C33" s="48">
        <v>58</v>
      </c>
      <c r="D33" s="48">
        <v>67</v>
      </c>
      <c r="E33" s="46">
        <v>125</v>
      </c>
    </row>
    <row r="34" spans="1:5" ht="15.75" customHeight="1">
      <c r="A34" s="44" t="s">
        <v>104</v>
      </c>
      <c r="B34" s="48">
        <v>97</v>
      </c>
      <c r="C34" s="48">
        <v>100</v>
      </c>
      <c r="D34" s="48">
        <v>125</v>
      </c>
      <c r="E34" s="46">
        <v>225</v>
      </c>
    </row>
    <row r="35" spans="1:5" ht="15.75" customHeight="1">
      <c r="A35" s="44" t="s">
        <v>105</v>
      </c>
      <c r="B35" s="48">
        <v>30</v>
      </c>
      <c r="C35" s="48">
        <v>24</v>
      </c>
      <c r="D35" s="48">
        <v>30</v>
      </c>
      <c r="E35" s="46">
        <v>54</v>
      </c>
    </row>
    <row r="36" spans="1:5" ht="15.75" customHeight="1">
      <c r="A36" s="44" t="s">
        <v>106</v>
      </c>
      <c r="B36" s="48">
        <v>154</v>
      </c>
      <c r="C36" s="48">
        <v>178</v>
      </c>
      <c r="D36" s="48">
        <v>174</v>
      </c>
      <c r="E36" s="46">
        <v>352</v>
      </c>
    </row>
    <row r="37" spans="1:5" ht="15.75" customHeight="1">
      <c r="A37" s="44" t="s">
        <v>107</v>
      </c>
      <c r="B37" s="48">
        <v>57</v>
      </c>
      <c r="C37" s="48">
        <v>52</v>
      </c>
      <c r="D37" s="48">
        <v>66</v>
      </c>
      <c r="E37" s="46">
        <v>118</v>
      </c>
    </row>
    <row r="38" spans="1:5" ht="15.75" customHeight="1">
      <c r="A38" s="44" t="s">
        <v>108</v>
      </c>
      <c r="B38" s="48">
        <v>52</v>
      </c>
      <c r="C38" s="48">
        <v>86</v>
      </c>
      <c r="D38" s="48">
        <v>91</v>
      </c>
      <c r="E38" s="46">
        <v>177</v>
      </c>
    </row>
    <row r="39" spans="1:5" ht="15.75" customHeight="1">
      <c r="A39" s="47" t="s">
        <v>109</v>
      </c>
      <c r="B39" s="48">
        <v>222</v>
      </c>
      <c r="C39" s="48">
        <v>174</v>
      </c>
      <c r="D39" s="48">
        <v>123</v>
      </c>
      <c r="E39" s="46">
        <v>297</v>
      </c>
    </row>
    <row r="40" spans="1:5" ht="15.75" customHeight="1">
      <c r="A40" s="49"/>
      <c r="B40" s="50"/>
      <c r="C40" s="50"/>
      <c r="D40" s="50"/>
      <c r="E40" s="51"/>
    </row>
    <row r="41" spans="1:5" ht="15.75" customHeight="1">
      <c r="A41" s="52" t="s">
        <v>46</v>
      </c>
      <c r="B41" s="53">
        <f>SUM(B43-B42)</f>
        <v>3942</v>
      </c>
      <c r="C41" s="53">
        <f>SUM(C43-C42)</f>
        <v>3832</v>
      </c>
      <c r="D41" s="53">
        <f>SUM(D43-D42)</f>
        <v>4441</v>
      </c>
      <c r="E41" s="54">
        <f>SUM(E43-E42)</f>
        <v>8273</v>
      </c>
    </row>
    <row r="42" spans="1:5" ht="15.75" customHeight="1">
      <c r="A42" s="44" t="s">
        <v>47</v>
      </c>
      <c r="B42" s="55">
        <v>54</v>
      </c>
      <c r="C42" s="55">
        <v>52</v>
      </c>
      <c r="D42" s="55">
        <v>43</v>
      </c>
      <c r="E42" s="56">
        <v>95</v>
      </c>
    </row>
    <row r="43" spans="1:5" ht="15.75" customHeight="1">
      <c r="A43" s="57" t="s">
        <v>14</v>
      </c>
      <c r="B43" s="58">
        <f>SUM(B4:B40)</f>
        <v>3996</v>
      </c>
      <c r="C43" s="58">
        <f>SUM(C4:C40)</f>
        <v>3884</v>
      </c>
      <c r="D43" s="58">
        <f>SUM(D4:D40)</f>
        <v>4484</v>
      </c>
      <c r="E43" s="59">
        <f>SUM(E4:E40)</f>
        <v>8368</v>
      </c>
    </row>
    <row r="44" spans="1:5" ht="15.75" customHeight="1">
      <c r="A44" s="60"/>
      <c r="B44" s="61"/>
      <c r="C44" s="61"/>
      <c r="D44" s="61"/>
      <c r="E44" s="61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IV42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0" customWidth="1"/>
    <col min="2" max="5" width="16.875" style="30" customWidth="1"/>
    <col min="6" max="16384" width="9.00390625" style="30" customWidth="1"/>
  </cols>
  <sheetData>
    <row r="1" spans="1:256" ht="24.75" customHeight="1">
      <c r="A1" s="31" t="s">
        <v>28</v>
      </c>
      <c r="B1" s="31"/>
      <c r="C1" s="32">
        <f>'本山'!C1</f>
        <v>0</v>
      </c>
      <c r="D1" s="32"/>
      <c r="E1" s="33" t="s">
        <v>110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7" customFormat="1" ht="15.75" customHeight="1">
      <c r="A2" s="34"/>
      <c r="B2" s="34"/>
      <c r="C2" s="35"/>
      <c r="D2" s="35"/>
      <c r="E2" s="36"/>
    </row>
    <row r="3" spans="1:5" ht="19.5" customHeight="1">
      <c r="A3" s="38" t="s">
        <v>31</v>
      </c>
      <c r="B3" s="39" t="s">
        <v>32</v>
      </c>
      <c r="C3" s="39" t="s">
        <v>33</v>
      </c>
      <c r="D3" s="39" t="s">
        <v>34</v>
      </c>
      <c r="E3" s="40" t="s">
        <v>27</v>
      </c>
    </row>
    <row r="4" spans="1:5" ht="15.75" customHeight="1">
      <c r="A4" s="41" t="s">
        <v>111</v>
      </c>
      <c r="B4" s="62">
        <v>175</v>
      </c>
      <c r="C4" s="62">
        <v>183</v>
      </c>
      <c r="D4" s="62">
        <v>214</v>
      </c>
      <c r="E4" s="43">
        <v>397</v>
      </c>
    </row>
    <row r="5" spans="1:5" ht="15.75" customHeight="1">
      <c r="A5" s="44" t="s">
        <v>112</v>
      </c>
      <c r="B5" s="48">
        <v>93</v>
      </c>
      <c r="C5" s="48">
        <v>75</v>
      </c>
      <c r="D5" s="48">
        <v>83</v>
      </c>
      <c r="E5" s="46">
        <v>158</v>
      </c>
    </row>
    <row r="6" spans="1:5" ht="15.75" customHeight="1">
      <c r="A6" s="44" t="s">
        <v>113</v>
      </c>
      <c r="B6" s="48">
        <v>239</v>
      </c>
      <c r="C6" s="48">
        <v>231</v>
      </c>
      <c r="D6" s="48">
        <v>265</v>
      </c>
      <c r="E6" s="46">
        <v>496</v>
      </c>
    </row>
    <row r="7" spans="1:5" ht="15.75" customHeight="1">
      <c r="A7" s="44" t="s">
        <v>114</v>
      </c>
      <c r="B7" s="48">
        <v>68</v>
      </c>
      <c r="C7" s="48">
        <v>61</v>
      </c>
      <c r="D7" s="48">
        <v>83</v>
      </c>
      <c r="E7" s="46">
        <v>144</v>
      </c>
    </row>
    <row r="8" spans="1:5" ht="15.75" customHeight="1">
      <c r="A8" s="44" t="s">
        <v>115</v>
      </c>
      <c r="B8" s="48">
        <v>68</v>
      </c>
      <c r="C8" s="48">
        <v>70</v>
      </c>
      <c r="D8" s="48">
        <v>90</v>
      </c>
      <c r="E8" s="46">
        <v>160</v>
      </c>
    </row>
    <row r="9" spans="1:5" ht="15.75" customHeight="1">
      <c r="A9" s="44" t="s">
        <v>116</v>
      </c>
      <c r="B9" s="48">
        <v>14</v>
      </c>
      <c r="C9" s="48">
        <v>7</v>
      </c>
      <c r="D9" s="48">
        <v>10</v>
      </c>
      <c r="E9" s="46">
        <v>17</v>
      </c>
    </row>
    <row r="10" spans="1:5" ht="15.75" customHeight="1">
      <c r="A10" s="44" t="s">
        <v>117</v>
      </c>
      <c r="B10" s="48">
        <v>56</v>
      </c>
      <c r="C10" s="48">
        <v>7</v>
      </c>
      <c r="D10" s="48">
        <v>49</v>
      </c>
      <c r="E10" s="46">
        <v>56</v>
      </c>
    </row>
    <row r="11" spans="1:5" ht="15.75" customHeight="1">
      <c r="A11" s="44" t="s">
        <v>118</v>
      </c>
      <c r="B11" s="48">
        <v>164</v>
      </c>
      <c r="C11" s="48">
        <v>171</v>
      </c>
      <c r="D11" s="48">
        <v>207</v>
      </c>
      <c r="E11" s="46">
        <v>378</v>
      </c>
    </row>
    <row r="12" spans="1:5" ht="15.75" customHeight="1">
      <c r="A12" s="44" t="s">
        <v>119</v>
      </c>
      <c r="B12" s="48">
        <v>50</v>
      </c>
      <c r="C12" s="48">
        <v>61</v>
      </c>
      <c r="D12" s="48">
        <v>61</v>
      </c>
      <c r="E12" s="46">
        <v>122</v>
      </c>
    </row>
    <row r="13" spans="1:5" ht="15.75" customHeight="1">
      <c r="A13" s="44" t="s">
        <v>120</v>
      </c>
      <c r="B13" s="48">
        <v>255</v>
      </c>
      <c r="C13" s="48">
        <v>234</v>
      </c>
      <c r="D13" s="48">
        <v>262</v>
      </c>
      <c r="E13" s="46">
        <v>496</v>
      </c>
    </row>
    <row r="14" spans="1:5" ht="15.75" customHeight="1">
      <c r="A14" s="44" t="s">
        <v>121</v>
      </c>
      <c r="B14" s="48">
        <v>48</v>
      </c>
      <c r="C14" s="48">
        <v>67</v>
      </c>
      <c r="D14" s="48">
        <v>72</v>
      </c>
      <c r="E14" s="46">
        <v>139</v>
      </c>
    </row>
    <row r="15" spans="1:5" ht="15.75" customHeight="1">
      <c r="A15" s="44" t="s">
        <v>122</v>
      </c>
      <c r="B15" s="48">
        <v>321</v>
      </c>
      <c r="C15" s="48">
        <v>368</v>
      </c>
      <c r="D15" s="48">
        <v>378</v>
      </c>
      <c r="E15" s="46">
        <v>746</v>
      </c>
    </row>
    <row r="16" spans="1:5" ht="15.75" customHeight="1">
      <c r="A16" s="44" t="s">
        <v>123</v>
      </c>
      <c r="B16" s="48">
        <v>269</v>
      </c>
      <c r="C16" s="48">
        <v>344</v>
      </c>
      <c r="D16" s="48">
        <v>315</v>
      </c>
      <c r="E16" s="46">
        <v>659</v>
      </c>
    </row>
    <row r="17" spans="1:5" ht="15.75" customHeight="1">
      <c r="A17" s="44" t="s">
        <v>124</v>
      </c>
      <c r="B17" s="48">
        <v>51</v>
      </c>
      <c r="C17" s="48">
        <v>43</v>
      </c>
      <c r="D17" s="48">
        <v>42</v>
      </c>
      <c r="E17" s="46">
        <v>85</v>
      </c>
    </row>
    <row r="18" spans="1:5" ht="15.75" customHeight="1">
      <c r="A18" s="44" t="s">
        <v>125</v>
      </c>
      <c r="B18" s="48">
        <v>77</v>
      </c>
      <c r="C18" s="48">
        <v>68</v>
      </c>
      <c r="D18" s="48">
        <v>111</v>
      </c>
      <c r="E18" s="46">
        <v>179</v>
      </c>
    </row>
    <row r="19" spans="1:5" ht="15.75" customHeight="1">
      <c r="A19" s="47" t="s">
        <v>126</v>
      </c>
      <c r="B19" s="48">
        <v>44</v>
      </c>
      <c r="C19" s="48">
        <v>32</v>
      </c>
      <c r="D19" s="48">
        <v>46</v>
      </c>
      <c r="E19" s="46">
        <v>78</v>
      </c>
    </row>
    <row r="20" spans="1:5" ht="15.75" customHeight="1">
      <c r="A20" s="44" t="s">
        <v>127</v>
      </c>
      <c r="B20" s="48">
        <v>56</v>
      </c>
      <c r="C20" s="48">
        <v>52</v>
      </c>
      <c r="D20" s="48">
        <v>71</v>
      </c>
      <c r="E20" s="46">
        <v>123</v>
      </c>
    </row>
    <row r="21" spans="1:5" ht="15.75" customHeight="1">
      <c r="A21" s="44" t="s">
        <v>128</v>
      </c>
      <c r="B21" s="48">
        <v>37</v>
      </c>
      <c r="C21" s="48">
        <v>32</v>
      </c>
      <c r="D21" s="48">
        <v>39</v>
      </c>
      <c r="E21" s="46">
        <v>71</v>
      </c>
    </row>
    <row r="22" spans="1:5" ht="15.75" customHeight="1">
      <c r="A22" s="44" t="s">
        <v>129</v>
      </c>
      <c r="B22" s="48">
        <v>43</v>
      </c>
      <c r="C22" s="48">
        <v>32</v>
      </c>
      <c r="D22" s="48">
        <v>42</v>
      </c>
      <c r="E22" s="46">
        <v>74</v>
      </c>
    </row>
    <row r="23" spans="1:5" ht="15.75" customHeight="1">
      <c r="A23" s="44" t="s">
        <v>130</v>
      </c>
      <c r="B23" s="48">
        <v>17</v>
      </c>
      <c r="C23" s="48">
        <v>12</v>
      </c>
      <c r="D23" s="48">
        <v>17</v>
      </c>
      <c r="E23" s="46">
        <v>29</v>
      </c>
    </row>
    <row r="24" spans="1:5" ht="15.75" customHeight="1">
      <c r="A24" s="44" t="s">
        <v>131</v>
      </c>
      <c r="B24" s="48">
        <v>21</v>
      </c>
      <c r="C24" s="48">
        <v>26</v>
      </c>
      <c r="D24" s="48">
        <v>18</v>
      </c>
      <c r="E24" s="46">
        <v>44</v>
      </c>
    </row>
    <row r="25" spans="1:5" ht="15.75" customHeight="1">
      <c r="A25" s="44" t="s">
        <v>132</v>
      </c>
      <c r="B25" s="48">
        <v>14</v>
      </c>
      <c r="C25" s="48">
        <v>8</v>
      </c>
      <c r="D25" s="48">
        <v>19</v>
      </c>
      <c r="E25" s="46">
        <v>27</v>
      </c>
    </row>
    <row r="26" spans="1:5" ht="15.75" customHeight="1">
      <c r="A26" s="44" t="s">
        <v>133</v>
      </c>
      <c r="B26" s="48">
        <v>81</v>
      </c>
      <c r="C26" s="48">
        <v>79</v>
      </c>
      <c r="D26" s="48">
        <v>80</v>
      </c>
      <c r="E26" s="46">
        <v>159</v>
      </c>
    </row>
    <row r="27" spans="1:5" ht="15.75" customHeight="1">
      <c r="A27" s="44" t="s">
        <v>134</v>
      </c>
      <c r="B27" s="48">
        <v>77</v>
      </c>
      <c r="C27" s="48">
        <v>77</v>
      </c>
      <c r="D27" s="48">
        <v>83</v>
      </c>
      <c r="E27" s="46">
        <v>160</v>
      </c>
    </row>
    <row r="28" spans="1:5" ht="15.75" customHeight="1">
      <c r="A28" s="44" t="s">
        <v>135</v>
      </c>
      <c r="B28" s="48">
        <v>5</v>
      </c>
      <c r="C28" s="48">
        <v>4</v>
      </c>
      <c r="D28" s="48">
        <v>6</v>
      </c>
      <c r="E28" s="46">
        <v>10</v>
      </c>
    </row>
    <row r="29" spans="1:5" ht="15.75" customHeight="1">
      <c r="A29" s="44" t="s">
        <v>136</v>
      </c>
      <c r="B29" s="48">
        <v>4</v>
      </c>
      <c r="C29" s="48">
        <v>4</v>
      </c>
      <c r="D29" s="48">
        <v>3</v>
      </c>
      <c r="E29" s="46">
        <v>7</v>
      </c>
    </row>
    <row r="30" spans="1:5" ht="15.75" customHeight="1">
      <c r="A30" s="44" t="s">
        <v>137</v>
      </c>
      <c r="B30" s="48">
        <v>17</v>
      </c>
      <c r="C30" s="48">
        <v>18</v>
      </c>
      <c r="D30" s="48">
        <v>15</v>
      </c>
      <c r="E30" s="46">
        <v>33</v>
      </c>
    </row>
    <row r="31" spans="1:5" ht="15.75" customHeight="1">
      <c r="A31" s="44" t="s">
        <v>138</v>
      </c>
      <c r="B31" s="48">
        <v>1</v>
      </c>
      <c r="C31" s="48">
        <v>1</v>
      </c>
      <c r="D31" s="48">
        <v>0</v>
      </c>
      <c r="E31" s="46">
        <v>1</v>
      </c>
    </row>
    <row r="32" spans="1:5" ht="15.75" customHeight="1">
      <c r="A32" s="44" t="s">
        <v>139</v>
      </c>
      <c r="B32" s="48">
        <v>16</v>
      </c>
      <c r="C32" s="48">
        <v>16</v>
      </c>
      <c r="D32" s="48">
        <v>17</v>
      </c>
      <c r="E32" s="46">
        <v>33</v>
      </c>
    </row>
    <row r="33" spans="1:5" ht="15.75" customHeight="1">
      <c r="A33" s="44" t="s">
        <v>140</v>
      </c>
      <c r="B33" s="48">
        <v>130</v>
      </c>
      <c r="C33" s="48">
        <v>119</v>
      </c>
      <c r="D33" s="48">
        <v>134</v>
      </c>
      <c r="E33" s="46">
        <v>253</v>
      </c>
    </row>
    <row r="34" spans="1:5" ht="15.75" customHeight="1">
      <c r="A34" s="44" t="s">
        <v>141</v>
      </c>
      <c r="B34" s="48">
        <v>103</v>
      </c>
      <c r="C34" s="48">
        <v>101</v>
      </c>
      <c r="D34" s="48">
        <v>122</v>
      </c>
      <c r="E34" s="46">
        <v>223</v>
      </c>
    </row>
    <row r="35" spans="1:5" ht="15.75" customHeight="1">
      <c r="A35" s="44" t="s">
        <v>142</v>
      </c>
      <c r="B35" s="48">
        <v>88</v>
      </c>
      <c r="C35" s="48">
        <v>104</v>
      </c>
      <c r="D35" s="48">
        <v>112</v>
      </c>
      <c r="E35" s="46">
        <v>216</v>
      </c>
    </row>
    <row r="36" spans="1:5" ht="15.75" customHeight="1">
      <c r="A36" s="63" t="s">
        <v>143</v>
      </c>
      <c r="B36" s="48">
        <v>220</v>
      </c>
      <c r="C36" s="48">
        <v>198</v>
      </c>
      <c r="D36" s="48">
        <v>209</v>
      </c>
      <c r="E36" s="46">
        <v>407</v>
      </c>
    </row>
    <row r="37" spans="1:5" ht="15.75" customHeight="1">
      <c r="A37" s="44"/>
      <c r="B37" s="48"/>
      <c r="C37" s="48"/>
      <c r="D37" s="48"/>
      <c r="E37" s="46"/>
    </row>
    <row r="38" spans="1:5" ht="15.75" customHeight="1">
      <c r="A38" s="49"/>
      <c r="B38" s="50"/>
      <c r="C38" s="50"/>
      <c r="D38" s="50"/>
      <c r="E38" s="51"/>
    </row>
    <row r="39" spans="1:5" ht="15.75" customHeight="1">
      <c r="A39" s="52" t="s">
        <v>46</v>
      </c>
      <c r="B39" s="53">
        <f>SUM(B41-B40)</f>
        <v>2888</v>
      </c>
      <c r="C39" s="53">
        <f>SUM(C41-C40)</f>
        <v>2882</v>
      </c>
      <c r="D39" s="53">
        <f>SUM(D41-D40)</f>
        <v>3249</v>
      </c>
      <c r="E39" s="54">
        <f>SUM(E41-E40)</f>
        <v>6131</v>
      </c>
    </row>
    <row r="40" spans="1:5" ht="15.75" customHeight="1">
      <c r="A40" s="44" t="s">
        <v>47</v>
      </c>
      <c r="B40" s="55">
        <v>34</v>
      </c>
      <c r="C40" s="55">
        <v>23</v>
      </c>
      <c r="D40" s="55">
        <v>26</v>
      </c>
      <c r="E40" s="56">
        <v>49</v>
      </c>
    </row>
    <row r="41" spans="1:5" ht="15.75" customHeight="1">
      <c r="A41" s="57" t="s">
        <v>14</v>
      </c>
      <c r="B41" s="58">
        <f>SUM(B4:B38)</f>
        <v>2922</v>
      </c>
      <c r="C41" s="58">
        <f>SUM(C4:C38)</f>
        <v>2905</v>
      </c>
      <c r="D41" s="58">
        <f>SUM(D4:D38)</f>
        <v>3275</v>
      </c>
      <c r="E41" s="59">
        <f>SUM(E4:E38)</f>
        <v>6180</v>
      </c>
    </row>
    <row r="42" spans="1:5" ht="15.75" customHeight="1">
      <c r="A42" s="60"/>
      <c r="B42" s="61"/>
      <c r="C42" s="61"/>
      <c r="D42" s="61"/>
      <c r="E42" s="61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V42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0" customWidth="1"/>
    <col min="2" max="5" width="16.875" style="30" customWidth="1"/>
    <col min="6" max="16384" width="9.00390625" style="30" customWidth="1"/>
  </cols>
  <sheetData>
    <row r="1" spans="1:256" ht="24.75" customHeight="1">
      <c r="A1" s="31" t="s">
        <v>28</v>
      </c>
      <c r="B1" s="31"/>
      <c r="C1" s="32">
        <f>'本山'!C1</f>
        <v>0</v>
      </c>
      <c r="D1" s="32"/>
      <c r="E1" s="33" t="s">
        <v>144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7" customFormat="1" ht="15.75" customHeight="1">
      <c r="A2" s="34"/>
      <c r="B2" s="34"/>
      <c r="C2" s="35"/>
      <c r="D2" s="35"/>
      <c r="E2" s="36"/>
    </row>
    <row r="3" spans="1:5" ht="19.5" customHeight="1">
      <c r="A3" s="38" t="s">
        <v>31</v>
      </c>
      <c r="B3" s="39" t="s">
        <v>32</v>
      </c>
      <c r="C3" s="39" t="s">
        <v>33</v>
      </c>
      <c r="D3" s="39" t="s">
        <v>34</v>
      </c>
      <c r="E3" s="40" t="s">
        <v>27</v>
      </c>
    </row>
    <row r="4" spans="1:5" ht="15.75" customHeight="1">
      <c r="A4" s="41" t="s">
        <v>145</v>
      </c>
      <c r="B4" s="62">
        <v>151</v>
      </c>
      <c r="C4" s="62">
        <v>132</v>
      </c>
      <c r="D4" s="62">
        <v>181</v>
      </c>
      <c r="E4" s="43">
        <v>313</v>
      </c>
    </row>
    <row r="5" spans="1:5" ht="15.75" customHeight="1">
      <c r="A5" s="44" t="s">
        <v>146</v>
      </c>
      <c r="B5" s="48">
        <v>293</v>
      </c>
      <c r="C5" s="48">
        <v>339</v>
      </c>
      <c r="D5" s="48">
        <v>372</v>
      </c>
      <c r="E5" s="46">
        <v>711</v>
      </c>
    </row>
    <row r="6" spans="1:5" ht="15.75" customHeight="1">
      <c r="A6" s="44" t="s">
        <v>147</v>
      </c>
      <c r="B6" s="48">
        <v>105</v>
      </c>
      <c r="C6" s="48">
        <v>118</v>
      </c>
      <c r="D6" s="48">
        <v>121</v>
      </c>
      <c r="E6" s="46">
        <v>239</v>
      </c>
    </row>
    <row r="7" spans="1:5" ht="15.75" customHeight="1">
      <c r="A7" s="44" t="s">
        <v>148</v>
      </c>
      <c r="B7" s="48">
        <v>162</v>
      </c>
      <c r="C7" s="48">
        <v>199</v>
      </c>
      <c r="D7" s="48">
        <v>212</v>
      </c>
      <c r="E7" s="46">
        <v>411</v>
      </c>
    </row>
    <row r="8" spans="1:5" ht="15.75" customHeight="1">
      <c r="A8" s="44" t="s">
        <v>149</v>
      </c>
      <c r="B8" s="48">
        <v>25</v>
      </c>
      <c r="C8" s="48">
        <v>26</v>
      </c>
      <c r="D8" s="48">
        <v>35</v>
      </c>
      <c r="E8" s="46">
        <v>61</v>
      </c>
    </row>
    <row r="9" spans="1:5" ht="15.75" customHeight="1">
      <c r="A9" s="44" t="s">
        <v>150</v>
      </c>
      <c r="B9" s="48">
        <v>86</v>
      </c>
      <c r="C9" s="48">
        <v>87</v>
      </c>
      <c r="D9" s="48">
        <v>113</v>
      </c>
      <c r="E9" s="46">
        <v>200</v>
      </c>
    </row>
    <row r="10" spans="1:5" ht="15.75" customHeight="1">
      <c r="A10" s="44" t="s">
        <v>151</v>
      </c>
      <c r="B10" s="48">
        <v>122</v>
      </c>
      <c r="C10" s="48">
        <v>118</v>
      </c>
      <c r="D10" s="48">
        <v>160</v>
      </c>
      <c r="E10" s="46">
        <v>278</v>
      </c>
    </row>
    <row r="11" spans="1:5" ht="15.75" customHeight="1">
      <c r="A11" s="44" t="s">
        <v>152</v>
      </c>
      <c r="B11" s="48">
        <v>85</v>
      </c>
      <c r="C11" s="48">
        <v>83</v>
      </c>
      <c r="D11" s="48">
        <v>99</v>
      </c>
      <c r="E11" s="46">
        <v>182</v>
      </c>
    </row>
    <row r="12" spans="1:5" ht="15.75" customHeight="1">
      <c r="A12" s="44" t="s">
        <v>153</v>
      </c>
      <c r="B12" s="48">
        <v>72</v>
      </c>
      <c r="C12" s="48">
        <v>78</v>
      </c>
      <c r="D12" s="48">
        <v>71</v>
      </c>
      <c r="E12" s="46">
        <v>149</v>
      </c>
    </row>
    <row r="13" spans="1:5" ht="15.75" customHeight="1">
      <c r="A13" s="44" t="s">
        <v>154</v>
      </c>
      <c r="B13" s="48">
        <v>159</v>
      </c>
      <c r="C13" s="48">
        <v>144</v>
      </c>
      <c r="D13" s="48">
        <v>185</v>
      </c>
      <c r="E13" s="46">
        <v>329</v>
      </c>
    </row>
    <row r="14" spans="1:5" ht="15.75" customHeight="1">
      <c r="A14" s="44" t="s">
        <v>155</v>
      </c>
      <c r="B14" s="48">
        <v>68</v>
      </c>
      <c r="C14" s="48">
        <v>76</v>
      </c>
      <c r="D14" s="48">
        <v>73</v>
      </c>
      <c r="E14" s="46">
        <v>149</v>
      </c>
    </row>
    <row r="15" spans="1:5" ht="15.75" customHeight="1">
      <c r="A15" s="44" t="s">
        <v>156</v>
      </c>
      <c r="B15" s="48">
        <v>151</v>
      </c>
      <c r="C15" s="48">
        <v>167</v>
      </c>
      <c r="D15" s="48">
        <v>193</v>
      </c>
      <c r="E15" s="46">
        <v>360</v>
      </c>
    </row>
    <row r="16" spans="1:5" ht="15.75" customHeight="1">
      <c r="A16" s="44" t="s">
        <v>157</v>
      </c>
      <c r="B16" s="48">
        <v>126</v>
      </c>
      <c r="C16" s="48">
        <v>101</v>
      </c>
      <c r="D16" s="48">
        <v>124</v>
      </c>
      <c r="E16" s="46">
        <v>225</v>
      </c>
    </row>
    <row r="17" spans="1:5" ht="15.75" customHeight="1">
      <c r="A17" s="44" t="s">
        <v>158</v>
      </c>
      <c r="B17" s="48">
        <v>120</v>
      </c>
      <c r="C17" s="48">
        <v>127</v>
      </c>
      <c r="D17" s="48">
        <v>147</v>
      </c>
      <c r="E17" s="46">
        <v>274</v>
      </c>
    </row>
    <row r="18" spans="1:5" ht="15.75" customHeight="1">
      <c r="A18" s="44" t="s">
        <v>159</v>
      </c>
      <c r="B18" s="48">
        <v>85</v>
      </c>
      <c r="C18" s="48">
        <v>139</v>
      </c>
      <c r="D18" s="48">
        <v>147</v>
      </c>
      <c r="E18" s="46">
        <v>286</v>
      </c>
    </row>
    <row r="19" spans="1:5" ht="15.75" customHeight="1">
      <c r="A19" s="47" t="s">
        <v>160</v>
      </c>
      <c r="B19" s="48">
        <v>173</v>
      </c>
      <c r="C19" s="48">
        <v>95</v>
      </c>
      <c r="D19" s="48">
        <v>117</v>
      </c>
      <c r="E19" s="46">
        <v>212</v>
      </c>
    </row>
    <row r="20" spans="1:5" ht="15.75" customHeight="1">
      <c r="A20" s="44"/>
      <c r="B20" s="48"/>
      <c r="C20" s="48"/>
      <c r="D20" s="48"/>
      <c r="E20" s="46"/>
    </row>
    <row r="21" spans="1:5" ht="15.75" customHeight="1">
      <c r="A21" s="44"/>
      <c r="B21" s="48"/>
      <c r="C21" s="48"/>
      <c r="D21" s="48"/>
      <c r="E21" s="46"/>
    </row>
    <row r="22" spans="1:5" ht="15.75" customHeight="1">
      <c r="A22" s="44"/>
      <c r="B22" s="48"/>
      <c r="C22" s="48"/>
      <c r="D22" s="48"/>
      <c r="E22" s="46"/>
    </row>
    <row r="23" spans="1:5" ht="15.75" customHeight="1">
      <c r="A23" s="44"/>
      <c r="B23" s="48"/>
      <c r="C23" s="48"/>
      <c r="D23" s="48"/>
      <c r="E23" s="46"/>
    </row>
    <row r="24" spans="1:5" ht="15.75" customHeight="1">
      <c r="A24" s="44"/>
      <c r="B24" s="48"/>
      <c r="C24" s="48"/>
      <c r="D24" s="48"/>
      <c r="E24" s="46"/>
    </row>
    <row r="25" spans="1:5" ht="15.75" customHeight="1">
      <c r="A25" s="44"/>
      <c r="B25" s="48"/>
      <c r="C25" s="48"/>
      <c r="D25" s="48"/>
      <c r="E25" s="46"/>
    </row>
    <row r="26" spans="1:5" ht="15.75" customHeight="1">
      <c r="A26" s="44"/>
      <c r="B26" s="48"/>
      <c r="C26" s="48"/>
      <c r="D26" s="48"/>
      <c r="E26" s="46"/>
    </row>
    <row r="27" spans="1:5" ht="15.75" customHeight="1">
      <c r="A27" s="44"/>
      <c r="B27" s="48"/>
      <c r="C27" s="48"/>
      <c r="D27" s="48"/>
      <c r="E27" s="46"/>
    </row>
    <row r="28" spans="1:5" ht="15.75" customHeight="1">
      <c r="A28" s="44"/>
      <c r="B28" s="48"/>
      <c r="C28" s="48"/>
      <c r="D28" s="48"/>
      <c r="E28" s="46"/>
    </row>
    <row r="29" spans="1:5" ht="15.75" customHeight="1">
      <c r="A29" s="44"/>
      <c r="B29" s="48"/>
      <c r="C29" s="48"/>
      <c r="D29" s="48"/>
      <c r="E29" s="46"/>
    </row>
    <row r="30" spans="1:5" ht="15.75" customHeight="1">
      <c r="A30" s="44"/>
      <c r="B30" s="48"/>
      <c r="C30" s="48"/>
      <c r="D30" s="48"/>
      <c r="E30" s="46"/>
    </row>
    <row r="31" spans="1:5" ht="15.75" customHeight="1">
      <c r="A31" s="44"/>
      <c r="B31" s="48"/>
      <c r="C31" s="48"/>
      <c r="D31" s="48"/>
      <c r="E31" s="46"/>
    </row>
    <row r="32" spans="1:5" ht="15.75" customHeight="1">
      <c r="A32" s="44"/>
      <c r="B32" s="48"/>
      <c r="C32" s="48"/>
      <c r="D32" s="48"/>
      <c r="E32" s="46"/>
    </row>
    <row r="33" spans="1:5" ht="15.75" customHeight="1">
      <c r="A33" s="44"/>
      <c r="B33" s="48"/>
      <c r="C33" s="48"/>
      <c r="D33" s="48"/>
      <c r="E33" s="46"/>
    </row>
    <row r="34" spans="1:5" ht="15.75" customHeight="1">
      <c r="A34" s="44"/>
      <c r="B34" s="48"/>
      <c r="C34" s="48"/>
      <c r="D34" s="48"/>
      <c r="E34" s="46"/>
    </row>
    <row r="35" spans="1:5" ht="15.75" customHeight="1">
      <c r="A35" s="44"/>
      <c r="B35" s="48"/>
      <c r="C35" s="48"/>
      <c r="D35" s="48"/>
      <c r="E35" s="46"/>
    </row>
    <row r="36" spans="1:5" ht="15.75" customHeight="1">
      <c r="A36" s="44"/>
      <c r="B36" s="48"/>
      <c r="C36" s="48"/>
      <c r="D36" s="48"/>
      <c r="E36" s="46"/>
    </row>
    <row r="37" spans="1:5" ht="15.75" customHeight="1">
      <c r="A37" s="44"/>
      <c r="B37" s="48"/>
      <c r="C37" s="48"/>
      <c r="D37" s="48"/>
      <c r="E37" s="46"/>
    </row>
    <row r="38" spans="1:5" ht="15.75" customHeight="1">
      <c r="A38" s="49"/>
      <c r="B38" s="50"/>
      <c r="C38" s="50"/>
      <c r="D38" s="50"/>
      <c r="E38" s="51"/>
    </row>
    <row r="39" spans="1:5" ht="15.75" customHeight="1">
      <c r="A39" s="52" t="s">
        <v>46</v>
      </c>
      <c r="B39" s="53">
        <f>SUM(B41-B40)</f>
        <v>1897</v>
      </c>
      <c r="C39" s="53">
        <f>SUM(C41-C40)</f>
        <v>2001</v>
      </c>
      <c r="D39" s="53">
        <f>SUM(D41-D40)</f>
        <v>2276</v>
      </c>
      <c r="E39" s="54">
        <f>SUM(E41-E40)</f>
        <v>4277</v>
      </c>
    </row>
    <row r="40" spans="1:5" ht="15.75" customHeight="1">
      <c r="A40" s="44" t="s">
        <v>47</v>
      </c>
      <c r="B40" s="55">
        <v>86</v>
      </c>
      <c r="C40" s="55">
        <v>28</v>
      </c>
      <c r="D40" s="55">
        <v>74</v>
      </c>
      <c r="E40" s="56">
        <v>102</v>
      </c>
    </row>
    <row r="41" spans="1:5" ht="15.75" customHeight="1">
      <c r="A41" s="57" t="s">
        <v>14</v>
      </c>
      <c r="B41" s="58">
        <f>SUM(B4:B38)</f>
        <v>1983</v>
      </c>
      <c r="C41" s="58">
        <f>SUM(C4:C38)</f>
        <v>2029</v>
      </c>
      <c r="D41" s="58">
        <f>SUM(D4:D38)</f>
        <v>2350</v>
      </c>
      <c r="E41" s="59">
        <f>SUM(E4:E38)</f>
        <v>4379</v>
      </c>
    </row>
    <row r="42" spans="1:5" ht="15.75" customHeight="1">
      <c r="A42" s="60"/>
      <c r="B42" s="61"/>
      <c r="C42" s="61"/>
      <c r="D42" s="61"/>
      <c r="E42" s="61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IV43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0" customWidth="1"/>
    <col min="2" max="5" width="16.875" style="30" customWidth="1"/>
    <col min="6" max="16384" width="9.00390625" style="30" customWidth="1"/>
  </cols>
  <sheetData>
    <row r="1" spans="1:256" ht="24.75" customHeight="1">
      <c r="A1" s="31" t="s">
        <v>28</v>
      </c>
      <c r="B1" s="31"/>
      <c r="C1" s="32">
        <f>'本山'!C1</f>
        <v>0</v>
      </c>
      <c r="D1" s="32"/>
      <c r="E1" s="33" t="s">
        <v>161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7" customFormat="1" ht="15.75" customHeight="1">
      <c r="A2" s="34"/>
      <c r="B2" s="34"/>
      <c r="C2" s="35"/>
      <c r="D2" s="35"/>
      <c r="E2" s="36"/>
    </row>
    <row r="3" spans="1:5" ht="19.5" customHeight="1">
      <c r="A3" s="38" t="s">
        <v>31</v>
      </c>
      <c r="B3" s="39" t="s">
        <v>32</v>
      </c>
      <c r="C3" s="39" t="s">
        <v>33</v>
      </c>
      <c r="D3" s="39" t="s">
        <v>34</v>
      </c>
      <c r="E3" s="40" t="s">
        <v>27</v>
      </c>
    </row>
    <row r="4" spans="1:5" ht="15.75" customHeight="1">
      <c r="A4" s="41" t="s">
        <v>162</v>
      </c>
      <c r="B4" s="62">
        <v>175</v>
      </c>
      <c r="C4" s="62">
        <v>161</v>
      </c>
      <c r="D4" s="62">
        <v>200</v>
      </c>
      <c r="E4" s="43">
        <v>361</v>
      </c>
    </row>
    <row r="5" spans="1:5" ht="15.75" customHeight="1">
      <c r="A5" s="44" t="s">
        <v>163</v>
      </c>
      <c r="B5" s="48">
        <v>43</v>
      </c>
      <c r="C5" s="48">
        <v>48</v>
      </c>
      <c r="D5" s="48">
        <v>57</v>
      </c>
      <c r="E5" s="46">
        <v>105</v>
      </c>
    </row>
    <row r="6" spans="1:5" ht="15.75" customHeight="1">
      <c r="A6" s="44" t="s">
        <v>164</v>
      </c>
      <c r="B6" s="48">
        <v>12</v>
      </c>
      <c r="C6" s="48">
        <v>15</v>
      </c>
      <c r="D6" s="48">
        <v>12</v>
      </c>
      <c r="E6" s="46">
        <v>27</v>
      </c>
    </row>
    <row r="7" spans="1:5" ht="15.75" customHeight="1">
      <c r="A7" s="44" t="s">
        <v>165</v>
      </c>
      <c r="B7" s="48">
        <v>117</v>
      </c>
      <c r="C7" s="48">
        <v>121</v>
      </c>
      <c r="D7" s="48">
        <v>135</v>
      </c>
      <c r="E7" s="46">
        <v>256</v>
      </c>
    </row>
    <row r="8" spans="1:5" ht="15.75" customHeight="1">
      <c r="A8" s="44" t="s">
        <v>166</v>
      </c>
      <c r="B8" s="48">
        <v>105</v>
      </c>
      <c r="C8" s="48">
        <v>103</v>
      </c>
      <c r="D8" s="48">
        <v>149</v>
      </c>
      <c r="E8" s="46">
        <v>252</v>
      </c>
    </row>
    <row r="9" spans="1:5" ht="15.75" customHeight="1">
      <c r="A9" s="44" t="s">
        <v>167</v>
      </c>
      <c r="B9" s="48">
        <v>83</v>
      </c>
      <c r="C9" s="48">
        <v>90</v>
      </c>
      <c r="D9" s="48">
        <v>74</v>
      </c>
      <c r="E9" s="46">
        <v>164</v>
      </c>
    </row>
    <row r="10" spans="1:5" ht="15.75" customHeight="1">
      <c r="A10" s="47" t="s">
        <v>168</v>
      </c>
      <c r="B10" s="48">
        <v>43</v>
      </c>
      <c r="C10" s="48">
        <v>89</v>
      </c>
      <c r="D10" s="48">
        <v>80</v>
      </c>
      <c r="E10" s="46">
        <v>169</v>
      </c>
    </row>
    <row r="11" spans="1:5" ht="15.75" customHeight="1">
      <c r="A11" s="47" t="s">
        <v>169</v>
      </c>
      <c r="B11" s="48">
        <v>227</v>
      </c>
      <c r="C11" s="48">
        <v>250</v>
      </c>
      <c r="D11" s="48">
        <v>281</v>
      </c>
      <c r="E11" s="46">
        <v>531</v>
      </c>
    </row>
    <row r="12" spans="1:5" ht="15.75" customHeight="1">
      <c r="A12" s="44" t="s">
        <v>170</v>
      </c>
      <c r="B12" s="48">
        <v>165</v>
      </c>
      <c r="C12" s="48">
        <v>166</v>
      </c>
      <c r="D12" s="48">
        <v>188</v>
      </c>
      <c r="E12" s="46">
        <v>354</v>
      </c>
    </row>
    <row r="13" spans="1:5" ht="15.75" customHeight="1">
      <c r="A13" s="44" t="s">
        <v>171</v>
      </c>
      <c r="B13" s="48">
        <v>54</v>
      </c>
      <c r="C13" s="48">
        <v>60</v>
      </c>
      <c r="D13" s="48">
        <v>76</v>
      </c>
      <c r="E13" s="46">
        <v>136</v>
      </c>
    </row>
    <row r="14" spans="1:5" ht="15.75" customHeight="1">
      <c r="A14" s="44" t="s">
        <v>172</v>
      </c>
      <c r="B14" s="48">
        <v>23</v>
      </c>
      <c r="C14" s="48">
        <v>20</v>
      </c>
      <c r="D14" s="48">
        <v>25</v>
      </c>
      <c r="E14" s="46">
        <v>45</v>
      </c>
    </row>
    <row r="15" spans="1:5" ht="15.75" customHeight="1">
      <c r="A15" s="44" t="s">
        <v>173</v>
      </c>
      <c r="B15" s="48">
        <v>41</v>
      </c>
      <c r="C15" s="48">
        <v>40</v>
      </c>
      <c r="D15" s="48">
        <v>37</v>
      </c>
      <c r="E15" s="46">
        <v>77</v>
      </c>
    </row>
    <row r="16" spans="1:5" ht="15.75" customHeight="1">
      <c r="A16" s="44" t="s">
        <v>174</v>
      </c>
      <c r="B16" s="48">
        <v>336</v>
      </c>
      <c r="C16" s="48">
        <v>377</v>
      </c>
      <c r="D16" s="48">
        <v>400</v>
      </c>
      <c r="E16" s="46">
        <v>777</v>
      </c>
    </row>
    <row r="17" spans="1:5" ht="15.75" customHeight="1">
      <c r="A17" s="44" t="s">
        <v>175</v>
      </c>
      <c r="B17" s="48">
        <v>20</v>
      </c>
      <c r="C17" s="48">
        <v>36</v>
      </c>
      <c r="D17" s="48">
        <v>39</v>
      </c>
      <c r="E17" s="46">
        <v>75</v>
      </c>
    </row>
    <row r="18" spans="1:5" ht="15.75" customHeight="1">
      <c r="A18" s="44" t="s">
        <v>176</v>
      </c>
      <c r="B18" s="48">
        <v>203</v>
      </c>
      <c r="C18" s="48">
        <v>207</v>
      </c>
      <c r="D18" s="48">
        <v>210</v>
      </c>
      <c r="E18" s="46">
        <v>417</v>
      </c>
    </row>
    <row r="19" spans="1:5" ht="15.75" customHeight="1">
      <c r="A19" s="44" t="s">
        <v>177</v>
      </c>
      <c r="B19" s="48">
        <v>356</v>
      </c>
      <c r="C19" s="48">
        <v>373</v>
      </c>
      <c r="D19" s="48">
        <v>434</v>
      </c>
      <c r="E19" s="46">
        <v>807</v>
      </c>
    </row>
    <row r="20" spans="1:5" ht="15.75" customHeight="1">
      <c r="A20" s="44" t="s">
        <v>178</v>
      </c>
      <c r="B20" s="64">
        <v>195</v>
      </c>
      <c r="C20" s="64">
        <v>199</v>
      </c>
      <c r="D20" s="64">
        <v>216</v>
      </c>
      <c r="E20" s="46">
        <v>415</v>
      </c>
    </row>
    <row r="21" spans="1:5" ht="15.75" customHeight="1">
      <c r="A21" s="65" t="s">
        <v>179</v>
      </c>
      <c r="B21" s="64">
        <v>268</v>
      </c>
      <c r="C21" s="64">
        <v>278</v>
      </c>
      <c r="D21" s="64">
        <v>314</v>
      </c>
      <c r="E21" s="46">
        <v>592</v>
      </c>
    </row>
    <row r="22" spans="1:5" ht="15.75" customHeight="1">
      <c r="A22" s="65" t="s">
        <v>180</v>
      </c>
      <c r="B22" s="64">
        <v>7</v>
      </c>
      <c r="C22" s="64">
        <v>1</v>
      </c>
      <c r="D22" s="64">
        <v>6</v>
      </c>
      <c r="E22" s="46">
        <v>7</v>
      </c>
    </row>
    <row r="23" spans="1:5" ht="15.75" customHeight="1">
      <c r="A23" s="65" t="s">
        <v>181</v>
      </c>
      <c r="B23" s="64">
        <v>94</v>
      </c>
      <c r="C23" s="64">
        <v>92</v>
      </c>
      <c r="D23" s="64">
        <v>109</v>
      </c>
      <c r="E23" s="46">
        <v>201</v>
      </c>
    </row>
    <row r="24" spans="1:5" ht="15.75" customHeight="1">
      <c r="A24" s="65" t="s">
        <v>182</v>
      </c>
      <c r="B24" s="64">
        <v>100</v>
      </c>
      <c r="C24" s="64">
        <v>114</v>
      </c>
      <c r="D24" s="64">
        <v>116</v>
      </c>
      <c r="E24" s="46">
        <v>230</v>
      </c>
    </row>
    <row r="25" spans="1:5" ht="15.75" customHeight="1">
      <c r="A25" s="65" t="s">
        <v>183</v>
      </c>
      <c r="B25" s="64">
        <v>367</v>
      </c>
      <c r="C25" s="64">
        <v>449</v>
      </c>
      <c r="D25" s="64">
        <v>428</v>
      </c>
      <c r="E25" s="46">
        <v>877</v>
      </c>
    </row>
    <row r="26" spans="1:5" ht="15.75" customHeight="1">
      <c r="A26" s="65" t="s">
        <v>184</v>
      </c>
      <c r="B26" s="64">
        <v>87</v>
      </c>
      <c r="C26" s="64">
        <v>100</v>
      </c>
      <c r="D26" s="64">
        <v>101</v>
      </c>
      <c r="E26" s="46">
        <v>201</v>
      </c>
    </row>
    <row r="27" spans="1:5" ht="15.75" customHeight="1">
      <c r="A27" s="65" t="s">
        <v>185</v>
      </c>
      <c r="B27" s="64">
        <v>75</v>
      </c>
      <c r="C27" s="64">
        <v>72</v>
      </c>
      <c r="D27" s="64">
        <v>86</v>
      </c>
      <c r="E27" s="46">
        <v>158</v>
      </c>
    </row>
    <row r="28" spans="1:5" ht="15.75" customHeight="1">
      <c r="A28" s="65" t="s">
        <v>186</v>
      </c>
      <c r="B28" s="64">
        <v>36</v>
      </c>
      <c r="C28" s="64">
        <v>23</v>
      </c>
      <c r="D28" s="64">
        <v>30</v>
      </c>
      <c r="E28" s="46">
        <v>53</v>
      </c>
    </row>
    <row r="29" spans="1:5" ht="15.75" customHeight="1">
      <c r="A29" s="65" t="s">
        <v>187</v>
      </c>
      <c r="B29" s="64">
        <v>189</v>
      </c>
      <c r="C29" s="64">
        <v>205</v>
      </c>
      <c r="D29" s="64">
        <v>209</v>
      </c>
      <c r="E29" s="46">
        <v>414</v>
      </c>
    </row>
    <row r="30" spans="1:5" ht="15.75" customHeight="1">
      <c r="A30" s="65" t="s">
        <v>188</v>
      </c>
      <c r="B30" s="64">
        <v>303</v>
      </c>
      <c r="C30" s="64">
        <v>346</v>
      </c>
      <c r="D30" s="64">
        <v>374</v>
      </c>
      <c r="E30" s="46">
        <v>720</v>
      </c>
    </row>
    <row r="31" spans="1:5" ht="15.75" customHeight="1">
      <c r="A31" s="65" t="s">
        <v>189</v>
      </c>
      <c r="B31" s="64">
        <v>134</v>
      </c>
      <c r="C31" s="64">
        <v>138</v>
      </c>
      <c r="D31" s="64">
        <v>170</v>
      </c>
      <c r="E31" s="46">
        <v>308</v>
      </c>
    </row>
    <row r="32" spans="1:5" ht="15.75" customHeight="1">
      <c r="A32" s="65" t="s">
        <v>190</v>
      </c>
      <c r="B32" s="64">
        <v>51</v>
      </c>
      <c r="C32" s="64">
        <v>65</v>
      </c>
      <c r="D32" s="64">
        <v>67</v>
      </c>
      <c r="E32" s="46">
        <v>132</v>
      </c>
    </row>
    <row r="33" spans="1:5" ht="15.75" customHeight="1">
      <c r="A33" s="65" t="s">
        <v>191</v>
      </c>
      <c r="B33" s="64">
        <v>313</v>
      </c>
      <c r="C33" s="64">
        <v>339</v>
      </c>
      <c r="D33" s="64">
        <v>382</v>
      </c>
      <c r="E33" s="46">
        <v>721</v>
      </c>
    </row>
    <row r="34" spans="1:5" ht="15.75" customHeight="1">
      <c r="A34" s="65" t="s">
        <v>192</v>
      </c>
      <c r="B34" s="64">
        <v>282</v>
      </c>
      <c r="C34" s="64">
        <v>350</v>
      </c>
      <c r="D34" s="64">
        <v>361</v>
      </c>
      <c r="E34" s="46">
        <v>711</v>
      </c>
    </row>
    <row r="35" spans="1:5" ht="15.75" customHeight="1">
      <c r="A35" s="65" t="s">
        <v>193</v>
      </c>
      <c r="B35" s="64">
        <v>32</v>
      </c>
      <c r="C35" s="64">
        <v>34</v>
      </c>
      <c r="D35" s="64">
        <v>39</v>
      </c>
      <c r="E35" s="46">
        <v>73</v>
      </c>
    </row>
    <row r="36" spans="1:5" ht="15.75" customHeight="1">
      <c r="A36" s="65" t="s">
        <v>194</v>
      </c>
      <c r="B36" s="64">
        <v>171</v>
      </c>
      <c r="C36" s="64">
        <v>188</v>
      </c>
      <c r="D36" s="64">
        <v>169</v>
      </c>
      <c r="E36" s="46">
        <v>357</v>
      </c>
    </row>
    <row r="37" spans="1:5" ht="15.75" customHeight="1">
      <c r="A37" s="65" t="s">
        <v>195</v>
      </c>
      <c r="B37" s="64">
        <v>73</v>
      </c>
      <c r="C37" s="64">
        <v>77</v>
      </c>
      <c r="D37" s="64">
        <v>84</v>
      </c>
      <c r="E37" s="46">
        <v>161</v>
      </c>
    </row>
    <row r="38" spans="1:5" ht="15.75" customHeight="1">
      <c r="A38" s="66" t="s">
        <v>196</v>
      </c>
      <c r="B38" s="50">
        <v>364</v>
      </c>
      <c r="C38" s="50">
        <v>306</v>
      </c>
      <c r="D38" s="50">
        <v>249</v>
      </c>
      <c r="E38" s="51">
        <v>555</v>
      </c>
    </row>
    <row r="39" spans="1:5" ht="15.75" customHeight="1">
      <c r="A39" s="49"/>
      <c r="B39" s="50"/>
      <c r="C39" s="50"/>
      <c r="D39" s="50"/>
      <c r="E39" s="51"/>
    </row>
    <row r="40" spans="1:5" ht="15.75" customHeight="1">
      <c r="A40" s="52" t="s">
        <v>46</v>
      </c>
      <c r="B40" s="53">
        <f>SUM(B42-B41)</f>
        <v>5069</v>
      </c>
      <c r="C40" s="53">
        <f>SUM(C42-C41)</f>
        <v>5474</v>
      </c>
      <c r="D40" s="53">
        <f>SUM(D42-D41)</f>
        <v>5848</v>
      </c>
      <c r="E40" s="54">
        <f>SUM(E42-E41)</f>
        <v>11322</v>
      </c>
    </row>
    <row r="41" spans="1:5" ht="15.75" customHeight="1">
      <c r="A41" s="44" t="s">
        <v>47</v>
      </c>
      <c r="B41" s="55">
        <v>75</v>
      </c>
      <c r="C41" s="55">
        <v>58</v>
      </c>
      <c r="D41" s="55">
        <v>59</v>
      </c>
      <c r="E41" s="56">
        <v>117</v>
      </c>
    </row>
    <row r="42" spans="1:5" ht="15.75" customHeight="1">
      <c r="A42" s="57" t="s">
        <v>14</v>
      </c>
      <c r="B42" s="58">
        <f>SUM(B4:B39)</f>
        <v>5144</v>
      </c>
      <c r="C42" s="58">
        <f>SUM(C4:C39)</f>
        <v>5532</v>
      </c>
      <c r="D42" s="58">
        <f>SUM(D4:D39)</f>
        <v>5907</v>
      </c>
      <c r="E42" s="59">
        <f>SUM(E4:E39)</f>
        <v>11439</v>
      </c>
    </row>
    <row r="43" spans="1:5" ht="15.75" customHeight="1">
      <c r="A43" s="60"/>
      <c r="B43" s="61"/>
      <c r="C43" s="61"/>
      <c r="D43" s="61"/>
      <c r="E43" s="61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0"/>
  </sheetPr>
  <dimension ref="A1:IV42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0" customWidth="1"/>
    <col min="2" max="5" width="16.875" style="30" customWidth="1"/>
    <col min="6" max="16384" width="9.00390625" style="30" customWidth="1"/>
  </cols>
  <sheetData>
    <row r="1" spans="1:256" ht="24.75" customHeight="1">
      <c r="A1" s="31" t="s">
        <v>28</v>
      </c>
      <c r="B1" s="31"/>
      <c r="C1" s="32">
        <f>'本山'!C1</f>
        <v>0</v>
      </c>
      <c r="D1" s="32"/>
      <c r="E1" s="33" t="s">
        <v>197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7" customFormat="1" ht="15.75" customHeight="1">
      <c r="A2" s="34"/>
      <c r="B2" s="34"/>
      <c r="C2" s="35"/>
      <c r="D2" s="35"/>
      <c r="E2" s="36"/>
    </row>
    <row r="3" spans="1:5" ht="19.5" customHeight="1">
      <c r="A3" s="38" t="s">
        <v>31</v>
      </c>
      <c r="B3" s="39" t="s">
        <v>32</v>
      </c>
      <c r="C3" s="39" t="s">
        <v>33</v>
      </c>
      <c r="D3" s="39" t="s">
        <v>34</v>
      </c>
      <c r="E3" s="40" t="s">
        <v>27</v>
      </c>
    </row>
    <row r="4" spans="1:5" ht="15.75" customHeight="1">
      <c r="A4" s="41" t="s">
        <v>198</v>
      </c>
      <c r="B4" s="62">
        <v>107</v>
      </c>
      <c r="C4" s="62">
        <v>113</v>
      </c>
      <c r="D4" s="62">
        <v>127</v>
      </c>
      <c r="E4" s="43">
        <v>240</v>
      </c>
    </row>
    <row r="5" spans="1:5" ht="15.75" customHeight="1">
      <c r="A5" s="44" t="s">
        <v>199</v>
      </c>
      <c r="B5" s="48">
        <v>194</v>
      </c>
      <c r="C5" s="48">
        <v>230</v>
      </c>
      <c r="D5" s="48">
        <v>239</v>
      </c>
      <c r="E5" s="46">
        <v>469</v>
      </c>
    </row>
    <row r="6" spans="1:5" ht="15.75" customHeight="1">
      <c r="A6" s="44" t="s">
        <v>200</v>
      </c>
      <c r="B6" s="48">
        <v>96</v>
      </c>
      <c r="C6" s="48">
        <v>107</v>
      </c>
      <c r="D6" s="48">
        <v>125</v>
      </c>
      <c r="E6" s="46">
        <v>232</v>
      </c>
    </row>
    <row r="7" spans="1:5" ht="15.75" customHeight="1">
      <c r="A7" s="44" t="s">
        <v>201</v>
      </c>
      <c r="B7" s="48">
        <v>85</v>
      </c>
      <c r="C7" s="48">
        <v>91</v>
      </c>
      <c r="D7" s="48">
        <v>105</v>
      </c>
      <c r="E7" s="46">
        <v>196</v>
      </c>
    </row>
    <row r="8" spans="1:5" ht="15.75" customHeight="1">
      <c r="A8" s="44" t="s">
        <v>202</v>
      </c>
      <c r="B8" s="48">
        <v>6</v>
      </c>
      <c r="C8" s="48">
        <v>7</v>
      </c>
      <c r="D8" s="48">
        <v>8</v>
      </c>
      <c r="E8" s="46">
        <v>15</v>
      </c>
    </row>
    <row r="9" spans="1:5" ht="15.75" customHeight="1">
      <c r="A9" s="44" t="s">
        <v>203</v>
      </c>
      <c r="B9" s="48">
        <v>9</v>
      </c>
      <c r="C9" s="48">
        <v>9</v>
      </c>
      <c r="D9" s="48">
        <v>7</v>
      </c>
      <c r="E9" s="46">
        <v>16</v>
      </c>
    </row>
    <row r="10" spans="1:5" ht="15.75" customHeight="1">
      <c r="A10" s="44" t="s">
        <v>204</v>
      </c>
      <c r="B10" s="48">
        <v>42</v>
      </c>
      <c r="C10" s="48">
        <v>51</v>
      </c>
      <c r="D10" s="48">
        <v>60</v>
      </c>
      <c r="E10" s="46">
        <v>111</v>
      </c>
    </row>
    <row r="11" spans="1:5" ht="15.75" customHeight="1">
      <c r="A11" s="44" t="s">
        <v>205</v>
      </c>
      <c r="B11" s="48">
        <v>20</v>
      </c>
      <c r="C11" s="48">
        <v>20</v>
      </c>
      <c r="D11" s="48">
        <v>21</v>
      </c>
      <c r="E11" s="46">
        <v>41</v>
      </c>
    </row>
    <row r="12" spans="1:5" ht="15.75" customHeight="1">
      <c r="A12" s="44" t="s">
        <v>206</v>
      </c>
      <c r="B12" s="48">
        <v>7</v>
      </c>
      <c r="C12" s="48">
        <v>6</v>
      </c>
      <c r="D12" s="48">
        <v>6</v>
      </c>
      <c r="E12" s="46">
        <v>12</v>
      </c>
    </row>
    <row r="13" spans="1:5" ht="15.75" customHeight="1">
      <c r="A13" s="44" t="s">
        <v>207</v>
      </c>
      <c r="B13" s="48">
        <v>57</v>
      </c>
      <c r="C13" s="48">
        <v>67</v>
      </c>
      <c r="D13" s="48">
        <v>70</v>
      </c>
      <c r="E13" s="46">
        <v>137</v>
      </c>
    </row>
    <row r="14" spans="1:5" ht="15.75" customHeight="1">
      <c r="A14" s="44" t="s">
        <v>208</v>
      </c>
      <c r="B14" s="48">
        <v>135</v>
      </c>
      <c r="C14" s="48">
        <v>149</v>
      </c>
      <c r="D14" s="48">
        <v>165</v>
      </c>
      <c r="E14" s="46">
        <v>314</v>
      </c>
    </row>
    <row r="15" spans="1:5" ht="15.75" customHeight="1">
      <c r="A15" s="44" t="s">
        <v>209</v>
      </c>
      <c r="B15" s="48">
        <v>16</v>
      </c>
      <c r="C15" s="48">
        <v>13</v>
      </c>
      <c r="D15" s="48">
        <v>15</v>
      </c>
      <c r="E15" s="46">
        <v>28</v>
      </c>
    </row>
    <row r="16" spans="1:5" ht="15.75" customHeight="1">
      <c r="A16" s="44" t="s">
        <v>210</v>
      </c>
      <c r="B16" s="48">
        <v>158</v>
      </c>
      <c r="C16" s="48">
        <v>186</v>
      </c>
      <c r="D16" s="48">
        <v>191</v>
      </c>
      <c r="E16" s="46">
        <v>377</v>
      </c>
    </row>
    <row r="17" spans="1:5" ht="15.75" customHeight="1">
      <c r="A17" s="44" t="s">
        <v>211</v>
      </c>
      <c r="B17" s="48">
        <v>59</v>
      </c>
      <c r="C17" s="48">
        <v>66</v>
      </c>
      <c r="D17" s="48">
        <v>80</v>
      </c>
      <c r="E17" s="46">
        <v>146</v>
      </c>
    </row>
    <row r="18" spans="1:5" ht="15.75" customHeight="1">
      <c r="A18" s="44" t="s">
        <v>212</v>
      </c>
      <c r="B18" s="48">
        <v>89</v>
      </c>
      <c r="C18" s="48">
        <v>107</v>
      </c>
      <c r="D18" s="48">
        <v>109</v>
      </c>
      <c r="E18" s="46">
        <v>216</v>
      </c>
    </row>
    <row r="19" spans="1:5" ht="15.75" customHeight="1">
      <c r="A19" s="44" t="s">
        <v>213</v>
      </c>
      <c r="B19" s="48">
        <v>153</v>
      </c>
      <c r="C19" s="48">
        <v>163</v>
      </c>
      <c r="D19" s="48">
        <v>167</v>
      </c>
      <c r="E19" s="46">
        <v>330</v>
      </c>
    </row>
    <row r="20" spans="1:5" ht="15.75" customHeight="1">
      <c r="A20" s="44" t="s">
        <v>214</v>
      </c>
      <c r="B20" s="48">
        <v>188</v>
      </c>
      <c r="C20" s="48">
        <v>214</v>
      </c>
      <c r="D20" s="48">
        <v>206</v>
      </c>
      <c r="E20" s="46">
        <v>420</v>
      </c>
    </row>
    <row r="21" spans="1:5" ht="15.75" customHeight="1">
      <c r="A21" s="44" t="s">
        <v>215</v>
      </c>
      <c r="B21" s="48">
        <v>115</v>
      </c>
      <c r="C21" s="48">
        <v>85</v>
      </c>
      <c r="D21" s="48">
        <v>103</v>
      </c>
      <c r="E21" s="46">
        <v>188</v>
      </c>
    </row>
    <row r="22" spans="1:5" ht="15.75" customHeight="1">
      <c r="A22" s="44" t="s">
        <v>216</v>
      </c>
      <c r="B22" s="48">
        <v>4</v>
      </c>
      <c r="C22" s="48">
        <v>2</v>
      </c>
      <c r="D22" s="48">
        <v>2</v>
      </c>
      <c r="E22" s="46">
        <v>4</v>
      </c>
    </row>
    <row r="23" spans="1:5" ht="15.75" customHeight="1">
      <c r="A23" s="44" t="s">
        <v>217</v>
      </c>
      <c r="B23" s="48">
        <v>17</v>
      </c>
      <c r="C23" s="48">
        <v>6</v>
      </c>
      <c r="D23" s="48">
        <v>19</v>
      </c>
      <c r="E23" s="46">
        <v>25</v>
      </c>
    </row>
    <row r="24" spans="1:5" ht="15.75" customHeight="1">
      <c r="A24" s="44" t="s">
        <v>218</v>
      </c>
      <c r="B24" s="48">
        <v>49</v>
      </c>
      <c r="C24" s="48">
        <v>58</v>
      </c>
      <c r="D24" s="48">
        <v>61</v>
      </c>
      <c r="E24" s="46">
        <v>119</v>
      </c>
    </row>
    <row r="25" spans="1:5" ht="15.75" customHeight="1">
      <c r="A25" s="44" t="s">
        <v>219</v>
      </c>
      <c r="B25" s="48">
        <v>46</v>
      </c>
      <c r="C25" s="48">
        <v>59</v>
      </c>
      <c r="D25" s="48">
        <v>63</v>
      </c>
      <c r="E25" s="46">
        <v>122</v>
      </c>
    </row>
    <row r="26" spans="1:5" ht="15.75" customHeight="1">
      <c r="A26" s="47" t="s">
        <v>220</v>
      </c>
      <c r="B26" s="48">
        <v>55</v>
      </c>
      <c r="C26" s="48">
        <v>39</v>
      </c>
      <c r="D26" s="48">
        <v>47</v>
      </c>
      <c r="E26" s="46">
        <v>86</v>
      </c>
    </row>
    <row r="27" spans="1:5" ht="15.75" customHeight="1">
      <c r="A27" s="47"/>
      <c r="B27" s="48"/>
      <c r="C27" s="48"/>
      <c r="D27" s="48"/>
      <c r="E27" s="46"/>
    </row>
    <row r="28" spans="1:5" ht="15.75" customHeight="1">
      <c r="A28" s="44"/>
      <c r="B28" s="48"/>
      <c r="C28" s="48"/>
      <c r="D28" s="48"/>
      <c r="E28" s="46"/>
    </row>
    <row r="29" spans="1:5" ht="15.75" customHeight="1">
      <c r="A29" s="44"/>
      <c r="B29" s="48"/>
      <c r="C29" s="48"/>
      <c r="D29" s="48"/>
      <c r="E29" s="46"/>
    </row>
    <row r="30" spans="1:5" ht="15.75" customHeight="1">
      <c r="A30" s="44"/>
      <c r="B30" s="48"/>
      <c r="C30" s="48"/>
      <c r="D30" s="48"/>
      <c r="E30" s="46"/>
    </row>
    <row r="31" spans="1:5" ht="15.75" customHeight="1">
      <c r="A31" s="44"/>
      <c r="B31" s="48"/>
      <c r="C31" s="48"/>
      <c r="D31" s="48"/>
      <c r="E31" s="46"/>
    </row>
    <row r="32" spans="1:5" ht="15.75" customHeight="1">
      <c r="A32" s="44"/>
      <c r="B32" s="48"/>
      <c r="C32" s="48"/>
      <c r="D32" s="48"/>
      <c r="E32" s="46"/>
    </row>
    <row r="33" spans="1:5" ht="15.75" customHeight="1">
      <c r="A33" s="44"/>
      <c r="B33" s="48"/>
      <c r="C33" s="48"/>
      <c r="D33" s="48"/>
      <c r="E33" s="46"/>
    </row>
    <row r="34" spans="1:5" ht="15.75" customHeight="1">
      <c r="A34" s="44"/>
      <c r="B34" s="48"/>
      <c r="C34" s="48"/>
      <c r="D34" s="48"/>
      <c r="E34" s="46"/>
    </row>
    <row r="35" spans="1:5" ht="15.75" customHeight="1">
      <c r="A35" s="44"/>
      <c r="B35" s="48"/>
      <c r="C35" s="48"/>
      <c r="D35" s="48"/>
      <c r="E35" s="46"/>
    </row>
    <row r="36" spans="1:5" ht="15.75" customHeight="1">
      <c r="A36" s="44"/>
      <c r="B36" s="48"/>
      <c r="C36" s="48"/>
      <c r="D36" s="48"/>
      <c r="E36" s="46"/>
    </row>
    <row r="37" spans="1:5" ht="15.75" customHeight="1">
      <c r="A37" s="44"/>
      <c r="B37" s="48"/>
      <c r="C37" s="48"/>
      <c r="D37" s="48"/>
      <c r="E37" s="46"/>
    </row>
    <row r="38" spans="1:5" ht="15.75" customHeight="1">
      <c r="A38" s="49"/>
      <c r="B38" s="50"/>
      <c r="C38" s="50"/>
      <c r="D38" s="50"/>
      <c r="E38" s="51"/>
    </row>
    <row r="39" spans="1:5" ht="15.75" customHeight="1">
      <c r="A39" s="52" t="s">
        <v>46</v>
      </c>
      <c r="B39" s="53">
        <f>SUM(B41-B40)</f>
        <v>1689</v>
      </c>
      <c r="C39" s="53">
        <f>SUM(C41-C40)</f>
        <v>1833</v>
      </c>
      <c r="D39" s="53">
        <f>SUM(D41-D40)</f>
        <v>1979</v>
      </c>
      <c r="E39" s="54">
        <f>SUM(E41-E40)</f>
        <v>3812</v>
      </c>
    </row>
    <row r="40" spans="1:5" ht="15.75" customHeight="1">
      <c r="A40" s="44" t="s">
        <v>47</v>
      </c>
      <c r="B40" s="55">
        <v>18</v>
      </c>
      <c r="C40" s="55">
        <v>15</v>
      </c>
      <c r="D40" s="55">
        <v>17</v>
      </c>
      <c r="E40" s="56">
        <v>32</v>
      </c>
    </row>
    <row r="41" spans="1:5" ht="15.75" customHeight="1">
      <c r="A41" s="57" t="s">
        <v>14</v>
      </c>
      <c r="B41" s="58">
        <f>SUM(B4:B38)</f>
        <v>1707</v>
      </c>
      <c r="C41" s="58">
        <f>SUM(C4:C38)</f>
        <v>1848</v>
      </c>
      <c r="D41" s="58">
        <f>SUM(D4:D38)</f>
        <v>1996</v>
      </c>
      <c r="E41" s="59">
        <f>SUM(E4:E38)</f>
        <v>3844</v>
      </c>
    </row>
    <row r="42" spans="1:5" ht="15.75" customHeight="1">
      <c r="A42" s="60"/>
      <c r="B42" s="61"/>
      <c r="C42" s="61"/>
      <c r="D42" s="61"/>
      <c r="E42" s="61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7"/>
  </sheetPr>
  <dimension ref="A1:IV42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0" customWidth="1"/>
    <col min="2" max="5" width="16.875" style="30" customWidth="1"/>
    <col min="6" max="16384" width="9.00390625" style="30" customWidth="1"/>
  </cols>
  <sheetData>
    <row r="1" spans="1:256" ht="24.75" customHeight="1">
      <c r="A1" s="31" t="s">
        <v>28</v>
      </c>
      <c r="B1" s="31"/>
      <c r="C1" s="32">
        <f>'本山'!C1</f>
        <v>0</v>
      </c>
      <c r="D1" s="32"/>
      <c r="E1" s="33" t="s">
        <v>221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7" customFormat="1" ht="15.75" customHeight="1">
      <c r="A2" s="34"/>
      <c r="B2" s="34"/>
      <c r="C2" s="35"/>
      <c r="D2" s="35"/>
      <c r="E2" s="36"/>
    </row>
    <row r="3" spans="1:5" ht="19.5" customHeight="1">
      <c r="A3" s="38" t="s">
        <v>31</v>
      </c>
      <c r="B3" s="39" t="s">
        <v>32</v>
      </c>
      <c r="C3" s="39" t="s">
        <v>33</v>
      </c>
      <c r="D3" s="39" t="s">
        <v>34</v>
      </c>
      <c r="E3" s="40" t="s">
        <v>27</v>
      </c>
    </row>
    <row r="4" spans="1:5" ht="15.75" customHeight="1">
      <c r="A4" s="41" t="s">
        <v>222</v>
      </c>
      <c r="B4" s="62">
        <v>14</v>
      </c>
      <c r="C4" s="62">
        <v>16</v>
      </c>
      <c r="D4" s="62">
        <v>20</v>
      </c>
      <c r="E4" s="43">
        <v>36</v>
      </c>
    </row>
    <row r="5" spans="1:5" ht="15.75" customHeight="1">
      <c r="A5" s="44" t="s">
        <v>223</v>
      </c>
      <c r="B5" s="48">
        <v>4</v>
      </c>
      <c r="C5" s="48">
        <v>3</v>
      </c>
      <c r="D5" s="48">
        <v>4</v>
      </c>
      <c r="E5" s="46">
        <v>7</v>
      </c>
    </row>
    <row r="6" spans="1:5" ht="15.75" customHeight="1">
      <c r="A6" s="44" t="s">
        <v>224</v>
      </c>
      <c r="B6" s="48">
        <v>9</v>
      </c>
      <c r="C6" s="48">
        <v>12</v>
      </c>
      <c r="D6" s="48">
        <v>9</v>
      </c>
      <c r="E6" s="46">
        <v>21</v>
      </c>
    </row>
    <row r="7" spans="1:5" ht="15.75" customHeight="1">
      <c r="A7" s="44" t="s">
        <v>225</v>
      </c>
      <c r="B7" s="48">
        <v>21</v>
      </c>
      <c r="C7" s="48">
        <v>23</v>
      </c>
      <c r="D7" s="48">
        <v>19</v>
      </c>
      <c r="E7" s="46">
        <v>42</v>
      </c>
    </row>
    <row r="8" spans="1:5" ht="15.75" customHeight="1">
      <c r="A8" s="44" t="s">
        <v>226</v>
      </c>
      <c r="B8" s="48">
        <v>15</v>
      </c>
      <c r="C8" s="48">
        <v>14</v>
      </c>
      <c r="D8" s="48">
        <v>15</v>
      </c>
      <c r="E8" s="46">
        <v>29</v>
      </c>
    </row>
    <row r="9" spans="1:5" ht="15.75" customHeight="1">
      <c r="A9" s="44" t="s">
        <v>227</v>
      </c>
      <c r="B9" s="48">
        <v>9</v>
      </c>
      <c r="C9" s="48">
        <v>10</v>
      </c>
      <c r="D9" s="48">
        <v>10</v>
      </c>
      <c r="E9" s="46">
        <v>20</v>
      </c>
    </row>
    <row r="10" spans="1:5" ht="15.75" customHeight="1">
      <c r="A10" s="44" t="s">
        <v>228</v>
      </c>
      <c r="B10" s="48">
        <v>8</v>
      </c>
      <c r="C10" s="48">
        <v>8</v>
      </c>
      <c r="D10" s="48">
        <v>8</v>
      </c>
      <c r="E10" s="46">
        <v>16</v>
      </c>
    </row>
    <row r="11" spans="1:5" ht="15.75" customHeight="1">
      <c r="A11" s="44" t="s">
        <v>229</v>
      </c>
      <c r="B11" s="48">
        <v>9</v>
      </c>
      <c r="C11" s="48">
        <v>9</v>
      </c>
      <c r="D11" s="48">
        <v>10</v>
      </c>
      <c r="E11" s="46">
        <v>19</v>
      </c>
    </row>
    <row r="12" spans="1:5" ht="15.75" customHeight="1">
      <c r="A12" s="44" t="s">
        <v>230</v>
      </c>
      <c r="B12" s="48">
        <v>12</v>
      </c>
      <c r="C12" s="48">
        <v>6</v>
      </c>
      <c r="D12" s="48">
        <v>7</v>
      </c>
      <c r="E12" s="46">
        <v>13</v>
      </c>
    </row>
    <row r="13" spans="1:5" ht="15.75" customHeight="1">
      <c r="A13" s="44" t="s">
        <v>231</v>
      </c>
      <c r="B13" s="48">
        <v>33</v>
      </c>
      <c r="C13" s="48">
        <v>32</v>
      </c>
      <c r="D13" s="48">
        <v>45</v>
      </c>
      <c r="E13" s="46">
        <v>77</v>
      </c>
    </row>
    <row r="14" spans="1:5" ht="15.75" customHeight="1">
      <c r="A14" s="44" t="s">
        <v>232</v>
      </c>
      <c r="B14" s="48">
        <v>32</v>
      </c>
      <c r="C14" s="48">
        <v>30</v>
      </c>
      <c r="D14" s="48">
        <v>30</v>
      </c>
      <c r="E14" s="46">
        <v>60</v>
      </c>
    </row>
    <row r="15" spans="1:5" ht="15.75" customHeight="1">
      <c r="A15" s="44" t="s">
        <v>233</v>
      </c>
      <c r="B15" s="48">
        <v>22</v>
      </c>
      <c r="C15" s="48">
        <v>29</v>
      </c>
      <c r="D15" s="48">
        <v>35</v>
      </c>
      <c r="E15" s="46">
        <v>64</v>
      </c>
    </row>
    <row r="16" spans="1:5" ht="15.75" customHeight="1">
      <c r="A16" s="44" t="s">
        <v>234</v>
      </c>
      <c r="B16" s="48">
        <v>24</v>
      </c>
      <c r="C16" s="48">
        <v>25</v>
      </c>
      <c r="D16" s="48">
        <v>26</v>
      </c>
      <c r="E16" s="46">
        <v>51</v>
      </c>
    </row>
    <row r="17" spans="1:5" ht="15.75" customHeight="1">
      <c r="A17" s="44" t="s">
        <v>235</v>
      </c>
      <c r="B17" s="48">
        <v>31</v>
      </c>
      <c r="C17" s="48">
        <v>34</v>
      </c>
      <c r="D17" s="48">
        <v>39</v>
      </c>
      <c r="E17" s="46">
        <v>73</v>
      </c>
    </row>
    <row r="18" spans="1:5" ht="15.75" customHeight="1">
      <c r="A18" s="44" t="s">
        <v>236</v>
      </c>
      <c r="B18" s="48">
        <v>85</v>
      </c>
      <c r="C18" s="48">
        <v>88</v>
      </c>
      <c r="D18" s="48">
        <v>99</v>
      </c>
      <c r="E18" s="46">
        <v>187</v>
      </c>
    </row>
    <row r="19" spans="1:5" ht="15.75" customHeight="1">
      <c r="A19" s="44" t="s">
        <v>237</v>
      </c>
      <c r="B19" s="48">
        <v>17</v>
      </c>
      <c r="C19" s="48">
        <v>16</v>
      </c>
      <c r="D19" s="48">
        <v>24</v>
      </c>
      <c r="E19" s="46">
        <v>40</v>
      </c>
    </row>
    <row r="20" spans="1:5" ht="15.75" customHeight="1">
      <c r="A20" s="44" t="s">
        <v>238</v>
      </c>
      <c r="B20" s="48">
        <v>66</v>
      </c>
      <c r="C20" s="48">
        <v>109</v>
      </c>
      <c r="D20" s="48">
        <v>118</v>
      </c>
      <c r="E20" s="46">
        <v>227</v>
      </c>
    </row>
    <row r="21" spans="1:5" ht="15.75" customHeight="1">
      <c r="A21" s="44" t="s">
        <v>239</v>
      </c>
      <c r="B21" s="48">
        <v>44</v>
      </c>
      <c r="C21" s="48">
        <v>45</v>
      </c>
      <c r="D21" s="48">
        <v>53</v>
      </c>
      <c r="E21" s="46">
        <v>98</v>
      </c>
    </row>
    <row r="22" spans="1:5" ht="15.75" customHeight="1">
      <c r="A22" s="44" t="s">
        <v>240</v>
      </c>
      <c r="B22" s="48">
        <v>124</v>
      </c>
      <c r="C22" s="48">
        <v>123</v>
      </c>
      <c r="D22" s="48">
        <v>151</v>
      </c>
      <c r="E22" s="46">
        <v>274</v>
      </c>
    </row>
    <row r="23" spans="1:5" ht="15.75" customHeight="1">
      <c r="A23" s="44" t="s">
        <v>241</v>
      </c>
      <c r="B23" s="48">
        <v>73</v>
      </c>
      <c r="C23" s="48">
        <v>82</v>
      </c>
      <c r="D23" s="48">
        <v>98</v>
      </c>
      <c r="E23" s="46">
        <v>180</v>
      </c>
    </row>
    <row r="24" spans="1:5" ht="15.75" customHeight="1">
      <c r="A24" s="44" t="s">
        <v>242</v>
      </c>
      <c r="B24" s="48">
        <v>53</v>
      </c>
      <c r="C24" s="48">
        <v>49</v>
      </c>
      <c r="D24" s="48">
        <v>57</v>
      </c>
      <c r="E24" s="46">
        <v>106</v>
      </c>
    </row>
    <row r="25" spans="1:5" ht="15.75" customHeight="1">
      <c r="A25" s="44" t="s">
        <v>243</v>
      </c>
      <c r="B25" s="48">
        <v>32</v>
      </c>
      <c r="C25" s="48">
        <v>39</v>
      </c>
      <c r="D25" s="48">
        <v>33</v>
      </c>
      <c r="E25" s="46">
        <v>72</v>
      </c>
    </row>
    <row r="26" spans="1:5" ht="15.75" customHeight="1">
      <c r="A26" s="44" t="s">
        <v>244</v>
      </c>
      <c r="B26" s="48">
        <v>64</v>
      </c>
      <c r="C26" s="48">
        <v>67</v>
      </c>
      <c r="D26" s="48">
        <v>75</v>
      </c>
      <c r="E26" s="46">
        <v>142</v>
      </c>
    </row>
    <row r="27" spans="1:5" ht="15.75" customHeight="1">
      <c r="A27" s="44" t="s">
        <v>245</v>
      </c>
      <c r="B27" s="48">
        <v>141</v>
      </c>
      <c r="C27" s="48">
        <v>185</v>
      </c>
      <c r="D27" s="48">
        <v>188</v>
      </c>
      <c r="E27" s="46">
        <v>373</v>
      </c>
    </row>
    <row r="28" spans="1:5" ht="15.75" customHeight="1">
      <c r="A28" s="44" t="s">
        <v>246</v>
      </c>
      <c r="B28" s="48">
        <v>179</v>
      </c>
      <c r="C28" s="48">
        <v>210</v>
      </c>
      <c r="D28" s="48">
        <v>253</v>
      </c>
      <c r="E28" s="46">
        <v>463</v>
      </c>
    </row>
    <row r="29" spans="1:5" ht="15.75" customHeight="1">
      <c r="A29" s="44" t="s">
        <v>247</v>
      </c>
      <c r="B29" s="48">
        <v>75</v>
      </c>
      <c r="C29" s="48">
        <v>91</v>
      </c>
      <c r="D29" s="48">
        <v>81</v>
      </c>
      <c r="E29" s="46">
        <v>172</v>
      </c>
    </row>
    <row r="30" spans="1:5" ht="15.75" customHeight="1">
      <c r="A30" s="44" t="s">
        <v>248</v>
      </c>
      <c r="B30" s="48">
        <v>73</v>
      </c>
      <c r="C30" s="48">
        <v>84</v>
      </c>
      <c r="D30" s="48">
        <v>100</v>
      </c>
      <c r="E30" s="46">
        <v>184</v>
      </c>
    </row>
    <row r="31" spans="1:5" ht="15.75" customHeight="1">
      <c r="A31" s="44" t="s">
        <v>249</v>
      </c>
      <c r="B31" s="48">
        <v>27</v>
      </c>
      <c r="C31" s="48">
        <v>26</v>
      </c>
      <c r="D31" s="48">
        <v>27</v>
      </c>
      <c r="E31" s="46">
        <v>53</v>
      </c>
    </row>
    <row r="32" spans="1:5" ht="15.75" customHeight="1">
      <c r="A32" s="44" t="s">
        <v>250</v>
      </c>
      <c r="B32" s="48">
        <v>182</v>
      </c>
      <c r="C32" s="48">
        <v>195</v>
      </c>
      <c r="D32" s="48">
        <v>233</v>
      </c>
      <c r="E32" s="46">
        <v>428</v>
      </c>
    </row>
    <row r="33" spans="1:5" ht="15.75" customHeight="1">
      <c r="A33" s="44" t="s">
        <v>251</v>
      </c>
      <c r="B33" s="48">
        <v>19</v>
      </c>
      <c r="C33" s="48">
        <v>17</v>
      </c>
      <c r="D33" s="48">
        <v>24</v>
      </c>
      <c r="E33" s="46">
        <v>41</v>
      </c>
    </row>
    <row r="34" spans="1:5" ht="15.75" customHeight="1">
      <c r="A34" s="44" t="s">
        <v>252</v>
      </c>
      <c r="B34" s="48">
        <v>44</v>
      </c>
      <c r="C34" s="48">
        <v>44</v>
      </c>
      <c r="D34" s="48">
        <v>48</v>
      </c>
      <c r="E34" s="46">
        <v>92</v>
      </c>
    </row>
    <row r="35" spans="1:5" ht="15.75" customHeight="1">
      <c r="A35" s="44" t="s">
        <v>253</v>
      </c>
      <c r="B35" s="48">
        <v>26</v>
      </c>
      <c r="C35" s="48">
        <v>21</v>
      </c>
      <c r="D35" s="48">
        <v>29</v>
      </c>
      <c r="E35" s="46">
        <v>50</v>
      </c>
    </row>
    <row r="36" spans="1:5" ht="15.75" customHeight="1">
      <c r="A36" s="44" t="s">
        <v>254</v>
      </c>
      <c r="B36" s="48">
        <v>29</v>
      </c>
      <c r="C36" s="48">
        <v>40</v>
      </c>
      <c r="D36" s="48">
        <v>37</v>
      </c>
      <c r="E36" s="46">
        <v>77</v>
      </c>
    </row>
    <row r="37" spans="1:5" ht="15.75" customHeight="1">
      <c r="A37" s="44" t="s">
        <v>255</v>
      </c>
      <c r="B37" s="48">
        <v>75</v>
      </c>
      <c r="C37" s="48">
        <v>88</v>
      </c>
      <c r="D37" s="48">
        <v>87</v>
      </c>
      <c r="E37" s="46">
        <v>175</v>
      </c>
    </row>
    <row r="38" spans="1:5" ht="15.75" customHeight="1">
      <c r="A38" s="67" t="s">
        <v>256</v>
      </c>
      <c r="B38" s="58">
        <v>40</v>
      </c>
      <c r="C38" s="58">
        <v>28</v>
      </c>
      <c r="D38" s="58">
        <v>39</v>
      </c>
      <c r="E38" s="59">
        <v>67</v>
      </c>
    </row>
    <row r="39" spans="1:5" ht="15.75" customHeight="1">
      <c r="A39" s="52" t="s">
        <v>46</v>
      </c>
      <c r="B39" s="68">
        <f>SUM(B41-B40)</f>
        <v>1711</v>
      </c>
      <c r="C39" s="68">
        <f>SUM(C41-C40)</f>
        <v>1898</v>
      </c>
      <c r="D39" s="68">
        <f>SUM(D41-D40)</f>
        <v>2131</v>
      </c>
      <c r="E39" s="69">
        <f>SUM(E41-E40)</f>
        <v>4029</v>
      </c>
    </row>
    <row r="40" spans="1:5" ht="15.75" customHeight="1">
      <c r="A40" s="44" t="s">
        <v>47</v>
      </c>
      <c r="B40" s="70"/>
      <c r="C40" s="70"/>
      <c r="D40" s="70"/>
      <c r="E40" s="71"/>
    </row>
    <row r="41" spans="1:5" ht="15.75" customHeight="1">
      <c r="A41" s="57" t="s">
        <v>14</v>
      </c>
      <c r="B41" s="72">
        <f>SUM(B4:B38)</f>
        <v>1711</v>
      </c>
      <c r="C41" s="72">
        <f>SUM(C4:C38)</f>
        <v>1898</v>
      </c>
      <c r="D41" s="72">
        <f>SUM(D4:D38)</f>
        <v>2131</v>
      </c>
      <c r="E41" s="73">
        <f>SUM(E4:E38)</f>
        <v>4029</v>
      </c>
    </row>
    <row r="42" spans="1:5" ht="15.75" customHeight="1">
      <c r="A42" s="60"/>
      <c r="B42" s="61"/>
      <c r="C42" s="61"/>
      <c r="D42" s="61"/>
      <c r="E42" s="61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shimin01</dc:creator>
  <cp:keywords/>
  <dc:description/>
  <cp:lastModifiedBy>u0301</cp:lastModifiedBy>
  <cp:lastPrinted>2019-03-31T06:07:26Z</cp:lastPrinted>
  <dcterms:created xsi:type="dcterms:W3CDTF">2002-11-05T00:25:22Z</dcterms:created>
  <dcterms:modified xsi:type="dcterms:W3CDTF">2019-04-09T06:55:00Z</dcterms:modified>
  <cp:category/>
  <cp:version/>
  <cp:contentType/>
  <cp:contentStatus/>
</cp:coreProperties>
</file>