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75" windowWidth="14940" windowHeight="8160" tabRatio="732" activeTab="0"/>
  </bookViews>
  <sheets>
    <sheet name="H30.12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<sst xmlns="http://schemas.openxmlformats.org/spreadsheetml/2006/main" count="584" uniqueCount="432">
  <si>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</si>
  <si>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</si>
  <si>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</si>
  <si>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</si>
  <si>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</si>
  <si>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</si>
  <si>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</si>
  <si>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</si>
  <si>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</si>
  <si>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</si>
  <si>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</si>
  <si>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</si>
  <si>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</si>
  <si>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</si>
  <si>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</si>
  <si>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</si>
  <si>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</si>
  <si>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</si>
  <si>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</si>
  <si>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</si>
  <si>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</si>
  <si>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</si>
  <si>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</si>
  <si>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</si>
  <si>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</si>
  <si>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</si>
  <si>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</si>
  <si>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</si>
  <si>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</si>
  <si>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</si>
  <si>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</si>
  <si>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</si>
  <si>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</si>
  <si>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</si>
  <si>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</si>
  <si>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</si>
  <si>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</si>
  <si>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</si>
  <si>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</si>
  <si>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</si>
  <si>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</si>
  <si>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</si>
  <si>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</si>
  <si>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</si>
  <si>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</si>
  <si>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</si>
  <si>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</si>
  <si>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</si>
  <si>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</si>
  <si>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</si>
  <si>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</si>
  <si>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</si>
  <si>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</si>
  <si>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</si>
  <si>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</si>
  <si>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</si>
  <si>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</si>
  <si>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</si>
  <si>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</si>
  <si>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</si>
  <si>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</si>
  <si>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</si>
  <si>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</si>
  <si>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</si>
  <si>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</si>
  <si>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</si>
  <si>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</si>
  <si>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</si>
  <si>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</si>
  <si>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</si>
  <si>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</si>
  <si>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</si>
  <si>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</si>
  <si>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</si>
  <si>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</si>
  <si>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</si>
  <si>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</si>
  <si>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</si>
  <si>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</si>
  <si>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</si>
  <si>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</si>
  <si>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</si>
  <si>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</si>
  <si>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</si>
  <si>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</si>
  <si>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</si>
  <si>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</si>
  <si>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</si>
  <si>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</si>
  <si>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</si>
  <si>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</si>
  <si>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</si>
  <si>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</si>
  <si>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</si>
  <si>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</si>
  <si>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</si>
  <si>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</si>
  <si>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</si>
  <si>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</si>
  <si>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</si>
  <si>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</si>
  <si>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</si>
  <si>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</si>
  <si>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</si>
  <si>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</si>
  <si>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</si>
  <si>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</si>
  <si>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</si>
  <si>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</si>
  <si>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</si>
  <si>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</si>
  <si>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</si>
  <si>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</si>
  <si>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</si>
  <si>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</si>
  <si>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</si>
  <si>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</si>
  <si>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</si>
  <si>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</si>
  <si>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</si>
  <si>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</si>
  <si>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</si>
  <si>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</si>
  <si>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</si>
  <si>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</si>
  <si>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</si>
  <si>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</si>
  <si>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</si>
  <si>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</si>
  <si>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</si>
  <si>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</si>
  <si>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</si>
  <si>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</si>
  <si>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</si>
  <si>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</si>
  <si>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</si>
  <si>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</si>
  <si>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</si>
  <si>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</si>
  <si>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</si>
  <si>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</si>
  <si>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</si>
  <si>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</si>
  <si>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</si>
  <si>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</si>
  <si>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</si>
  <si>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</si>
  <si>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</si>
  <si>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</si>
  <si>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</si>
  <si>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</si>
  <si>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</si>
  <si>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</si>
  <si>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</si>
  <si>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</si>
  <si>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</si>
  <si>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</si>
  <si>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</si>
  <si>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</si>
  <si>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</si>
  <si>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</si>
  <si>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</si>
  <si>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</si>
  <si>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</si>
  <si>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</si>
  <si>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</si>
  <si>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</si>
  <si>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</si>
  <si>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</si>
  <si>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</si>
  <si>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</si>
  <si>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</si>
  <si>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</si>
  <si>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</si>
  <si>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</si>
  <si>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</si>
  <si>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</si>
  <si>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</si>
  <si>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</si>
  <si>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</si>
  <si>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</si>
  <si>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</si>
  <si>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</si>
  <si>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</si>
  <si>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</si>
  <si>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</si>
  <si>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</si>
  <si>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</si>
  <si>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</si>
  <si>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</si>
  <si>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</si>
  <si>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</si>
  <si>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</si>
  <si>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</si>
  <si>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</si>
  <si>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</si>
  <si>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</si>
  <si>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</si>
  <si>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</si>
  <si>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</si>
  <si>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</si>
  <si>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</si>
  <si>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</si>
  <si>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</si>
  <si>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</si>
  <si>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</si>
  <si>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</si>
  <si>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</si>
  <si>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</si>
  <si>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</si>
  <si>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</si>
  <si>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</si>
  <si>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</si>
  <si>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</si>
  <si>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</si>
  <si>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</si>
  <si>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</si>
  <si>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</si>
  <si>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</si>
  <si>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</si>
  <si>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</si>
  <si>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</si>
  <si>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</si>
  <si>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</si>
  <si>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</si>
  <si>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</si>
  <si>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</si>
  <si>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</si>
  <si>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</si>
  <si>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</si>
  <si>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</si>
  <si>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</si>
  <si>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</si>
  <si>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</si>
  <si>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</si>
  <si>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</si>
  <si>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</si>
  <si>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</si>
  <si>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</si>
  <si>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</si>
  <si>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</si>
  <si>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</si>
  <si>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</si>
  <si>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</si>
  <si>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</si>
  <si>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</si>
  <si>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</si>
  <si>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</si>
  <si>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</si>
  <si>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</si>
  <si>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</si>
  <si>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</si>
  <si>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</si>
  <si>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</si>
  <si>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</si>
  <si>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</si>
  <si>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</si>
  <si>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</si>
  <si>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</si>
  <si>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</si>
  <si>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</si>
  <si>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</si>
  <si>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</si>
  <si>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</si>
  <si>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</si>
  <si>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</si>
  <si>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</si>
  <si>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</si>
  <si>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</si>
  <si>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</si>
  <si>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</si>
  <si>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</si>
  <si>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</si>
  <si>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</si>
  <si>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</si>
  <si>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</si>
  <si>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</si>
  <si>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</si>
  <si>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</si>
  <si>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</si>
  <si>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</si>
  <si>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</si>
  <si>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</si>
  <si>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</si>
  <si>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</si>
  <si>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</si>
  <si>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</si>
  <si>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</si>
  <si>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</si>
  <si>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</si>
  <si>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</si>
  <si>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</si>
  <si>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</si>
  <si>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</si>
  <si>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</si>
  <si>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</si>
  <si>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</si>
  <si>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</si>
  <si>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</si>
  <si>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</si>
  <si>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</si>
  <si>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</si>
  <si>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</si>
  <si>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</si>
  <si>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</si>
  <si>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</si>
  <si>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</si>
  <si>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</si>
  <si>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</si>
  <si>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</si>
  <si>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</si>
  <si>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</si>
  <si>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</si>
  <si>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</si>
  <si>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</si>
  <si>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</si>
  <si>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</si>
  <si>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</si>
  <si>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</si>
  <si>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</si>
  <si>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</si>
  <si>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</si>
  <si>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</si>
  <si>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</si>
  <si>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</si>
  <si>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</si>
  <si>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</si>
  <si>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</si>
  <si>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</si>
  <si>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</si>
  <si>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</si>
  <si>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</si>
  <si>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</si>
  <si>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</si>
  <si>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</si>
  <si>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</si>
  <si>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</si>
  <si>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</si>
  <si>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</si>
  <si>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</si>
  <si>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</si>
  <si>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</si>
  <si>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</si>
  <si>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</si>
  <si>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</si>
  <si>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</si>
  <si>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</si>
  <si>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</si>
  <si>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</si>
  <si>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</si>
  <si>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</si>
  <si>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</si>
  <si>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</si>
  <si>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</si>
  <si>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</si>
  <si>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</si>
  <si>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</si>
  <si>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</si>
  <si>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</si>
  <si>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</si>
  <si>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</si>
  <si>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</si>
  <si>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</si>
  <si>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</si>
  <si>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</si>
  <si>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</si>
  <si>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</si>
  <si>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</si>
  <si>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</si>
  <si>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</si>
  <si>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</si>
  <si>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</si>
  <si>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</si>
  <si>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</si>
  <si>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</si>
  <si>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</si>
  <si>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</si>
  <si>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</si>
  <si>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</si>
  <si>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</si>
  <si>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</si>
  <si>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</si>
  <si>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</si>
  <si>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</si>
  <si>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</si>
  <si>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</si>
  <si>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</si>
  <si>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</si>
  <si>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</si>
  <si>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</si>
  <si>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</si>
  <si>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</si>
  <si>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</si>
  <si>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</si>
  <si>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</si>
  <si>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</si>
  <si>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</si>
  <si>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</si>
  <si>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</si>
  <si>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</si>
  <si>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</si>
  <si>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</si>
  <si>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</si>
  <si>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新沖東</t>
  </si>
  <si>
    <t>平成31年1月1日現在</t>
  </si>
  <si>
    <t>平成30年12月末人口調査表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</si>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</sst>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53" fillId="33" borderId="3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3" fillId="33" borderId="42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0" fontId="53" fillId="33" borderId="46" xfId="0" applyFont="1" applyFill="1" applyBorder="1" applyAlignment="1">
      <alignment horizontal="distributed" vertical="center"/>
    </xf>
    <xf numFmtId="176" fontId="13" fillId="33" borderId="46" xfId="0" applyNumberFormat="1" applyFont="1" applyFill="1" applyBorder="1" applyAlignment="1">
      <alignment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0" fontId="53" fillId="33" borderId="49" xfId="0" applyFont="1" applyFill="1" applyBorder="1" applyAlignment="1">
      <alignment horizontal="distributed" vertical="center"/>
    </xf>
    <xf numFmtId="176" fontId="13" fillId="33" borderId="50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  <xf numFmtId="176" fontId="13" fillId="33" borderId="53" xfId="0" applyNumberFormat="1" applyFont="1" applyFill="1" applyBorder="1" applyAlignment="1">
      <alignment vertical="center"/>
    </xf>
    <xf numFmtId="0" fontId="53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2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D4" sqref="D4"/>
    </sheetView>
  </sheetViews>
  <sheetFormatPr defaultColWidth="9.00390625" defaultRowHeight="19.5" customHeight="1"/>
  <cols>
    <col min="1" max="1" width="11.75390625" style="97" customWidth="1"/>
    <col min="2" max="2" width="8.625" style="97" customWidth="1"/>
    <col min="3" max="3" width="7.625" style="97" customWidth="1"/>
    <col min="4" max="4" width="8.625" style="97" customWidth="1"/>
    <col min="5" max="6" width="3.125" style="97" customWidth="1"/>
    <col min="7" max="7" width="8.625" style="97" customWidth="1"/>
    <col min="8" max="8" width="7.625" style="97" customWidth="1"/>
    <col min="9" max="9" width="8.625" style="97" customWidth="1"/>
    <col min="10" max="11" width="3.125" style="97" customWidth="1"/>
    <col min="12" max="12" width="8.625" style="97" customWidth="1"/>
    <col min="13" max="13" width="7.75390625" style="97" customWidth="1"/>
    <col min="14" max="14" width="8.625" style="97" customWidth="1"/>
    <col min="15" max="16" width="3.125" style="97" customWidth="1"/>
    <col min="17" max="17" width="8.625" style="97" customWidth="1"/>
    <col min="18" max="18" width="7.625" style="97" customWidth="1"/>
    <col min="19" max="19" width="8.625" style="97" customWidth="1"/>
    <col min="20" max="21" width="3.125" style="97" customWidth="1"/>
    <col min="22" max="16384" width="9.00390625" style="97" customWidth="1"/>
  </cols>
  <sheetData>
    <row r="1" spans="1:21" s="86" customFormat="1" ht="27" customHeight="1">
      <c r="A1" s="85" t="s">
        <v>405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89" customFormat="1" ht="21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6"/>
      <c r="U2" s="88" t="s">
        <v>406</v>
      </c>
    </row>
    <row r="3" spans="1:21" ht="22.5" customHeight="1">
      <c r="A3" s="90"/>
      <c r="B3" s="91" t="s">
        <v>407</v>
      </c>
      <c r="C3" s="92" t="s">
        <v>408</v>
      </c>
      <c r="D3" s="92" t="s">
        <v>409</v>
      </c>
      <c r="E3" s="93" t="s">
        <v>410</v>
      </c>
      <c r="F3" s="94"/>
      <c r="G3" s="92" t="s">
        <v>411</v>
      </c>
      <c r="H3" s="95" t="s">
        <v>412</v>
      </c>
      <c r="I3" s="92" t="s">
        <v>413</v>
      </c>
      <c r="J3" s="93" t="s">
        <v>410</v>
      </c>
      <c r="K3" s="94"/>
      <c r="L3" s="92" t="s">
        <v>414</v>
      </c>
      <c r="M3" s="95" t="s">
        <v>415</v>
      </c>
      <c r="N3" s="92" t="s">
        <v>416</v>
      </c>
      <c r="O3" s="96" t="s">
        <v>410</v>
      </c>
      <c r="P3" s="94"/>
      <c r="Q3" s="92" t="s">
        <v>417</v>
      </c>
      <c r="R3" s="95" t="s">
        <v>418</v>
      </c>
      <c r="S3" s="92" t="s">
        <v>419</v>
      </c>
      <c r="T3" s="96" t="s">
        <v>410</v>
      </c>
      <c r="U3" s="94"/>
    </row>
    <row r="4" spans="1:21" ht="22.5" customHeight="1">
      <c r="A4" s="98" t="s">
        <v>420</v>
      </c>
      <c r="B4" s="99">
        <v>1427</v>
      </c>
      <c r="C4" s="99">
        <v>9</v>
      </c>
      <c r="D4" s="100">
        <v>1436</v>
      </c>
      <c r="E4" s="101">
        <v>1</v>
      </c>
      <c r="F4" s="102"/>
      <c r="G4" s="99">
        <v>1449</v>
      </c>
      <c r="H4" s="99">
        <v>11</v>
      </c>
      <c r="I4" s="100">
        <v>1460</v>
      </c>
      <c r="J4" s="101">
        <v>1</v>
      </c>
      <c r="K4" s="102"/>
      <c r="L4" s="103">
        <v>1664</v>
      </c>
      <c r="M4" s="99">
        <v>7</v>
      </c>
      <c r="N4" s="100">
        <v>1671</v>
      </c>
      <c r="O4" s="101">
        <v>3</v>
      </c>
      <c r="P4" s="102"/>
      <c r="Q4" s="104">
        <v>3113</v>
      </c>
      <c r="R4" s="104">
        <v>18</v>
      </c>
      <c r="S4" s="104">
        <v>3131</v>
      </c>
      <c r="T4" s="101">
        <v>4</v>
      </c>
      <c r="U4" s="102"/>
    </row>
    <row r="5" spans="1:21" ht="22.5" customHeight="1">
      <c r="A5" s="105" t="s">
        <v>421</v>
      </c>
      <c r="B5" s="106">
        <v>2379</v>
      </c>
      <c r="C5" s="106">
        <v>49</v>
      </c>
      <c r="D5" s="107">
        <v>2428</v>
      </c>
      <c r="E5" s="101">
        <v>-8</v>
      </c>
      <c r="F5" s="102"/>
      <c r="G5" s="106">
        <v>2498</v>
      </c>
      <c r="H5" s="106">
        <v>42</v>
      </c>
      <c r="I5" s="107">
        <v>2540</v>
      </c>
      <c r="J5" s="101">
        <v>-8</v>
      </c>
      <c r="K5" s="102"/>
      <c r="L5" s="106">
        <v>2516</v>
      </c>
      <c r="M5" s="106">
        <v>23</v>
      </c>
      <c r="N5" s="108">
        <v>2539</v>
      </c>
      <c r="O5" s="101">
        <v>-4</v>
      </c>
      <c r="P5" s="102"/>
      <c r="Q5" s="109">
        <v>5014</v>
      </c>
      <c r="R5" s="109">
        <v>65</v>
      </c>
      <c r="S5" s="109">
        <v>5079</v>
      </c>
      <c r="T5" s="101">
        <v>-12</v>
      </c>
      <c r="U5" s="102"/>
    </row>
    <row r="6" spans="1:21" ht="22.5" customHeight="1">
      <c r="A6" s="105" t="s">
        <v>422</v>
      </c>
      <c r="B6" s="106">
        <v>3936</v>
      </c>
      <c r="C6" s="106">
        <v>48</v>
      </c>
      <c r="D6" s="107">
        <v>3984</v>
      </c>
      <c r="E6" s="101">
        <v>-9</v>
      </c>
      <c r="F6" s="102"/>
      <c r="G6" s="106">
        <v>3852</v>
      </c>
      <c r="H6" s="106">
        <v>48</v>
      </c>
      <c r="I6" s="107">
        <v>3900</v>
      </c>
      <c r="J6" s="101">
        <v>-4</v>
      </c>
      <c r="K6" s="102"/>
      <c r="L6" s="106">
        <v>4461</v>
      </c>
      <c r="M6" s="106">
        <v>43</v>
      </c>
      <c r="N6" s="108">
        <v>4504</v>
      </c>
      <c r="O6" s="101">
        <v>-14</v>
      </c>
      <c r="P6" s="102"/>
      <c r="Q6" s="109">
        <v>8313</v>
      </c>
      <c r="R6" s="109">
        <v>91</v>
      </c>
      <c r="S6" s="109">
        <v>8404</v>
      </c>
      <c r="T6" s="101">
        <v>-18</v>
      </c>
      <c r="U6" s="102"/>
    </row>
    <row r="7" spans="1:21" ht="22.5" customHeight="1">
      <c r="A7" s="105" t="s">
        <v>423</v>
      </c>
      <c r="B7" s="106">
        <v>2900</v>
      </c>
      <c r="C7" s="106">
        <v>35</v>
      </c>
      <c r="D7" s="107">
        <v>2935</v>
      </c>
      <c r="E7" s="101">
        <v>-1</v>
      </c>
      <c r="F7" s="102"/>
      <c r="G7" s="106">
        <v>2913</v>
      </c>
      <c r="H7" s="106">
        <v>22</v>
      </c>
      <c r="I7" s="107">
        <v>2935</v>
      </c>
      <c r="J7" s="101">
        <v>5</v>
      </c>
      <c r="K7" s="102"/>
      <c r="L7" s="106">
        <v>3276</v>
      </c>
      <c r="M7" s="106">
        <v>28</v>
      </c>
      <c r="N7" s="108">
        <v>3304</v>
      </c>
      <c r="O7" s="101">
        <v>1</v>
      </c>
      <c r="P7" s="102"/>
      <c r="Q7" s="109">
        <v>6189</v>
      </c>
      <c r="R7" s="109">
        <v>50</v>
      </c>
      <c r="S7" s="109">
        <v>6239</v>
      </c>
      <c r="T7" s="101">
        <v>6</v>
      </c>
      <c r="U7" s="102"/>
    </row>
    <row r="8" spans="1:21" ht="22.5" customHeight="1">
      <c r="A8" s="105" t="s">
        <v>424</v>
      </c>
      <c r="B8" s="106">
        <v>1899</v>
      </c>
      <c r="C8" s="106">
        <v>86</v>
      </c>
      <c r="D8" s="107">
        <v>1985</v>
      </c>
      <c r="E8" s="101">
        <v>-6</v>
      </c>
      <c r="F8" s="102"/>
      <c r="G8" s="106">
        <v>1999</v>
      </c>
      <c r="H8" s="106">
        <v>28</v>
      </c>
      <c r="I8" s="107">
        <v>2027</v>
      </c>
      <c r="J8" s="101">
        <v>-12</v>
      </c>
      <c r="K8" s="102"/>
      <c r="L8" s="106">
        <v>2286</v>
      </c>
      <c r="M8" s="106">
        <v>73</v>
      </c>
      <c r="N8" s="108">
        <v>2359</v>
      </c>
      <c r="O8" s="101">
        <v>1</v>
      </c>
      <c r="P8" s="102"/>
      <c r="Q8" s="109">
        <v>4285</v>
      </c>
      <c r="R8" s="109">
        <v>101</v>
      </c>
      <c r="S8" s="109">
        <v>4386</v>
      </c>
      <c r="T8" s="101">
        <v>-11</v>
      </c>
      <c r="U8" s="102"/>
    </row>
    <row r="9" spans="1:21" ht="22.5" customHeight="1">
      <c r="A9" s="105" t="s">
        <v>425</v>
      </c>
      <c r="B9" s="106">
        <v>5053</v>
      </c>
      <c r="C9" s="106">
        <v>73</v>
      </c>
      <c r="D9" s="107">
        <v>5126</v>
      </c>
      <c r="E9" s="101">
        <v>-5</v>
      </c>
      <c r="F9" s="102"/>
      <c r="G9" s="106">
        <v>5456</v>
      </c>
      <c r="H9" s="106">
        <v>51</v>
      </c>
      <c r="I9" s="107">
        <v>5507</v>
      </c>
      <c r="J9" s="101">
        <v>-3</v>
      </c>
      <c r="K9" s="102"/>
      <c r="L9" s="106">
        <v>5837</v>
      </c>
      <c r="M9" s="106">
        <v>65</v>
      </c>
      <c r="N9" s="108">
        <v>5902</v>
      </c>
      <c r="O9" s="101">
        <v>-10</v>
      </c>
      <c r="P9" s="102"/>
      <c r="Q9" s="109">
        <v>11293</v>
      </c>
      <c r="R9" s="109">
        <v>116</v>
      </c>
      <c r="S9" s="109">
        <v>11409</v>
      </c>
      <c r="T9" s="101">
        <v>-13</v>
      </c>
      <c r="U9" s="102"/>
    </row>
    <row r="10" spans="1:21" ht="22.5" customHeight="1">
      <c r="A10" s="105" t="s">
        <v>426</v>
      </c>
      <c r="B10" s="106">
        <v>1696</v>
      </c>
      <c r="C10" s="106">
        <v>18</v>
      </c>
      <c r="D10" s="107">
        <v>1714</v>
      </c>
      <c r="E10" s="101">
        <v>-1</v>
      </c>
      <c r="F10" s="102"/>
      <c r="G10" s="106">
        <v>1854</v>
      </c>
      <c r="H10" s="106">
        <v>15</v>
      </c>
      <c r="I10" s="107">
        <v>1869</v>
      </c>
      <c r="J10" s="101">
        <v>1</v>
      </c>
      <c r="K10" s="102"/>
      <c r="L10" s="106">
        <v>1989</v>
      </c>
      <c r="M10" s="106">
        <v>17</v>
      </c>
      <c r="N10" s="108">
        <v>2006</v>
      </c>
      <c r="O10" s="101">
        <v>-3</v>
      </c>
      <c r="P10" s="102"/>
      <c r="Q10" s="109">
        <v>3843</v>
      </c>
      <c r="R10" s="109">
        <v>32</v>
      </c>
      <c r="S10" s="109">
        <v>3875</v>
      </c>
      <c r="T10" s="101">
        <v>-2</v>
      </c>
      <c r="U10" s="102"/>
    </row>
    <row r="11" spans="1:21" ht="22.5" customHeight="1">
      <c r="A11" s="105" t="s">
        <v>427</v>
      </c>
      <c r="B11" s="106">
        <v>4521</v>
      </c>
      <c r="C11" s="106">
        <v>59</v>
      </c>
      <c r="D11" s="107">
        <v>4580</v>
      </c>
      <c r="E11" s="101">
        <v>-4</v>
      </c>
      <c r="F11" s="102"/>
      <c r="G11" s="106">
        <v>4986</v>
      </c>
      <c r="H11" s="106">
        <v>43</v>
      </c>
      <c r="I11" s="107">
        <v>5029</v>
      </c>
      <c r="J11" s="101">
        <v>1</v>
      </c>
      <c r="K11" s="102"/>
      <c r="L11" s="106">
        <v>5467</v>
      </c>
      <c r="M11" s="106">
        <v>40</v>
      </c>
      <c r="N11" s="108">
        <v>5507</v>
      </c>
      <c r="O11" s="101">
        <v>6</v>
      </c>
      <c r="P11" s="102"/>
      <c r="Q11" s="109">
        <v>10453</v>
      </c>
      <c r="R11" s="109">
        <v>83</v>
      </c>
      <c r="S11" s="109">
        <v>10536</v>
      </c>
      <c r="T11" s="101">
        <v>7</v>
      </c>
      <c r="U11" s="102"/>
    </row>
    <row r="12" spans="1:21" ht="22.5" customHeight="1">
      <c r="A12" s="105" t="s">
        <v>428</v>
      </c>
      <c r="B12" s="106">
        <v>1237</v>
      </c>
      <c r="C12" s="106">
        <v>67</v>
      </c>
      <c r="D12" s="107">
        <v>1304</v>
      </c>
      <c r="E12" s="101">
        <v>11</v>
      </c>
      <c r="F12" s="102"/>
      <c r="G12" s="106">
        <v>1309</v>
      </c>
      <c r="H12" s="106">
        <v>55</v>
      </c>
      <c r="I12" s="107">
        <v>1364</v>
      </c>
      <c r="J12" s="101">
        <v>5</v>
      </c>
      <c r="K12" s="102"/>
      <c r="L12" s="106">
        <v>1462</v>
      </c>
      <c r="M12" s="106">
        <v>19</v>
      </c>
      <c r="N12" s="108">
        <v>1481</v>
      </c>
      <c r="O12" s="101">
        <v>4</v>
      </c>
      <c r="P12" s="102"/>
      <c r="Q12" s="109">
        <v>2771</v>
      </c>
      <c r="R12" s="109">
        <v>74</v>
      </c>
      <c r="S12" s="109">
        <v>2845</v>
      </c>
      <c r="T12" s="101">
        <v>9</v>
      </c>
      <c r="U12" s="102"/>
    </row>
    <row r="13" spans="1:21" ht="22.5" customHeight="1">
      <c r="A13" s="105" t="s">
        <v>429</v>
      </c>
      <c r="B13" s="106">
        <v>958</v>
      </c>
      <c r="C13" s="106">
        <v>1</v>
      </c>
      <c r="D13" s="107">
        <v>959</v>
      </c>
      <c r="E13" s="101">
        <v>-1</v>
      </c>
      <c r="F13" s="102"/>
      <c r="G13" s="106">
        <v>915</v>
      </c>
      <c r="H13" s="106">
        <v>2</v>
      </c>
      <c r="I13" s="107">
        <v>917</v>
      </c>
      <c r="J13" s="101">
        <v>-1</v>
      </c>
      <c r="K13" s="102"/>
      <c r="L13" s="106">
        <v>1081</v>
      </c>
      <c r="M13" s="106">
        <v>2</v>
      </c>
      <c r="N13" s="107">
        <v>1083</v>
      </c>
      <c r="O13" s="101">
        <v>1</v>
      </c>
      <c r="P13" s="102"/>
      <c r="Q13" s="106">
        <v>1996</v>
      </c>
      <c r="R13" s="106">
        <v>4</v>
      </c>
      <c r="S13" s="106">
        <v>2000</v>
      </c>
      <c r="T13" s="101">
        <v>0</v>
      </c>
      <c r="U13" s="102"/>
    </row>
    <row r="14" spans="1:21" ht="22.5" customHeight="1">
      <c r="A14" s="105" t="s">
        <v>430</v>
      </c>
      <c r="B14" s="106">
        <v>1922</v>
      </c>
      <c r="C14" s="106">
        <v>56</v>
      </c>
      <c r="D14" s="107">
        <v>1978</v>
      </c>
      <c r="E14" s="101">
        <v>4</v>
      </c>
      <c r="F14" s="102"/>
      <c r="G14" s="106">
        <v>1927</v>
      </c>
      <c r="H14" s="106">
        <v>33</v>
      </c>
      <c r="I14" s="107">
        <v>1960</v>
      </c>
      <c r="J14" s="101">
        <v>4</v>
      </c>
      <c r="K14" s="102"/>
      <c r="L14" s="106">
        <v>2117</v>
      </c>
      <c r="M14" s="106">
        <v>44</v>
      </c>
      <c r="N14" s="107">
        <v>2161</v>
      </c>
      <c r="O14" s="101">
        <v>2</v>
      </c>
      <c r="P14" s="102"/>
      <c r="Q14" s="106">
        <v>4044</v>
      </c>
      <c r="R14" s="106">
        <v>77</v>
      </c>
      <c r="S14" s="106">
        <v>4121</v>
      </c>
      <c r="T14" s="101">
        <v>6</v>
      </c>
      <c r="U14" s="102"/>
    </row>
    <row r="15" spans="1:21" ht="22.5" customHeight="1">
      <c r="A15" s="110" t="s">
        <v>431</v>
      </c>
      <c r="B15" s="111">
        <v>526</v>
      </c>
      <c r="C15" s="111">
        <v>42</v>
      </c>
      <c r="D15" s="112">
        <v>568</v>
      </c>
      <c r="E15" s="113">
        <v>10</v>
      </c>
      <c r="F15" s="114"/>
      <c r="G15" s="111">
        <v>514</v>
      </c>
      <c r="H15" s="111">
        <v>23</v>
      </c>
      <c r="I15" s="115">
        <v>537</v>
      </c>
      <c r="J15" s="113">
        <v>2</v>
      </c>
      <c r="K15" s="114"/>
      <c r="L15" s="112">
        <v>582</v>
      </c>
      <c r="M15" s="116">
        <v>24</v>
      </c>
      <c r="N15" s="112">
        <v>606</v>
      </c>
      <c r="O15" s="113">
        <v>8</v>
      </c>
      <c r="P15" s="114"/>
      <c r="Q15" s="112">
        <v>1096</v>
      </c>
      <c r="R15" s="112">
        <v>47</v>
      </c>
      <c r="S15" s="112">
        <v>1143</v>
      </c>
      <c r="T15" s="113">
        <v>10</v>
      </c>
      <c r="U15" s="114"/>
    </row>
    <row r="16" spans="1:21" ht="22.5" customHeight="1">
      <c r="A16" s="117" t="s">
        <v>4</v>
      </c>
      <c r="B16" s="118">
        <v>28454</v>
      </c>
      <c r="C16" s="118">
        <v>543</v>
      </c>
      <c r="D16" s="118">
        <v>28997</v>
      </c>
      <c r="E16" s="119">
        <v>-9</v>
      </c>
      <c r="F16" s="120"/>
      <c r="G16" s="118">
        <v>29672</v>
      </c>
      <c r="H16" s="118">
        <v>373</v>
      </c>
      <c r="I16" s="121">
        <v>30045</v>
      </c>
      <c r="J16" s="119">
        <v>-9</v>
      </c>
      <c r="K16" s="120"/>
      <c r="L16" s="118">
        <v>32738</v>
      </c>
      <c r="M16" s="118">
        <v>385</v>
      </c>
      <c r="N16" s="121">
        <v>33123</v>
      </c>
      <c r="O16" s="119">
        <v>-5</v>
      </c>
      <c r="P16" s="120"/>
      <c r="Q16" s="118">
        <v>62410</v>
      </c>
      <c r="R16" s="118">
        <v>758</v>
      </c>
      <c r="S16" s="118">
        <v>63168</v>
      </c>
      <c r="T16" s="119">
        <v>-14</v>
      </c>
      <c r="U16" s="120"/>
    </row>
  </sheetData>
  <sheetProtection/>
  <mergeCells count="57">
    <mergeCell ref="E15:F15"/>
    <mergeCell ref="J15:K15"/>
    <mergeCell ref="O15:P15"/>
    <mergeCell ref="T15:U15"/>
    <mergeCell ref="E16:F16"/>
    <mergeCell ref="J16:K16"/>
    <mergeCell ref="O16:P16"/>
    <mergeCell ref="T16:U16"/>
    <mergeCell ref="E13:F13"/>
    <mergeCell ref="J13:K13"/>
    <mergeCell ref="O13:P13"/>
    <mergeCell ref="T13:U13"/>
    <mergeCell ref="E14:F14"/>
    <mergeCell ref="J14:K14"/>
    <mergeCell ref="O14:P14"/>
    <mergeCell ref="T14:U14"/>
    <mergeCell ref="E11:F11"/>
    <mergeCell ref="J11:K11"/>
    <mergeCell ref="O11:P11"/>
    <mergeCell ref="T11:U11"/>
    <mergeCell ref="E12:F12"/>
    <mergeCell ref="J12:K12"/>
    <mergeCell ref="O12:P12"/>
    <mergeCell ref="T12:U12"/>
    <mergeCell ref="E9:F9"/>
    <mergeCell ref="J9:K9"/>
    <mergeCell ref="O9:P9"/>
    <mergeCell ref="T9:U9"/>
    <mergeCell ref="E10:F10"/>
    <mergeCell ref="J10:K10"/>
    <mergeCell ref="O10:P10"/>
    <mergeCell ref="T10:U10"/>
    <mergeCell ref="E7:F7"/>
    <mergeCell ref="J7:K7"/>
    <mergeCell ref="O7:P7"/>
    <mergeCell ref="T7:U7"/>
    <mergeCell ref="E8:F8"/>
    <mergeCell ref="J8:K8"/>
    <mergeCell ref="O8:P8"/>
    <mergeCell ref="T8:U8"/>
    <mergeCell ref="E5:F5"/>
    <mergeCell ref="J5:K5"/>
    <mergeCell ref="O5:P5"/>
    <mergeCell ref="T5:U5"/>
    <mergeCell ref="E6:F6"/>
    <mergeCell ref="J6:K6"/>
    <mergeCell ref="O6:P6"/>
    <mergeCell ref="T6:U6"/>
    <mergeCell ref="A1:U1"/>
    <mergeCell ref="E3:F3"/>
    <mergeCell ref="J3:K3"/>
    <mergeCell ref="O3:P3"/>
    <mergeCell ref="T3:U3"/>
    <mergeCell ref="E4:F4"/>
    <mergeCell ref="J4:K4"/>
    <mergeCell ref="O4:P4"/>
    <mergeCell ref="T4:U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G18" sqref="G1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170</v>
      </c>
      <c r="C5" s="14">
        <v>203</v>
      </c>
      <c r="D5" s="14">
        <v>216</v>
      </c>
      <c r="E5" s="13">
        <v>419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7</v>
      </c>
      <c r="C7" s="14">
        <v>2</v>
      </c>
      <c r="D7" s="14">
        <v>6</v>
      </c>
      <c r="E7" s="15">
        <v>8</v>
      </c>
    </row>
    <row r="8" spans="1:5" ht="15.75" customHeight="1">
      <c r="A8" s="6" t="s">
        <v>114</v>
      </c>
      <c r="B8" s="14">
        <v>20</v>
      </c>
      <c r="C8" s="14">
        <v>19</v>
      </c>
      <c r="D8" s="14">
        <v>21</v>
      </c>
      <c r="E8" s="15">
        <v>40</v>
      </c>
    </row>
    <row r="9" spans="1:5" ht="15.75" customHeight="1">
      <c r="A9" s="6" t="s">
        <v>115</v>
      </c>
      <c r="B9" s="14">
        <v>18</v>
      </c>
      <c r="C9" s="14">
        <v>18</v>
      </c>
      <c r="D9" s="14">
        <v>27</v>
      </c>
      <c r="E9" s="15">
        <v>45</v>
      </c>
    </row>
    <row r="10" spans="1:5" ht="15.75" customHeight="1">
      <c r="A10" s="6" t="s">
        <v>116</v>
      </c>
      <c r="B10" s="14">
        <v>90</v>
      </c>
      <c r="C10" s="14">
        <v>89</v>
      </c>
      <c r="D10" s="14">
        <v>93</v>
      </c>
      <c r="E10" s="15">
        <v>182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58</v>
      </c>
      <c r="C12" s="14">
        <v>61</v>
      </c>
      <c r="D12" s="14">
        <v>66</v>
      </c>
      <c r="E12" s="15">
        <v>127</v>
      </c>
    </row>
    <row r="13" spans="1:5" ht="15.75" customHeight="1">
      <c r="A13" s="6" t="s">
        <v>119</v>
      </c>
      <c r="B13" s="14">
        <v>35</v>
      </c>
      <c r="C13" s="14">
        <v>40</v>
      </c>
      <c r="D13" s="14">
        <v>35</v>
      </c>
      <c r="E13" s="15">
        <v>75</v>
      </c>
    </row>
    <row r="14" spans="1:5" ht="15.75" customHeight="1">
      <c r="A14" s="6" t="s">
        <v>120</v>
      </c>
      <c r="B14" s="14">
        <v>8</v>
      </c>
      <c r="C14" s="14">
        <v>7</v>
      </c>
      <c r="D14" s="14">
        <v>9</v>
      </c>
      <c r="E14" s="15">
        <v>16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17</v>
      </c>
      <c r="C16" s="14">
        <v>19</v>
      </c>
      <c r="D16" s="14">
        <v>22</v>
      </c>
      <c r="E16" s="15">
        <v>41</v>
      </c>
    </row>
    <row r="17" spans="1:5" ht="15.75" customHeight="1">
      <c r="A17" s="6" t="s">
        <v>123</v>
      </c>
      <c r="B17" s="14">
        <v>24</v>
      </c>
      <c r="C17" s="14">
        <v>25</v>
      </c>
      <c r="D17" s="14">
        <v>28</v>
      </c>
      <c r="E17" s="15">
        <v>53</v>
      </c>
    </row>
    <row r="18" spans="1:5" ht="15.75" customHeight="1">
      <c r="A18" s="6" t="s">
        <v>124</v>
      </c>
      <c r="B18" s="14">
        <v>28</v>
      </c>
      <c r="C18" s="14">
        <v>25</v>
      </c>
      <c r="D18" s="14">
        <v>26</v>
      </c>
      <c r="E18" s="15">
        <v>51</v>
      </c>
    </row>
    <row r="19" spans="1:5" ht="15.75" customHeight="1">
      <c r="A19" s="6" t="s">
        <v>125</v>
      </c>
      <c r="B19" s="14">
        <v>87</v>
      </c>
      <c r="C19" s="14">
        <v>63</v>
      </c>
      <c r="D19" s="14">
        <v>98</v>
      </c>
      <c r="E19" s="15">
        <v>161</v>
      </c>
    </row>
    <row r="20" spans="1:5" ht="15.75" customHeight="1">
      <c r="A20" s="6" t="s">
        <v>126</v>
      </c>
      <c r="B20" s="14">
        <v>22</v>
      </c>
      <c r="C20" s="14">
        <v>21</v>
      </c>
      <c r="D20" s="14">
        <v>28</v>
      </c>
      <c r="E20" s="15">
        <v>49</v>
      </c>
    </row>
    <row r="21" spans="1:5" ht="15.75" customHeight="1">
      <c r="A21" s="6" t="s">
        <v>127</v>
      </c>
      <c r="B21" s="14">
        <v>110</v>
      </c>
      <c r="C21" s="14">
        <v>106</v>
      </c>
      <c r="D21" s="14">
        <v>125</v>
      </c>
      <c r="E21" s="15">
        <v>231</v>
      </c>
    </row>
    <row r="22" spans="1:5" ht="15.75" customHeight="1">
      <c r="A22" s="6" t="s">
        <v>128</v>
      </c>
      <c r="B22" s="14">
        <v>123</v>
      </c>
      <c r="C22" s="14">
        <v>126</v>
      </c>
      <c r="D22" s="14">
        <v>139</v>
      </c>
      <c r="E22" s="15">
        <v>265</v>
      </c>
    </row>
    <row r="23" spans="1:5" ht="15.75" customHeight="1">
      <c r="A23" s="6" t="s">
        <v>129</v>
      </c>
      <c r="B23" s="14">
        <v>124</v>
      </c>
      <c r="C23" s="14">
        <v>138</v>
      </c>
      <c r="D23" s="14">
        <v>176</v>
      </c>
      <c r="E23" s="15">
        <v>314</v>
      </c>
    </row>
    <row r="24" spans="1:5" ht="15.75" customHeight="1">
      <c r="A24" s="6" t="s">
        <v>130</v>
      </c>
      <c r="B24" s="14">
        <v>195</v>
      </c>
      <c r="C24" s="14">
        <v>217</v>
      </c>
      <c r="D24" s="14">
        <v>248</v>
      </c>
      <c r="E24" s="15">
        <v>465</v>
      </c>
    </row>
    <row r="25" spans="1:5" ht="15.75" customHeight="1">
      <c r="A25" s="6" t="s">
        <v>131</v>
      </c>
      <c r="B25" s="14">
        <v>83</v>
      </c>
      <c r="C25" s="14">
        <v>96</v>
      </c>
      <c r="D25" s="14">
        <v>89</v>
      </c>
      <c r="E25" s="15">
        <v>185</v>
      </c>
    </row>
    <row r="26" spans="1:5" ht="15.75" customHeight="1">
      <c r="A26" s="6" t="s">
        <v>132</v>
      </c>
      <c r="B26" s="14">
        <v>64</v>
      </c>
      <c r="C26" s="14">
        <v>104</v>
      </c>
      <c r="D26" s="14">
        <v>82</v>
      </c>
      <c r="E26" s="15">
        <v>186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5</v>
      </c>
      <c r="C28" s="14">
        <v>3</v>
      </c>
      <c r="D28" s="14">
        <v>3</v>
      </c>
      <c r="E28" s="15">
        <v>6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112</v>
      </c>
      <c r="C31" s="14">
        <v>104</v>
      </c>
      <c r="D31" s="14">
        <v>116</v>
      </c>
      <c r="E31" s="15">
        <v>220</v>
      </c>
    </row>
    <row r="32" spans="1:5" ht="15.75" customHeight="1">
      <c r="A32" s="6" t="s">
        <v>138</v>
      </c>
      <c r="B32" s="14">
        <v>74</v>
      </c>
      <c r="C32" s="14">
        <v>81</v>
      </c>
      <c r="D32" s="14">
        <v>79</v>
      </c>
      <c r="E32" s="15">
        <v>160</v>
      </c>
    </row>
    <row r="33" spans="1:5" ht="15.75" customHeight="1">
      <c r="A33" s="6" t="s">
        <v>139</v>
      </c>
      <c r="B33" s="14">
        <v>60</v>
      </c>
      <c r="C33" s="14">
        <v>65</v>
      </c>
      <c r="D33" s="14">
        <v>74</v>
      </c>
      <c r="E33" s="15">
        <v>139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125</v>
      </c>
      <c r="C35" s="14">
        <v>158</v>
      </c>
      <c r="D35" s="14">
        <v>155</v>
      </c>
      <c r="E35" s="15">
        <v>313</v>
      </c>
    </row>
    <row r="36" spans="1:5" ht="15.75" customHeight="1">
      <c r="A36" s="6" t="s">
        <v>142</v>
      </c>
      <c r="B36" s="14">
        <v>45</v>
      </c>
      <c r="C36" s="14">
        <v>52</v>
      </c>
      <c r="D36" s="14">
        <v>60</v>
      </c>
      <c r="E36" s="15">
        <v>112</v>
      </c>
    </row>
    <row r="37" spans="1:5" ht="15.75" customHeight="1">
      <c r="A37" s="6" t="s">
        <v>143</v>
      </c>
      <c r="B37" s="14">
        <v>186</v>
      </c>
      <c r="C37" s="14">
        <v>244</v>
      </c>
      <c r="D37" s="14">
        <v>234</v>
      </c>
      <c r="E37" s="15">
        <v>478</v>
      </c>
    </row>
    <row r="38" spans="1:5" ht="15.75" customHeight="1">
      <c r="A38" s="6" t="s">
        <v>144</v>
      </c>
      <c r="B38" s="14">
        <v>70</v>
      </c>
      <c r="C38" s="14">
        <v>79</v>
      </c>
      <c r="D38" s="14">
        <v>87</v>
      </c>
      <c r="E38" s="15">
        <v>166</v>
      </c>
    </row>
    <row r="39" spans="1:5" ht="15.75" customHeight="1">
      <c r="A39" s="8" t="s">
        <v>247</v>
      </c>
      <c r="B39" s="62">
        <f>SUM(B41-B40)</f>
        <v>2088</v>
      </c>
      <c r="C39" s="62">
        <f>SUM(C41-C40)</f>
        <v>2263</v>
      </c>
      <c r="D39" s="62">
        <f>SUM(D41-D40)</f>
        <v>2484</v>
      </c>
      <c r="E39" s="63">
        <f>SUM(E41-E40)</f>
        <v>4747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2088</v>
      </c>
      <c r="C41" s="66">
        <f>SUM(C4:C38)</f>
        <v>2263</v>
      </c>
      <c r="D41" s="66">
        <f>SUM(D4:D38)</f>
        <v>2484</v>
      </c>
      <c r="E41" s="67">
        <f>SUM(E4:E38)</f>
        <v>4747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83</v>
      </c>
      <c r="C4" s="12">
        <v>150</v>
      </c>
      <c r="D4" s="12">
        <v>151</v>
      </c>
      <c r="E4" s="13">
        <v>301</v>
      </c>
    </row>
    <row r="5" spans="1:5" ht="15.75" customHeight="1">
      <c r="A5" s="5" t="s">
        <v>146</v>
      </c>
      <c r="B5" s="12">
        <v>27</v>
      </c>
      <c r="C5" s="12">
        <v>26</v>
      </c>
      <c r="D5" s="12">
        <v>44</v>
      </c>
      <c r="E5" s="13">
        <v>70</v>
      </c>
    </row>
    <row r="6" spans="1:5" ht="15.75" customHeight="1">
      <c r="A6" s="6" t="s">
        <v>147</v>
      </c>
      <c r="B6" s="12">
        <v>18</v>
      </c>
      <c r="C6" s="12">
        <v>16</v>
      </c>
      <c r="D6" s="12">
        <v>17</v>
      </c>
      <c r="E6" s="13">
        <v>33</v>
      </c>
    </row>
    <row r="7" spans="1:5" ht="15.75" customHeight="1">
      <c r="A7" s="5" t="s">
        <v>148</v>
      </c>
      <c r="B7" s="14">
        <v>60</v>
      </c>
      <c r="C7" s="14">
        <v>61</v>
      </c>
      <c r="D7" s="14">
        <v>72</v>
      </c>
      <c r="E7" s="15">
        <v>133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32</v>
      </c>
      <c r="D9" s="14">
        <v>33</v>
      </c>
      <c r="E9" s="15">
        <v>65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8</v>
      </c>
      <c r="C11" s="14">
        <v>4</v>
      </c>
      <c r="D11" s="14">
        <v>5</v>
      </c>
      <c r="E11" s="15">
        <v>9</v>
      </c>
    </row>
    <row r="12" spans="1:5" ht="15.75" customHeight="1">
      <c r="A12" s="6" t="s">
        <v>153</v>
      </c>
      <c r="B12" s="14">
        <v>105</v>
      </c>
      <c r="C12" s="14">
        <v>125</v>
      </c>
      <c r="D12" s="14">
        <v>128</v>
      </c>
      <c r="E12" s="15">
        <v>253</v>
      </c>
    </row>
    <row r="13" spans="1:5" ht="15.75" customHeight="1">
      <c r="A13" s="25" t="s">
        <v>30</v>
      </c>
      <c r="B13" s="14">
        <v>392</v>
      </c>
      <c r="C13" s="14">
        <v>378</v>
      </c>
      <c r="D13" s="14">
        <v>367</v>
      </c>
      <c r="E13" s="15">
        <v>745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4521</v>
      </c>
      <c r="C41" s="18">
        <f>SUM(C43-C42)</f>
        <v>4986</v>
      </c>
      <c r="D41" s="74">
        <f>SUM(D43-D42)</f>
        <v>5467</v>
      </c>
      <c r="E41" s="19">
        <f>C41+D41</f>
        <v>10453</v>
      </c>
    </row>
    <row r="42" spans="1:5" ht="15.75" customHeight="1">
      <c r="A42" s="6" t="s">
        <v>6</v>
      </c>
      <c r="B42" s="60">
        <v>59</v>
      </c>
      <c r="C42" s="60">
        <v>43</v>
      </c>
      <c r="D42" s="60">
        <v>40</v>
      </c>
      <c r="E42" s="61">
        <v>83</v>
      </c>
    </row>
    <row r="43" spans="1:5" ht="15.75" customHeight="1">
      <c r="A43" s="9" t="s">
        <v>7</v>
      </c>
      <c r="B43" s="20">
        <f>SUM('厚狭①'!B41+'厚狭②'!B41+'厚狭③'!B44)</f>
        <v>4580</v>
      </c>
      <c r="C43" s="20">
        <f>SUM('厚狭①'!C41+'厚狭②'!C41+'厚狭③'!C44)</f>
        <v>5029</v>
      </c>
      <c r="D43" s="20">
        <f>SUM('厚狭①'!D41+'厚狭②'!D41+'厚狭③'!D44)</f>
        <v>5507</v>
      </c>
      <c r="E43" s="21">
        <f>C43+D43</f>
        <v>10536</v>
      </c>
    </row>
    <row r="44" spans="1:5" ht="15.75" customHeight="1">
      <c r="A44" s="10"/>
      <c r="B44" s="27">
        <f>SUM(B4:B40)</f>
        <v>772</v>
      </c>
      <c r="C44" s="27">
        <f>SUM(C4:C40)</f>
        <v>850</v>
      </c>
      <c r="D44" s="27">
        <f>SUM(D4:D40)</f>
        <v>873</v>
      </c>
      <c r="E44" s="27">
        <f>SUM(E5:E40)</f>
        <v>1422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6">
      <selection activeCell="D28" sqref="D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78" t="str">
        <f>'本山'!C1</f>
        <v>平成31年1月1日現在</v>
      </c>
      <c r="D1" s="78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44</v>
      </c>
      <c r="C4" s="12">
        <v>48</v>
      </c>
      <c r="D4" s="12">
        <v>52</v>
      </c>
      <c r="E4" s="13">
        <v>100</v>
      </c>
    </row>
    <row r="5" spans="1:5" ht="15.75" customHeight="1">
      <c r="A5" s="6" t="s">
        <v>173</v>
      </c>
      <c r="B5" s="14">
        <v>10</v>
      </c>
      <c r="C5" s="14">
        <v>8</v>
      </c>
      <c r="D5" s="14">
        <v>10</v>
      </c>
      <c r="E5" s="15">
        <v>18</v>
      </c>
    </row>
    <row r="6" spans="1:5" ht="15.75" customHeight="1">
      <c r="A6" s="6" t="s">
        <v>174</v>
      </c>
      <c r="B6" s="14">
        <v>89</v>
      </c>
      <c r="C6" s="14">
        <v>100</v>
      </c>
      <c r="D6" s="14">
        <v>110</v>
      </c>
      <c r="E6" s="15">
        <v>210</v>
      </c>
    </row>
    <row r="7" spans="1:5" ht="15.75" customHeight="1">
      <c r="A7" s="6" t="s">
        <v>175</v>
      </c>
      <c r="B7" s="14">
        <v>85</v>
      </c>
      <c r="C7" s="14">
        <v>104</v>
      </c>
      <c r="D7" s="14">
        <v>107</v>
      </c>
      <c r="E7" s="15">
        <v>211</v>
      </c>
    </row>
    <row r="8" spans="1:5" ht="15.75" customHeight="1">
      <c r="A8" s="6" t="s">
        <v>176</v>
      </c>
      <c r="B8" s="14">
        <v>96</v>
      </c>
      <c r="C8" s="14">
        <v>101</v>
      </c>
      <c r="D8" s="14">
        <v>126</v>
      </c>
      <c r="E8" s="15">
        <v>227</v>
      </c>
    </row>
    <row r="9" spans="1:5" ht="15.75" customHeight="1">
      <c r="A9" s="6" t="s">
        <v>177</v>
      </c>
      <c r="B9" s="14">
        <v>38</v>
      </c>
      <c r="C9" s="14">
        <v>53</v>
      </c>
      <c r="D9" s="14">
        <v>51</v>
      </c>
      <c r="E9" s="15">
        <v>104</v>
      </c>
    </row>
    <row r="10" spans="1:5" ht="15.75" customHeight="1">
      <c r="A10" s="6" t="s">
        <v>178</v>
      </c>
      <c r="B10" s="14">
        <v>37</v>
      </c>
      <c r="C10" s="14">
        <v>41</v>
      </c>
      <c r="D10" s="14">
        <v>44</v>
      </c>
      <c r="E10" s="15">
        <v>85</v>
      </c>
    </row>
    <row r="11" spans="1:5" ht="15.75" customHeight="1">
      <c r="A11" s="6" t="s">
        <v>179</v>
      </c>
      <c r="B11" s="14">
        <v>21</v>
      </c>
      <c r="C11" s="14">
        <v>18</v>
      </c>
      <c r="D11" s="14">
        <v>26</v>
      </c>
      <c r="E11" s="15">
        <v>44</v>
      </c>
    </row>
    <row r="12" spans="1:5" ht="15.75" customHeight="1">
      <c r="A12" s="6" t="s">
        <v>180</v>
      </c>
      <c r="B12" s="14">
        <v>37</v>
      </c>
      <c r="C12" s="14">
        <v>31</v>
      </c>
      <c r="D12" s="14">
        <v>44</v>
      </c>
      <c r="E12" s="15">
        <v>75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34</v>
      </c>
      <c r="D14" s="14">
        <v>39</v>
      </c>
      <c r="E14" s="15">
        <v>73</v>
      </c>
    </row>
    <row r="15" spans="1:5" ht="15.75" customHeight="1">
      <c r="A15" s="6" t="s">
        <v>183</v>
      </c>
      <c r="B15" s="14">
        <v>58</v>
      </c>
      <c r="C15" s="14">
        <v>62</v>
      </c>
      <c r="D15" s="14">
        <v>55</v>
      </c>
      <c r="E15" s="15">
        <v>117</v>
      </c>
    </row>
    <row r="16" spans="1:5" ht="15.75" customHeight="1">
      <c r="A16" s="6" t="s">
        <v>184</v>
      </c>
      <c r="B16" s="14">
        <v>115</v>
      </c>
      <c r="C16" s="14">
        <v>129</v>
      </c>
      <c r="D16" s="14">
        <v>121</v>
      </c>
      <c r="E16" s="15">
        <v>250</v>
      </c>
    </row>
    <row r="17" spans="1:5" ht="15.75" customHeight="1">
      <c r="A17" s="6" t="s">
        <v>185</v>
      </c>
      <c r="B17" s="14">
        <v>45</v>
      </c>
      <c r="C17" s="14">
        <v>51</v>
      </c>
      <c r="D17" s="14">
        <v>48</v>
      </c>
      <c r="E17" s="15">
        <v>99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42</v>
      </c>
      <c r="E18" s="15">
        <v>70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25</v>
      </c>
      <c r="E19" s="15">
        <v>43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33</v>
      </c>
      <c r="C22" s="14">
        <v>32</v>
      </c>
      <c r="D22" s="14">
        <v>38</v>
      </c>
      <c r="E22" s="15">
        <v>70</v>
      </c>
    </row>
    <row r="23" spans="1:5" ht="15.75" customHeight="1">
      <c r="A23" s="6" t="s">
        <v>191</v>
      </c>
      <c r="B23" s="14">
        <v>66</v>
      </c>
      <c r="C23" s="14">
        <v>49</v>
      </c>
      <c r="D23" s="14">
        <v>62</v>
      </c>
      <c r="E23" s="15">
        <v>111</v>
      </c>
    </row>
    <row r="24" spans="1:5" ht="15.75" customHeight="1">
      <c r="A24" s="6" t="s">
        <v>192</v>
      </c>
      <c r="B24" s="14">
        <v>56</v>
      </c>
      <c r="C24" s="14">
        <v>57</v>
      </c>
      <c r="D24" s="14">
        <v>85</v>
      </c>
      <c r="E24" s="15">
        <v>142</v>
      </c>
    </row>
    <row r="25" spans="1:5" ht="15.75" customHeight="1">
      <c r="A25" s="6" t="s">
        <v>193</v>
      </c>
      <c r="B25" s="14">
        <v>85</v>
      </c>
      <c r="C25" s="14">
        <v>105</v>
      </c>
      <c r="D25" s="14">
        <v>94</v>
      </c>
      <c r="E25" s="15">
        <v>199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13</v>
      </c>
      <c r="E28" s="15">
        <v>21</v>
      </c>
    </row>
    <row r="29" spans="1:5" ht="15.75" customHeight="1">
      <c r="A29" s="6" t="s">
        <v>197</v>
      </c>
      <c r="B29" s="14">
        <v>18</v>
      </c>
      <c r="C29" s="14">
        <v>19</v>
      </c>
      <c r="D29" s="14">
        <v>20</v>
      </c>
      <c r="E29" s="15">
        <v>39</v>
      </c>
    </row>
    <row r="30" spans="1:5" ht="15.75" customHeight="1">
      <c r="A30" s="6" t="s">
        <v>198</v>
      </c>
      <c r="B30" s="14">
        <v>42</v>
      </c>
      <c r="C30" s="14">
        <v>50</v>
      </c>
      <c r="D30" s="14">
        <v>49</v>
      </c>
      <c r="E30" s="15">
        <v>99</v>
      </c>
    </row>
    <row r="31" spans="1:5" ht="15.75" customHeight="1">
      <c r="A31" s="6" t="s">
        <v>199</v>
      </c>
      <c r="B31" s="14">
        <v>10</v>
      </c>
      <c r="C31" s="14">
        <v>14</v>
      </c>
      <c r="D31" s="14">
        <v>12</v>
      </c>
      <c r="E31" s="15">
        <v>26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16</v>
      </c>
      <c r="E32" s="15">
        <v>37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46</v>
      </c>
      <c r="C34" s="14">
        <v>39</v>
      </c>
      <c r="D34" s="14">
        <v>54</v>
      </c>
      <c r="E34" s="15">
        <v>93</v>
      </c>
    </row>
    <row r="35" spans="1:5" ht="15.75" customHeight="1">
      <c r="A35" s="25" t="s">
        <v>32</v>
      </c>
      <c r="B35" s="14">
        <v>84</v>
      </c>
      <c r="C35" s="14">
        <v>74</v>
      </c>
      <c r="D35" s="14">
        <v>60</v>
      </c>
      <c r="E35" s="15">
        <v>134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1237</v>
      </c>
      <c r="C39" s="18">
        <f>SUM(C41-C40)</f>
        <v>1309</v>
      </c>
      <c r="D39" s="74">
        <f>SUM(D41-D40)</f>
        <v>1462</v>
      </c>
      <c r="E39" s="19">
        <f>SUM(E41-E40)</f>
        <v>2771</v>
      </c>
    </row>
    <row r="40" spans="1:5" ht="15.75" customHeight="1">
      <c r="A40" s="6" t="s">
        <v>6</v>
      </c>
      <c r="B40" s="60">
        <v>67</v>
      </c>
      <c r="C40" s="60">
        <v>55</v>
      </c>
      <c r="D40" s="60">
        <v>19</v>
      </c>
      <c r="E40" s="61">
        <v>74</v>
      </c>
    </row>
    <row r="41" spans="1:5" ht="15.75" customHeight="1">
      <c r="A41" s="9" t="s">
        <v>7</v>
      </c>
      <c r="B41" s="20">
        <f>SUM(B4:B38)</f>
        <v>1304</v>
      </c>
      <c r="C41" s="20">
        <f>SUM(C4:C38)</f>
        <v>1364</v>
      </c>
      <c r="D41" s="20">
        <f>SUM(D4:D38)</f>
        <v>1481</v>
      </c>
      <c r="E41" s="21">
        <f>SUM(E4:E38)</f>
        <v>2845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0">
      <selection activeCell="C28" sqref="C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50</v>
      </c>
      <c r="C5" s="14">
        <v>37</v>
      </c>
      <c r="D5" s="14">
        <v>56</v>
      </c>
      <c r="E5" s="15">
        <v>93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41</v>
      </c>
      <c r="E6" s="15">
        <v>68</v>
      </c>
    </row>
    <row r="7" spans="1:5" ht="15.75" customHeight="1">
      <c r="A7" s="6" t="s">
        <v>157</v>
      </c>
      <c r="B7" s="14">
        <v>163</v>
      </c>
      <c r="C7" s="14">
        <v>165</v>
      </c>
      <c r="D7" s="14">
        <v>192</v>
      </c>
      <c r="E7" s="15">
        <v>357</v>
      </c>
    </row>
    <row r="8" spans="1:5" ht="15.75" customHeight="1">
      <c r="A8" s="6" t="s">
        <v>158</v>
      </c>
      <c r="B8" s="14">
        <v>31</v>
      </c>
      <c r="C8" s="14">
        <v>25</v>
      </c>
      <c r="D8" s="14">
        <v>30</v>
      </c>
      <c r="E8" s="15">
        <v>55</v>
      </c>
    </row>
    <row r="9" spans="1:5" ht="15.75" customHeight="1">
      <c r="A9" s="6" t="s">
        <v>159</v>
      </c>
      <c r="B9" s="14">
        <v>96</v>
      </c>
      <c r="C9" s="14">
        <v>109</v>
      </c>
      <c r="D9" s="14">
        <v>110</v>
      </c>
      <c r="E9" s="15">
        <v>219</v>
      </c>
    </row>
    <row r="10" spans="1:5" ht="15.75" customHeight="1">
      <c r="A10" s="6" t="s">
        <v>160</v>
      </c>
      <c r="B10" s="14">
        <v>44</v>
      </c>
      <c r="C10" s="14">
        <v>45</v>
      </c>
      <c r="D10" s="14">
        <v>55</v>
      </c>
      <c r="E10" s="15">
        <v>100</v>
      </c>
    </row>
    <row r="11" spans="1:5" ht="15.75" customHeight="1">
      <c r="A11" s="6" t="s">
        <v>161</v>
      </c>
      <c r="B11" s="14">
        <v>17</v>
      </c>
      <c r="C11" s="14">
        <v>13</v>
      </c>
      <c r="D11" s="14">
        <v>19</v>
      </c>
      <c r="E11" s="15">
        <v>32</v>
      </c>
    </row>
    <row r="12" spans="1:5" ht="15.75" customHeight="1">
      <c r="A12" s="6" t="s">
        <v>162</v>
      </c>
      <c r="B12" s="14">
        <v>170</v>
      </c>
      <c r="C12" s="14">
        <v>147</v>
      </c>
      <c r="D12" s="14">
        <v>189</v>
      </c>
      <c r="E12" s="15">
        <v>336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52</v>
      </c>
      <c r="E13" s="15">
        <v>101</v>
      </c>
    </row>
    <row r="14" spans="1:5" ht="15.75" customHeight="1">
      <c r="A14" s="6" t="s">
        <v>164</v>
      </c>
      <c r="B14" s="14">
        <v>33</v>
      </c>
      <c r="C14" s="14">
        <v>34</v>
      </c>
      <c r="D14" s="14">
        <v>35</v>
      </c>
      <c r="E14" s="15">
        <v>69</v>
      </c>
    </row>
    <row r="15" spans="1:5" ht="15.75" customHeight="1">
      <c r="A15" s="6" t="s">
        <v>165</v>
      </c>
      <c r="B15" s="14">
        <v>59</v>
      </c>
      <c r="C15" s="14">
        <v>57</v>
      </c>
      <c r="D15" s="14">
        <v>66</v>
      </c>
      <c r="E15" s="15">
        <v>123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17</v>
      </c>
      <c r="C17" s="14">
        <v>19</v>
      </c>
      <c r="D17" s="14">
        <v>20</v>
      </c>
      <c r="E17" s="15">
        <v>39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26</v>
      </c>
      <c r="C19" s="14">
        <v>28</v>
      </c>
      <c r="D19" s="14">
        <v>34</v>
      </c>
      <c r="E19" s="15">
        <v>62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61</v>
      </c>
      <c r="C21" s="14">
        <v>56</v>
      </c>
      <c r="D21" s="14">
        <v>66</v>
      </c>
      <c r="E21" s="15">
        <v>122</v>
      </c>
    </row>
    <row r="22" spans="1:5" ht="15.75" customHeight="1">
      <c r="A22" s="25" t="s">
        <v>31</v>
      </c>
      <c r="B22" s="14">
        <v>33</v>
      </c>
      <c r="C22" s="14">
        <v>25</v>
      </c>
      <c r="D22" s="14">
        <v>27</v>
      </c>
      <c r="E22" s="15">
        <v>52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958</v>
      </c>
      <c r="C38" s="18">
        <f>SUM(C40-C39)</f>
        <v>915</v>
      </c>
      <c r="D38" s="74">
        <f>SUM(D40-D39)</f>
        <v>1081</v>
      </c>
      <c r="E38" s="19">
        <f>SUM(E40-E39)</f>
        <v>1996</v>
      </c>
    </row>
    <row r="39" spans="1:5" ht="15.75" customHeight="1">
      <c r="A39" s="6" t="s">
        <v>6</v>
      </c>
      <c r="B39" s="60">
        <v>1</v>
      </c>
      <c r="C39" s="60">
        <v>2</v>
      </c>
      <c r="D39" s="60">
        <v>2</v>
      </c>
      <c r="E39" s="61">
        <v>4</v>
      </c>
    </row>
    <row r="40" spans="1:5" ht="15.75" customHeight="1">
      <c r="A40" s="9" t="s">
        <v>7</v>
      </c>
      <c r="B40" s="20">
        <f>SUM(B4:B37)</f>
        <v>959</v>
      </c>
      <c r="C40" s="20">
        <f>SUM(C4:C37)</f>
        <v>917</v>
      </c>
      <c r="D40" s="20">
        <f>SUM(D4:D37)</f>
        <v>1083</v>
      </c>
      <c r="E40" s="21">
        <f>SUM(E4:E37)</f>
        <v>2000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4">
      <selection activeCell="K26" sqref="K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128</v>
      </c>
      <c r="C4" s="12">
        <v>119</v>
      </c>
      <c r="D4" s="12">
        <v>146</v>
      </c>
      <c r="E4" s="13">
        <v>265</v>
      </c>
    </row>
    <row r="5" spans="1:5" ht="15.75" customHeight="1">
      <c r="A5" s="6" t="s">
        <v>204</v>
      </c>
      <c r="B5" s="14">
        <v>39</v>
      </c>
      <c r="C5" s="14">
        <v>32</v>
      </c>
      <c r="D5" s="14">
        <v>44</v>
      </c>
      <c r="E5" s="15">
        <v>76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44</v>
      </c>
      <c r="C7" s="14">
        <v>33</v>
      </c>
      <c r="D7" s="14">
        <v>36</v>
      </c>
      <c r="E7" s="15">
        <v>69</v>
      </c>
    </row>
    <row r="8" spans="1:5" ht="15.75" customHeight="1">
      <c r="A8" s="6" t="s">
        <v>207</v>
      </c>
      <c r="B8" s="14">
        <v>55</v>
      </c>
      <c r="C8" s="14">
        <v>52</v>
      </c>
      <c r="D8" s="14">
        <v>58</v>
      </c>
      <c r="E8" s="15">
        <v>110</v>
      </c>
    </row>
    <row r="9" spans="1:5" ht="15.75" customHeight="1">
      <c r="A9" s="6" t="s">
        <v>208</v>
      </c>
      <c r="B9" s="14">
        <v>21</v>
      </c>
      <c r="C9" s="14">
        <v>16</v>
      </c>
      <c r="D9" s="14">
        <v>18</v>
      </c>
      <c r="E9" s="15">
        <v>34</v>
      </c>
    </row>
    <row r="10" spans="1:5" ht="15.75" customHeight="1">
      <c r="A10" s="6" t="s">
        <v>209</v>
      </c>
      <c r="B10" s="14">
        <v>19</v>
      </c>
      <c r="C10" s="14">
        <v>13</v>
      </c>
      <c r="D10" s="14">
        <v>29</v>
      </c>
      <c r="E10" s="15">
        <v>42</v>
      </c>
    </row>
    <row r="11" spans="1:5" ht="15.75" customHeight="1">
      <c r="A11" s="6" t="s">
        <v>210</v>
      </c>
      <c r="B11" s="14">
        <v>51</v>
      </c>
      <c r="C11" s="14">
        <v>42</v>
      </c>
      <c r="D11" s="14">
        <v>53</v>
      </c>
      <c r="E11" s="15">
        <v>95</v>
      </c>
    </row>
    <row r="12" spans="1:5" ht="15.75" customHeight="1">
      <c r="A12" s="6" t="s">
        <v>211</v>
      </c>
      <c r="B12" s="14">
        <v>25</v>
      </c>
      <c r="C12" s="14">
        <v>23</v>
      </c>
      <c r="D12" s="14">
        <v>31</v>
      </c>
      <c r="E12" s="15">
        <v>54</v>
      </c>
    </row>
    <row r="13" spans="1:5" ht="15.75" customHeight="1">
      <c r="A13" s="6" t="s">
        <v>212</v>
      </c>
      <c r="B13" s="14">
        <v>19</v>
      </c>
      <c r="C13" s="14">
        <v>15</v>
      </c>
      <c r="D13" s="14">
        <v>23</v>
      </c>
      <c r="E13" s="15">
        <v>38</v>
      </c>
    </row>
    <row r="14" spans="1:5" ht="15.75" customHeight="1">
      <c r="A14" s="6" t="s">
        <v>213</v>
      </c>
      <c r="B14" s="14">
        <v>66</v>
      </c>
      <c r="C14" s="14">
        <v>42</v>
      </c>
      <c r="D14" s="14">
        <v>70</v>
      </c>
      <c r="E14" s="15">
        <v>112</v>
      </c>
    </row>
    <row r="15" spans="1:5" ht="15.75" customHeight="1">
      <c r="A15" s="6" t="s">
        <v>214</v>
      </c>
      <c r="B15" s="14">
        <v>157</v>
      </c>
      <c r="C15" s="14">
        <v>182</v>
      </c>
      <c r="D15" s="14">
        <v>198</v>
      </c>
      <c r="E15" s="15">
        <v>380</v>
      </c>
    </row>
    <row r="16" spans="1:5" ht="15.75" customHeight="1">
      <c r="A16" s="6" t="s">
        <v>215</v>
      </c>
      <c r="B16" s="14">
        <v>170</v>
      </c>
      <c r="C16" s="14">
        <v>201</v>
      </c>
      <c r="D16" s="14">
        <v>207</v>
      </c>
      <c r="E16" s="15">
        <v>408</v>
      </c>
    </row>
    <row r="17" spans="1:5" ht="15.75" customHeight="1">
      <c r="A17" s="6" t="s">
        <v>216</v>
      </c>
      <c r="B17" s="14">
        <v>28</v>
      </c>
      <c r="C17" s="14">
        <v>25</v>
      </c>
      <c r="D17" s="14">
        <v>34</v>
      </c>
      <c r="E17" s="15">
        <v>59</v>
      </c>
    </row>
    <row r="18" spans="1:5" ht="15.75" customHeight="1">
      <c r="A18" s="6" t="s">
        <v>217</v>
      </c>
      <c r="B18" s="14">
        <v>118</v>
      </c>
      <c r="C18" s="14">
        <v>122</v>
      </c>
      <c r="D18" s="14">
        <v>133</v>
      </c>
      <c r="E18" s="15">
        <v>255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56</v>
      </c>
      <c r="E19" s="15">
        <v>109</v>
      </c>
    </row>
    <row r="20" spans="1:5" ht="15.75" customHeight="1">
      <c r="A20" s="6" t="s">
        <v>219</v>
      </c>
      <c r="B20" s="14">
        <v>105</v>
      </c>
      <c r="C20" s="14">
        <v>115</v>
      </c>
      <c r="D20" s="14">
        <v>114</v>
      </c>
      <c r="E20" s="15">
        <v>229</v>
      </c>
    </row>
    <row r="21" spans="1:5" ht="15.75" customHeight="1">
      <c r="A21" s="6" t="s">
        <v>220</v>
      </c>
      <c r="B21" s="14">
        <v>42</v>
      </c>
      <c r="C21" s="14">
        <v>47</v>
      </c>
      <c r="D21" s="14">
        <v>54</v>
      </c>
      <c r="E21" s="15">
        <v>101</v>
      </c>
    </row>
    <row r="22" spans="1:5" ht="15.75" customHeight="1">
      <c r="A22" s="6" t="s">
        <v>221</v>
      </c>
      <c r="B22" s="14">
        <v>118</v>
      </c>
      <c r="C22" s="14">
        <v>128</v>
      </c>
      <c r="D22" s="14">
        <v>152</v>
      </c>
      <c r="E22" s="15">
        <v>280</v>
      </c>
    </row>
    <row r="23" spans="1:5" ht="15.75" customHeight="1">
      <c r="A23" s="6" t="s">
        <v>222</v>
      </c>
      <c r="B23" s="14">
        <v>20</v>
      </c>
      <c r="C23" s="14">
        <v>17</v>
      </c>
      <c r="D23" s="14">
        <v>24</v>
      </c>
      <c r="E23" s="15">
        <v>41</v>
      </c>
    </row>
    <row r="24" spans="1:5" ht="15.75" customHeight="1">
      <c r="A24" s="6" t="s">
        <v>223</v>
      </c>
      <c r="B24" s="14">
        <v>63</v>
      </c>
      <c r="C24" s="14">
        <v>75</v>
      </c>
      <c r="D24" s="14">
        <v>77</v>
      </c>
      <c r="E24" s="15">
        <v>152</v>
      </c>
    </row>
    <row r="25" spans="1:5" ht="15.75" customHeight="1">
      <c r="A25" s="6" t="s">
        <v>224</v>
      </c>
      <c r="B25" s="14">
        <v>59</v>
      </c>
      <c r="C25" s="14">
        <v>57</v>
      </c>
      <c r="D25" s="14">
        <v>63</v>
      </c>
      <c r="E25" s="15">
        <v>120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53</v>
      </c>
      <c r="C27" s="14">
        <v>65</v>
      </c>
      <c r="D27" s="14">
        <v>63</v>
      </c>
      <c r="E27" s="15">
        <v>128</v>
      </c>
    </row>
    <row r="28" spans="1:5" ht="15.75" customHeight="1">
      <c r="A28" s="6" t="s">
        <v>227</v>
      </c>
      <c r="B28" s="14">
        <v>34</v>
      </c>
      <c r="C28" s="14">
        <v>40</v>
      </c>
      <c r="D28" s="14">
        <v>38</v>
      </c>
      <c r="E28" s="15">
        <v>78</v>
      </c>
    </row>
    <row r="29" spans="1:5" ht="15.75" customHeight="1">
      <c r="A29" s="6" t="s">
        <v>228</v>
      </c>
      <c r="B29" s="14">
        <v>30</v>
      </c>
      <c r="C29" s="14">
        <v>28</v>
      </c>
      <c r="D29" s="14">
        <v>34</v>
      </c>
      <c r="E29" s="15">
        <v>62</v>
      </c>
    </row>
    <row r="30" spans="1:5" ht="15.75" customHeight="1">
      <c r="A30" s="6" t="s">
        <v>229</v>
      </c>
      <c r="B30" s="14">
        <v>113</v>
      </c>
      <c r="C30" s="14">
        <v>137</v>
      </c>
      <c r="D30" s="14">
        <v>82</v>
      </c>
      <c r="E30" s="15">
        <v>219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89</v>
      </c>
      <c r="C32" s="14">
        <v>97</v>
      </c>
      <c r="D32" s="14">
        <v>109</v>
      </c>
      <c r="E32" s="15">
        <v>206</v>
      </c>
    </row>
    <row r="33" spans="1:5" ht="15.75" customHeight="1">
      <c r="A33" s="6" t="s">
        <v>231</v>
      </c>
      <c r="B33" s="14">
        <v>44</v>
      </c>
      <c r="C33" s="14">
        <v>20</v>
      </c>
      <c r="D33" s="14">
        <v>24</v>
      </c>
      <c r="E33" s="15">
        <v>44</v>
      </c>
    </row>
    <row r="34" spans="1:5" ht="15.75" customHeight="1">
      <c r="A34" s="6" t="s">
        <v>232</v>
      </c>
      <c r="B34" s="14">
        <v>9</v>
      </c>
      <c r="C34" s="14">
        <v>1</v>
      </c>
      <c r="D34" s="14">
        <v>8</v>
      </c>
      <c r="E34" s="15">
        <v>9</v>
      </c>
    </row>
    <row r="35" spans="1:5" ht="15.75" customHeight="1">
      <c r="A35" s="25" t="s">
        <v>33</v>
      </c>
      <c r="B35" s="14">
        <v>146</v>
      </c>
      <c r="C35" s="14">
        <v>100</v>
      </c>
      <c r="D35" s="14">
        <v>98</v>
      </c>
      <c r="E35" s="15">
        <v>198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1922</v>
      </c>
      <c r="C39" s="18">
        <f>SUM(C41-C40)</f>
        <v>1927</v>
      </c>
      <c r="D39" s="75">
        <f>SUM(D41-D40)</f>
        <v>2117</v>
      </c>
      <c r="E39" s="19">
        <f>SUM(E41-E40)</f>
        <v>4044</v>
      </c>
    </row>
    <row r="40" spans="1:5" ht="15.75" customHeight="1">
      <c r="A40" s="6" t="s">
        <v>6</v>
      </c>
      <c r="B40" s="60">
        <v>56</v>
      </c>
      <c r="C40" s="60">
        <v>33</v>
      </c>
      <c r="D40" s="60">
        <v>44</v>
      </c>
      <c r="E40" s="61">
        <v>77</v>
      </c>
    </row>
    <row r="41" spans="1:5" ht="15.75" customHeight="1">
      <c r="A41" s="9" t="s">
        <v>7</v>
      </c>
      <c r="B41" s="20">
        <f>SUM(B4:B38)</f>
        <v>1978</v>
      </c>
      <c r="C41" s="20">
        <f>SUM(C4:C38)</f>
        <v>1960</v>
      </c>
      <c r="D41" s="20">
        <f>SUM(D4:D38)</f>
        <v>2161</v>
      </c>
      <c r="E41" s="21">
        <f>SUM(E4:E38)</f>
        <v>4121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0">
      <selection activeCell="D28" sqref="D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34</v>
      </c>
      <c r="D4" s="12">
        <v>28</v>
      </c>
      <c r="E4" s="13">
        <v>62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50</v>
      </c>
      <c r="E5" s="15">
        <v>91</v>
      </c>
    </row>
    <row r="6" spans="1:5" ht="15.75" customHeight="1">
      <c r="A6" s="6" t="s">
        <v>235</v>
      </c>
      <c r="B6" s="14">
        <v>63</v>
      </c>
      <c r="C6" s="14">
        <v>55</v>
      </c>
      <c r="D6" s="14">
        <v>69</v>
      </c>
      <c r="E6" s="15">
        <v>124</v>
      </c>
    </row>
    <row r="7" spans="1:5" ht="15.75" customHeight="1">
      <c r="A7" s="6" t="s">
        <v>236</v>
      </c>
      <c r="B7" s="14">
        <v>37</v>
      </c>
      <c r="C7" s="14">
        <v>27</v>
      </c>
      <c r="D7" s="14">
        <v>38</v>
      </c>
      <c r="E7" s="15">
        <v>65</v>
      </c>
    </row>
    <row r="8" spans="1:5" ht="15.75" customHeight="1">
      <c r="A8" s="6" t="s">
        <v>237</v>
      </c>
      <c r="B8" s="14">
        <v>56</v>
      </c>
      <c r="C8" s="14">
        <v>78</v>
      </c>
      <c r="D8" s="14">
        <v>76</v>
      </c>
      <c r="E8" s="15">
        <v>154</v>
      </c>
    </row>
    <row r="9" spans="1:5" ht="15.75" customHeight="1">
      <c r="A9" s="6" t="s">
        <v>238</v>
      </c>
      <c r="B9" s="14">
        <v>24</v>
      </c>
      <c r="C9" s="14">
        <v>28</v>
      </c>
      <c r="D9" s="14">
        <v>26</v>
      </c>
      <c r="E9" s="15">
        <v>54</v>
      </c>
    </row>
    <row r="10" spans="1:5" ht="15.75" customHeight="1">
      <c r="A10" s="6" t="s">
        <v>239</v>
      </c>
      <c r="B10" s="14">
        <v>19</v>
      </c>
      <c r="C10" s="14">
        <v>20</v>
      </c>
      <c r="D10" s="14">
        <v>19</v>
      </c>
      <c r="E10" s="15">
        <v>39</v>
      </c>
    </row>
    <row r="11" spans="1:5" ht="15.75" customHeight="1">
      <c r="A11" s="6" t="s">
        <v>240</v>
      </c>
      <c r="B11" s="14">
        <v>56</v>
      </c>
      <c r="C11" s="14">
        <v>52</v>
      </c>
      <c r="D11" s="14">
        <v>64</v>
      </c>
      <c r="E11" s="15">
        <v>116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8</v>
      </c>
      <c r="E12" s="15">
        <v>20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20</v>
      </c>
      <c r="C14" s="14">
        <v>21</v>
      </c>
      <c r="D14" s="14">
        <v>20</v>
      </c>
      <c r="E14" s="15">
        <v>41</v>
      </c>
    </row>
    <row r="15" spans="1:5" ht="15.75" customHeight="1">
      <c r="A15" s="6" t="s">
        <v>244</v>
      </c>
      <c r="B15" s="14">
        <v>36</v>
      </c>
      <c r="C15" s="14">
        <v>30</v>
      </c>
      <c r="D15" s="14">
        <v>39</v>
      </c>
      <c r="E15" s="15">
        <v>69</v>
      </c>
    </row>
    <row r="16" spans="1:5" ht="15.75" customHeight="1">
      <c r="A16" s="6" t="s">
        <v>245</v>
      </c>
      <c r="B16" s="14">
        <v>31</v>
      </c>
      <c r="C16" s="14">
        <v>28</v>
      </c>
      <c r="D16" s="14">
        <v>38</v>
      </c>
      <c r="E16" s="15">
        <v>66</v>
      </c>
    </row>
    <row r="17" spans="1:5" ht="15.75" customHeight="1">
      <c r="A17" s="6" t="s">
        <v>246</v>
      </c>
      <c r="B17" s="14">
        <v>69</v>
      </c>
      <c r="C17" s="14">
        <v>60</v>
      </c>
      <c r="D17" s="14">
        <v>74</v>
      </c>
      <c r="E17" s="15">
        <v>134</v>
      </c>
    </row>
    <row r="18" spans="1:5" ht="15.75" customHeight="1">
      <c r="A18" s="28" t="s">
        <v>49</v>
      </c>
      <c r="B18" s="14">
        <v>52</v>
      </c>
      <c r="C18" s="14">
        <v>29</v>
      </c>
      <c r="D18" s="14">
        <v>37</v>
      </c>
      <c r="E18" s="15">
        <v>66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526</v>
      </c>
      <c r="C39" s="18">
        <f>SUM(C41-C40)</f>
        <v>514</v>
      </c>
      <c r="D39" s="74">
        <f>SUM(D41-D40)</f>
        <v>582</v>
      </c>
      <c r="E39" s="19">
        <f>SUM(E41-E40)</f>
        <v>1096</v>
      </c>
    </row>
    <row r="40" spans="1:5" ht="15.75" customHeight="1">
      <c r="A40" s="6" t="s">
        <v>6</v>
      </c>
      <c r="B40" s="60">
        <v>42</v>
      </c>
      <c r="C40" s="60">
        <v>23</v>
      </c>
      <c r="D40" s="60">
        <v>24</v>
      </c>
      <c r="E40" s="61">
        <v>47</v>
      </c>
    </row>
    <row r="41" spans="1:5" ht="15.75" customHeight="1">
      <c r="A41" s="9" t="s">
        <v>7</v>
      </c>
      <c r="B41" s="20">
        <f>SUM(B4:B38)</f>
        <v>568</v>
      </c>
      <c r="C41" s="20">
        <f>SUM(C4:C38)</f>
        <v>537</v>
      </c>
      <c r="D41" s="20">
        <f>SUM(D4:D38)</f>
        <v>606</v>
      </c>
      <c r="E41" s="21">
        <f>SUM(E4:E38)</f>
        <v>1143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28454</v>
      </c>
      <c r="C44" s="12">
        <f>'本山'!C39+'赤崎'!C39+'須恵'!C41+'小野田'!C39+'高泊'!C39+'高千帆'!C40+'有帆'!C39+'厚狭③'!C41+'厚陽'!C38+'出合'!C39+'埴生'!C39+'津布田'!C39</f>
        <v>29672</v>
      </c>
      <c r="D44" s="12">
        <f>'本山'!D39+'赤崎'!D39+'須恵'!D41+'小野田'!D39+'高泊'!D39+'高千帆'!D40+'有帆'!D39+'厚狭③'!D41+'厚陽'!D38+'出合'!D39+'埴生'!D39+'津布田'!D39</f>
        <v>32738</v>
      </c>
      <c r="E44" s="13">
        <f>'本山'!E39+'赤崎'!E39+'須恵'!E41+'小野田'!E39+'高泊'!E39+'高千帆'!E40+'有帆'!E39+'厚狭③'!E41+'厚陽'!E38+'出合'!E39+'埴生'!E39+'津布田'!E39</f>
        <v>62410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543</v>
      </c>
      <c r="C45" s="60">
        <f>'本山'!C40+'赤崎'!C40+'須恵'!C42+'小野田'!C40+'高泊'!C40+'高千帆'!C41+'有帆'!C40+'厚狭③'!C42+'厚陽'!C39+'出合'!C40+'埴生'!C40+'津布田'!C40</f>
        <v>373</v>
      </c>
      <c r="D45" s="60">
        <f>'本山'!D40+'赤崎'!D40+'須恵'!D42+'小野田'!D40+'高泊'!D40+'高千帆'!D41+'有帆'!D40+'厚狭③'!D42+'厚陽'!D39+'出合'!D40+'埴生'!D40+'津布田'!D40</f>
        <v>385</v>
      </c>
      <c r="E45" s="61">
        <f>'本山'!E40+'赤崎'!E40+'須恵'!E42+'小野田'!E40+'高泊'!E40+'高千帆'!E41+'有帆'!E40+'厚狭③'!E42+'厚陽'!E39+'出合'!E40+'埴生'!E40+'津布田'!E40</f>
        <v>758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28997</v>
      </c>
      <c r="C46" s="20">
        <f>'本山'!C41+'赤崎'!C41+'須恵'!C43+'小野田'!C41+'高泊'!C41+'高千帆'!C42+'有帆'!C41+'厚狭③'!C43+'厚陽'!C40+'出合'!C41+'埴生'!C41+'津布田'!C41</f>
        <v>30045</v>
      </c>
      <c r="D46" s="20">
        <f>'本山'!D41+'赤崎'!D41+'須恵'!D43+'小野田'!D41+'高泊'!D41+'高千帆'!D42+'有帆'!D41+'厚狭③'!D43+'厚陽'!D40+'出合'!D41+'埴生'!D41+'津布田'!D41</f>
        <v>33123</v>
      </c>
      <c r="E46" s="21">
        <f>'本山'!E41+'赤崎'!E41+'須恵'!E43+'小野田'!E41+'高泊'!E41+'高千帆'!E42+'有帆'!E41+'厚狭③'!E43+'厚陽'!E40+'出合'!E41+'埴生'!E41+'津布田'!E41</f>
        <v>63168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79" t="str">
        <f>'本山'!C1</f>
        <v>平成31年1月1日現在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50</v>
      </c>
      <c r="B5" s="37" t="s">
        <v>247</v>
      </c>
      <c r="C5" s="38">
        <f>SUM('本山'!B39,'赤崎'!B39,'須恵'!B41,'小野田'!B39,'高泊'!B39,'高千帆'!B40,'有帆'!B39)</f>
        <v>19290</v>
      </c>
      <c r="D5" s="38">
        <f>SUM('本山'!C39,'赤崎'!C39,'須恵'!C41,'小野田'!C39,'高泊'!C39,'高千帆'!C40,'有帆'!C39)</f>
        <v>20021</v>
      </c>
      <c r="E5" s="38">
        <f>SUM('本山'!D39,'赤崎'!D39,'須恵'!D41,'小野田'!D39,'高泊'!D39,'高千帆'!D40,'有帆'!D39)</f>
        <v>22029</v>
      </c>
      <c r="F5" s="39">
        <f>SUM(D5:E5)</f>
        <v>42050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SUM('本山'!B40,'赤崎'!B40,'須恵'!B42,'小野田'!B40,'高泊'!B40,'高千帆'!B41,'有帆'!B40)</f>
        <v>318</v>
      </c>
      <c r="D6" s="38">
        <f>SUM('本山'!C40,'赤崎'!C40,'須恵'!C42,'小野田'!C40,'高泊'!C40,'高千帆'!C41,'有帆'!C40)</f>
        <v>217</v>
      </c>
      <c r="E6" s="38">
        <f>SUM('本山'!D40,'赤崎'!D40,'須恵'!D42,'小野田'!D40,'高泊'!D40,'高千帆'!D41,'有帆'!D40)</f>
        <v>256</v>
      </c>
      <c r="F6" s="39">
        <f>SUM(D6:E6)</f>
        <v>473</v>
      </c>
    </row>
    <row r="7" spans="1:6" s="31" customFormat="1" ht="24.75" customHeight="1">
      <c r="A7" s="80" t="s">
        <v>53</v>
      </c>
      <c r="B7" s="81"/>
      <c r="C7" s="39">
        <f>SUM(C5:C6)</f>
        <v>19608</v>
      </c>
      <c r="D7" s="39">
        <f>SUM(D5:D6)</f>
        <v>20238</v>
      </c>
      <c r="E7" s="39">
        <f>SUM(E5:E6)</f>
        <v>22285</v>
      </c>
      <c r="F7" s="39">
        <f>SUM(F5:F6)</f>
        <v>42523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51</v>
      </c>
      <c r="B9" s="37" t="s">
        <v>247</v>
      </c>
      <c r="C9" s="38">
        <f>SUM('厚狭③'!B41,'出合'!B39,'厚陽'!B38,'埴生'!B39,'津布田'!B39)</f>
        <v>9164</v>
      </c>
      <c r="D9" s="38">
        <f>SUM('厚狭③'!C41,'出合'!C39,'厚陽'!C38,'埴生'!C39,'津布田'!C39)</f>
        <v>9651</v>
      </c>
      <c r="E9" s="72">
        <f>SUM('厚狭③'!D41,'出合'!D39,'厚陽'!D38,'埴生'!D39,'津布田'!D39)</f>
        <v>10709</v>
      </c>
      <c r="F9" s="73">
        <f>SUM(D9:E9)</f>
        <v>20360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225</v>
      </c>
      <c r="D10" s="38">
        <f>SUM('厚狭③'!C42,'出合'!C40,'厚陽'!C39,'埴生'!C40,'津布田'!C40)</f>
        <v>156</v>
      </c>
      <c r="E10" s="38">
        <f>SUM('厚狭③'!D42,'出合'!D40,'厚陽'!D39,'埴生'!D40,'津布田'!D40)</f>
        <v>129</v>
      </c>
      <c r="F10" s="39">
        <f>SUM(D10:E10)</f>
        <v>285</v>
      </c>
    </row>
    <row r="11" spans="1:6" s="31" customFormat="1" ht="24.75" customHeight="1">
      <c r="A11" s="80" t="s">
        <v>53</v>
      </c>
      <c r="B11" s="81"/>
      <c r="C11" s="39">
        <f>SUM(C9:C10)</f>
        <v>9389</v>
      </c>
      <c r="D11" s="39">
        <f>SUM(D9:D10)</f>
        <v>9807</v>
      </c>
      <c r="E11" s="39">
        <f>SUM(E9:E10)</f>
        <v>10838</v>
      </c>
      <c r="F11" s="39">
        <f>SUM(F9:F10)</f>
        <v>20645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28454</v>
      </c>
      <c r="D13" s="39">
        <f t="shared" si="0"/>
        <v>29672</v>
      </c>
      <c r="E13" s="39">
        <f>SUM(E5,E9)</f>
        <v>32738</v>
      </c>
      <c r="F13" s="39">
        <f>SUM(D13:E13)</f>
        <v>62410</v>
      </c>
    </row>
    <row r="14" spans="1:6" ht="24.75" customHeight="1">
      <c r="A14" s="41" t="s">
        <v>7</v>
      </c>
      <c r="B14" s="37" t="s">
        <v>6</v>
      </c>
      <c r="C14" s="39">
        <f t="shared" si="0"/>
        <v>543</v>
      </c>
      <c r="D14" s="39">
        <f t="shared" si="0"/>
        <v>373</v>
      </c>
      <c r="E14" s="39">
        <f t="shared" si="0"/>
        <v>385</v>
      </c>
      <c r="F14" s="39">
        <f>SUM(D14:E14)</f>
        <v>758</v>
      </c>
    </row>
    <row r="15" spans="1:6" ht="24.75" customHeight="1">
      <c r="A15" s="40"/>
      <c r="B15" s="37" t="s">
        <v>52</v>
      </c>
      <c r="C15" s="39">
        <f>SUM(C13:C14)</f>
        <v>28997</v>
      </c>
      <c r="D15" s="39">
        <f>SUM(D13:D14)</f>
        <v>30045</v>
      </c>
      <c r="E15" s="39">
        <f>SUM(E13:E14)</f>
        <v>33123</v>
      </c>
      <c r="F15" s="39">
        <f>SUM(F13:F14)</f>
        <v>63168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1340</v>
      </c>
      <c r="D19" s="59">
        <f>SUM('本山'!C14,'赤崎'!C27,'須恵'!C39,'小野田'!C36,'高泊'!C19,'高千帆'!C38,'有帆'!C26)</f>
        <v>1026</v>
      </c>
      <c r="E19" s="59">
        <f>SUM('本山'!D14,'赤崎'!D27,'須恵'!D39,'小野田'!D36,'高泊'!D19,'高千帆'!D38,'有帆'!D26)</f>
        <v>883</v>
      </c>
      <c r="F19" s="39">
        <f>SUM(D19:E19)</f>
        <v>1909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707</v>
      </c>
      <c r="D20" s="38">
        <f>SUM('厚狭③'!C13,'出合'!C35,'厚陽'!C22,'埴生'!C35,'津布田'!C18)</f>
        <v>606</v>
      </c>
      <c r="E20" s="38">
        <f>SUM('厚狭③'!D13,'出合'!D35,'厚陽'!D22,'埴生'!D35,'津布田'!D18)</f>
        <v>589</v>
      </c>
      <c r="F20" s="39">
        <f>SUM(D20:E20)</f>
        <v>1195</v>
      </c>
    </row>
    <row r="21" spans="1:6" ht="24.75" customHeight="1">
      <c r="A21" s="80" t="s">
        <v>55</v>
      </c>
      <c r="B21" s="81"/>
      <c r="C21" s="39">
        <f>SUM(C19:C20)</f>
        <v>2047</v>
      </c>
      <c r="D21" s="39">
        <f>SUM(D19:D20)</f>
        <v>1632</v>
      </c>
      <c r="E21" s="39">
        <f>SUM(E19:E20)</f>
        <v>1472</v>
      </c>
      <c r="F21" s="39">
        <f>SUM(F19:F20)</f>
        <v>3104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34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1402</v>
      </c>
      <c r="C3" s="12">
        <f>SUM('本山:津布田'!C4)</f>
        <v>1519</v>
      </c>
      <c r="D3" s="12">
        <f>SUM('本山:津布田'!D4)</f>
        <v>1740</v>
      </c>
      <c r="E3" s="13">
        <f>SUM('本山:津布田'!E4)</f>
        <v>3259</v>
      </c>
    </row>
    <row r="4" spans="1:5" ht="15.75" customHeight="1">
      <c r="A4" s="6" t="s">
        <v>36</v>
      </c>
      <c r="B4" s="14">
        <f>SUM('本山:津布田'!B5)</f>
        <v>1361</v>
      </c>
      <c r="C4" s="14">
        <f>SUM('本山:津布田'!C5)</f>
        <v>1441</v>
      </c>
      <c r="D4" s="14">
        <f>SUM('本山:津布田'!D5)</f>
        <v>1628</v>
      </c>
      <c r="E4" s="15">
        <f>SUM('本山:津布田'!E5)</f>
        <v>3069</v>
      </c>
    </row>
    <row r="5" spans="1:5" ht="15.75" customHeight="1">
      <c r="A5" s="6" t="s">
        <v>37</v>
      </c>
      <c r="B5" s="14">
        <f>SUM('本山:津布田'!B6)</f>
        <v>1100</v>
      </c>
      <c r="C5" s="14">
        <f>SUM('本山:津布田'!C6)</f>
        <v>1162</v>
      </c>
      <c r="D5" s="14">
        <f>SUM('本山:津布田'!D6)</f>
        <v>1275</v>
      </c>
      <c r="E5" s="15">
        <f>SUM('本山:津布田'!E6)</f>
        <v>2437</v>
      </c>
    </row>
    <row r="6" spans="1:5" ht="15.75" customHeight="1">
      <c r="A6" s="6" t="s">
        <v>38</v>
      </c>
      <c r="B6" s="14">
        <f>SUM('本山:津布田'!B7)</f>
        <v>1020</v>
      </c>
      <c r="C6" s="14">
        <f>SUM('本山:津布田'!C7)</f>
        <v>1039</v>
      </c>
      <c r="D6" s="14">
        <f>SUM('本山:津布田'!D7)</f>
        <v>1193</v>
      </c>
      <c r="E6" s="15">
        <f>SUM('本山:津布田'!E7)</f>
        <v>2232</v>
      </c>
    </row>
    <row r="7" spans="1:5" ht="15.75" customHeight="1">
      <c r="A7" s="6" t="s">
        <v>39</v>
      </c>
      <c r="B7" s="14">
        <f>SUM('本山:津布田'!B8)</f>
        <v>783</v>
      </c>
      <c r="C7" s="14">
        <f>SUM('本山:津布田'!C8)</f>
        <v>791</v>
      </c>
      <c r="D7" s="14">
        <f>SUM('本山:津布田'!D8)</f>
        <v>971</v>
      </c>
      <c r="E7" s="15">
        <f>SUM('本山:津布田'!E8)</f>
        <v>1762</v>
      </c>
    </row>
    <row r="8" spans="1:5" ht="15.75" customHeight="1">
      <c r="A8" s="6" t="s">
        <v>40</v>
      </c>
      <c r="B8" s="14">
        <f>SUM('本山:津布田'!B9)</f>
        <v>790</v>
      </c>
      <c r="C8" s="14">
        <f>SUM('本山:津布田'!C9)</f>
        <v>826</v>
      </c>
      <c r="D8" s="14">
        <f>SUM('本山:津布田'!D9)</f>
        <v>907</v>
      </c>
      <c r="E8" s="15">
        <f>SUM('本山:津布田'!E9)</f>
        <v>1733</v>
      </c>
    </row>
    <row r="9" spans="1:5" ht="15.75" customHeight="1">
      <c r="A9" s="6" t="s">
        <v>41</v>
      </c>
      <c r="B9" s="14">
        <f>SUM('本山:津布田'!B10)</f>
        <v>1051</v>
      </c>
      <c r="C9" s="14">
        <f>SUM('本山:津布田'!C10)</f>
        <v>1092</v>
      </c>
      <c r="D9" s="14">
        <f>SUM('本山:津布田'!D10)</f>
        <v>1252</v>
      </c>
      <c r="E9" s="15">
        <f>SUM('本山:津布田'!E10)</f>
        <v>2344</v>
      </c>
    </row>
    <row r="10" spans="1:5" ht="15.75" customHeight="1">
      <c r="A10" s="6" t="s">
        <v>42</v>
      </c>
      <c r="B10" s="14">
        <f>SUM('本山:津布田'!B11)</f>
        <v>997</v>
      </c>
      <c r="C10" s="14">
        <f>SUM('本山:津布田'!C11)</f>
        <v>984</v>
      </c>
      <c r="D10" s="14">
        <f>SUM('本山:津布田'!D11)</f>
        <v>1165</v>
      </c>
      <c r="E10" s="15">
        <f>SUM('本山:津布田'!E11)</f>
        <v>2149</v>
      </c>
    </row>
    <row r="11" spans="1:5" ht="15.75" customHeight="1">
      <c r="A11" s="6" t="s">
        <v>43</v>
      </c>
      <c r="B11" s="14">
        <f>SUM('本山:津布田'!B12)</f>
        <v>1259</v>
      </c>
      <c r="C11" s="14">
        <f>SUM('本山:津布田'!C12)</f>
        <v>1242</v>
      </c>
      <c r="D11" s="14">
        <f>SUM('本山:津布田'!D12)</f>
        <v>1411</v>
      </c>
      <c r="E11" s="15">
        <f>SUM('本山:津布田'!E12)</f>
        <v>2653</v>
      </c>
    </row>
    <row r="12" spans="1:5" ht="15.75" customHeight="1">
      <c r="A12" s="6" t="s">
        <v>44</v>
      </c>
      <c r="B12" s="14">
        <f>SUM('本山:津布田'!B13)</f>
        <v>1198</v>
      </c>
      <c r="C12" s="14">
        <f>SUM('本山:津布田'!C13)</f>
        <v>1207</v>
      </c>
      <c r="D12" s="14">
        <f>SUM('本山:津布田'!D13)</f>
        <v>1300</v>
      </c>
      <c r="E12" s="15">
        <f>SUM('本山:津布田'!E13)</f>
        <v>2507</v>
      </c>
    </row>
    <row r="13" spans="1:5" ht="15.75" customHeight="1">
      <c r="A13" s="6" t="s">
        <v>45</v>
      </c>
      <c r="B13" s="14">
        <f>SUM('本山:津布田'!B14)</f>
        <v>726</v>
      </c>
      <c r="C13" s="14">
        <f>SUM('本山:津布田'!C14)</f>
        <v>741</v>
      </c>
      <c r="D13" s="14">
        <f>SUM('本山:津布田'!D14)</f>
        <v>825</v>
      </c>
      <c r="E13" s="15">
        <f>SUM('本山:津布田'!E14)</f>
        <v>1566</v>
      </c>
    </row>
    <row r="14" spans="1:5" ht="15.75" customHeight="1">
      <c r="A14" s="6" t="s">
        <v>46</v>
      </c>
      <c r="B14" s="14">
        <f>SUM('本山:津布田'!B15)</f>
        <v>1088</v>
      </c>
      <c r="C14" s="14">
        <f>SUM('本山:津布田'!C15)</f>
        <v>1147</v>
      </c>
      <c r="D14" s="14">
        <f>SUM('本山:津布田'!D15)</f>
        <v>1250</v>
      </c>
      <c r="E14" s="15">
        <f>SUM('本山:津布田'!E15)</f>
        <v>2397</v>
      </c>
    </row>
    <row r="15" spans="1:5" ht="15.75" customHeight="1">
      <c r="A15" s="6" t="s">
        <v>47</v>
      </c>
      <c r="B15" s="14">
        <f>SUM('本山:津布田'!B16)</f>
        <v>1670</v>
      </c>
      <c r="C15" s="14">
        <f>SUM('本山:津布田'!C16)</f>
        <v>1857</v>
      </c>
      <c r="D15" s="14">
        <f>SUM('本山:津布田'!D16)</f>
        <v>1956</v>
      </c>
      <c r="E15" s="15">
        <f>SUM('本山:津布田'!E16)</f>
        <v>3813</v>
      </c>
    </row>
    <row r="16" spans="1:5" ht="15.75" customHeight="1">
      <c r="A16" s="6" t="s">
        <v>48</v>
      </c>
      <c r="B16" s="14">
        <f>SUM('本山:津布田'!B17)</f>
        <v>778</v>
      </c>
      <c r="C16" s="14">
        <f>SUM('本山:津布田'!C17)</f>
        <v>799</v>
      </c>
      <c r="D16" s="14">
        <f>SUM('本山:津布田'!D17)</f>
        <v>919</v>
      </c>
      <c r="E16" s="15">
        <f>SUM('本山:津布田'!E17)</f>
        <v>1718</v>
      </c>
    </row>
    <row r="17" spans="1:5" ht="15.75" customHeight="1">
      <c r="A17" s="25" t="s">
        <v>49</v>
      </c>
      <c r="B17" s="14">
        <f>SUM('本山:津布田'!B18)</f>
        <v>1099</v>
      </c>
      <c r="C17" s="14">
        <f>SUM('本山:津布田'!C18)</f>
        <v>1159</v>
      </c>
      <c r="D17" s="14">
        <f>SUM('本山:津布田'!D18)</f>
        <v>1282</v>
      </c>
      <c r="E17" s="15">
        <f>SUM('本山:津布田'!E18)</f>
        <v>2441</v>
      </c>
    </row>
    <row r="18" spans="1:5" ht="15.75" customHeight="1">
      <c r="A18" s="6"/>
      <c r="B18" s="14">
        <f>SUM('本山:津布田'!B19)</f>
        <v>1147</v>
      </c>
      <c r="C18" s="14">
        <f>SUM('本山:津布田'!C19)</f>
        <v>1066</v>
      </c>
      <c r="D18" s="14">
        <f>SUM('本山:津布田'!D19)</f>
        <v>1265</v>
      </c>
      <c r="E18" s="15">
        <f>SUM('本山:津布田'!E19)</f>
        <v>2331</v>
      </c>
    </row>
    <row r="19" spans="1:5" ht="15.75" customHeight="1">
      <c r="A19" s="6"/>
      <c r="B19" s="14">
        <f>SUM('本山:津布田'!B20)</f>
        <v>908</v>
      </c>
      <c r="C19" s="14">
        <f>SUM('本山:津布田'!C20)</f>
        <v>1015</v>
      </c>
      <c r="D19" s="14">
        <f>SUM('本山:津布田'!D20)</f>
        <v>1067</v>
      </c>
      <c r="E19" s="15">
        <f>SUM('本山:津布田'!E20)</f>
        <v>2082</v>
      </c>
    </row>
    <row r="20" spans="1:5" ht="15.75" customHeight="1">
      <c r="A20" s="6"/>
      <c r="B20" s="14">
        <f>SUM('本山:津布田'!B21)</f>
        <v>784</v>
      </c>
      <c r="C20" s="14">
        <f>SUM('本山:津布田'!C21)</f>
        <v>708</v>
      </c>
      <c r="D20" s="14">
        <f>SUM('本山:津布田'!D21)</f>
        <v>861</v>
      </c>
      <c r="E20" s="15">
        <f>SUM('本山:津布田'!E21)</f>
        <v>1569</v>
      </c>
    </row>
    <row r="21" spans="1:5" ht="15.75" customHeight="1">
      <c r="A21" s="6"/>
      <c r="B21" s="14">
        <f>SUM('本山:津布田'!B22)</f>
        <v>714</v>
      </c>
      <c r="C21" s="14">
        <f>SUM('本山:津布田'!C22)</f>
        <v>712</v>
      </c>
      <c r="D21" s="14">
        <f>SUM('本山:津布田'!D22)</f>
        <v>836</v>
      </c>
      <c r="E21" s="15">
        <f>SUM('本山:津布田'!E22)</f>
        <v>1548</v>
      </c>
    </row>
    <row r="22" spans="1:5" ht="15.75" customHeight="1">
      <c r="A22" s="6"/>
      <c r="B22" s="14">
        <f>SUM('本山:津布田'!B23)</f>
        <v>699</v>
      </c>
      <c r="C22" s="14">
        <f>SUM('本山:津布田'!C23)</f>
        <v>692</v>
      </c>
      <c r="D22" s="14">
        <f>SUM('本山:津布田'!D23)</f>
        <v>851</v>
      </c>
      <c r="E22" s="15">
        <f>SUM('本山:津布田'!E23)</f>
        <v>1543</v>
      </c>
    </row>
    <row r="23" spans="1:5" ht="15.75" customHeight="1">
      <c r="A23" s="6"/>
      <c r="B23" s="14">
        <f>SUM('本山:津布田'!B24)</f>
        <v>747</v>
      </c>
      <c r="C23" s="14">
        <f>SUM('本山:津布田'!C24)</f>
        <v>804</v>
      </c>
      <c r="D23" s="14">
        <f>SUM('本山:津布田'!D24)</f>
        <v>912</v>
      </c>
      <c r="E23" s="15">
        <f>SUM('本山:津布田'!E24)</f>
        <v>1716</v>
      </c>
    </row>
    <row r="24" spans="1:5" ht="15.75" customHeight="1">
      <c r="A24" s="6"/>
      <c r="B24" s="14">
        <f>SUM('本山:津布田'!B25)</f>
        <v>749</v>
      </c>
      <c r="C24" s="14">
        <f>SUM('本山:津布田'!C25)</f>
        <v>878</v>
      </c>
      <c r="D24" s="14">
        <f>SUM('本山:津布田'!D25)</f>
        <v>820</v>
      </c>
      <c r="E24" s="15">
        <f>SUM('本山:津布田'!E25)</f>
        <v>1698</v>
      </c>
    </row>
    <row r="25" spans="1:5" ht="15.75" customHeight="1">
      <c r="A25" s="6"/>
      <c r="B25" s="14">
        <f>SUM('本山:津布田'!B26)</f>
        <v>526</v>
      </c>
      <c r="C25" s="14">
        <f>SUM('本山:津布田'!C26)</f>
        <v>573</v>
      </c>
      <c r="D25" s="14">
        <f>SUM('本山:津布田'!D26)</f>
        <v>609</v>
      </c>
      <c r="E25" s="15">
        <f>SUM('本山:津布田'!E26)</f>
        <v>1182</v>
      </c>
    </row>
    <row r="26" spans="1:5" ht="15.75" customHeight="1">
      <c r="A26" s="6"/>
      <c r="B26" s="14">
        <f>SUM('本山:津布田'!B27)</f>
        <v>702</v>
      </c>
      <c r="C26" s="14">
        <f>SUM('本山:津布田'!C27)</f>
        <v>669</v>
      </c>
      <c r="D26" s="14">
        <f>SUM('本山:津布田'!D27)</f>
        <v>590</v>
      </c>
      <c r="E26" s="15">
        <f>SUM('本山:津布田'!E27)</f>
        <v>1259</v>
      </c>
    </row>
    <row r="27" spans="1:5" ht="15.75" customHeight="1">
      <c r="A27" s="6"/>
      <c r="B27" s="14">
        <f>SUM('本山:津布田'!B28)</f>
        <v>399</v>
      </c>
      <c r="C27" s="14">
        <f>SUM('本山:津布田'!C28)</f>
        <v>430</v>
      </c>
      <c r="D27" s="14">
        <f>SUM('本山:津布田'!D28)</f>
        <v>499</v>
      </c>
      <c r="E27" s="15">
        <f>SUM('本山:津布田'!E28)</f>
        <v>929</v>
      </c>
    </row>
    <row r="28" spans="1:5" ht="15.75" customHeight="1">
      <c r="A28" s="6"/>
      <c r="B28" s="14">
        <f>SUM('本山:津布田'!B29)</f>
        <v>397</v>
      </c>
      <c r="C28" s="14">
        <f>SUM('本山:津布田'!C29)</f>
        <v>409</v>
      </c>
      <c r="D28" s="14">
        <f>SUM('本山:津布田'!D29)</f>
        <v>435</v>
      </c>
      <c r="E28" s="15">
        <f>SUM('本山:津布田'!E29)</f>
        <v>844</v>
      </c>
    </row>
    <row r="29" spans="1:5" ht="15.75" customHeight="1">
      <c r="A29" s="6"/>
      <c r="B29" s="14">
        <f>SUM('本山:津布田'!B30)</f>
        <v>603</v>
      </c>
      <c r="C29" s="14">
        <f>SUM('本山:津布田'!C30)</f>
        <v>682</v>
      </c>
      <c r="D29" s="14">
        <f>SUM('本山:津布田'!D30)</f>
        <v>683</v>
      </c>
      <c r="E29" s="15">
        <f>SUM('本山:津布田'!E30)</f>
        <v>1365</v>
      </c>
    </row>
    <row r="30" spans="1:5" ht="15.75" customHeight="1">
      <c r="A30" s="6"/>
      <c r="B30" s="14">
        <f>SUM('本山:津布田'!B31)</f>
        <v>311</v>
      </c>
      <c r="C30" s="14">
        <f>SUM('本山:津布田'!C31)</f>
        <v>308</v>
      </c>
      <c r="D30" s="14">
        <f>SUM('本山:津布田'!D31)</f>
        <v>351</v>
      </c>
      <c r="E30" s="15">
        <f>SUM('本山:津布田'!E31)</f>
        <v>659</v>
      </c>
    </row>
    <row r="31" spans="1:5" ht="15.75" customHeight="1">
      <c r="A31" s="6"/>
      <c r="B31" s="14">
        <f>SUM('本山:津布田'!B32)</f>
        <v>462</v>
      </c>
      <c r="C31" s="14">
        <f>SUM('本山:津布田'!C32)</f>
        <v>505</v>
      </c>
      <c r="D31" s="14">
        <f>SUM('本山:津布田'!D32)</f>
        <v>553</v>
      </c>
      <c r="E31" s="15">
        <f>SUM('本山:津布田'!E32)</f>
        <v>1058</v>
      </c>
    </row>
    <row r="32" spans="1:5" ht="15.75" customHeight="1">
      <c r="A32" s="6"/>
      <c r="B32" s="14">
        <f>SUM('本山:津布田'!B33)</f>
        <v>652</v>
      </c>
      <c r="C32" s="14">
        <f>SUM('本山:津布田'!C33)</f>
        <v>637</v>
      </c>
      <c r="D32" s="14">
        <f>SUM('本山:津布田'!D33)</f>
        <v>723</v>
      </c>
      <c r="E32" s="15">
        <f>SUM('本山:津布田'!E33)</f>
        <v>1360</v>
      </c>
    </row>
    <row r="33" spans="1:5" ht="15.75" customHeight="1">
      <c r="A33" s="6"/>
      <c r="B33" s="14">
        <f>SUM('本山:津布田'!B34)</f>
        <v>618</v>
      </c>
      <c r="C33" s="14">
        <f>SUM('本山:津布田'!C34)</f>
        <v>671</v>
      </c>
      <c r="D33" s="14">
        <f>SUM('本山:津布田'!D34)</f>
        <v>756</v>
      </c>
      <c r="E33" s="15">
        <f>SUM('本山:津布田'!E34)</f>
        <v>1427</v>
      </c>
    </row>
    <row r="34" spans="1:5" ht="15.75" customHeight="1">
      <c r="A34" s="6"/>
      <c r="B34" s="14">
        <f>SUM('本山:津布田'!B35)</f>
        <v>531</v>
      </c>
      <c r="C34" s="14">
        <f>SUM('本山:津布田'!C35)</f>
        <v>514</v>
      </c>
      <c r="D34" s="14">
        <f>SUM('本山:津布田'!D35)</f>
        <v>524</v>
      </c>
      <c r="E34" s="15">
        <f>SUM('本山:津布田'!E35)</f>
        <v>1038</v>
      </c>
    </row>
    <row r="35" spans="1:5" ht="15.75" customHeight="1">
      <c r="A35" s="6"/>
      <c r="B35" s="14">
        <f>SUM('本山:津布田'!B36)</f>
        <v>614</v>
      </c>
      <c r="C35" s="14">
        <f>SUM('本山:津布田'!C36)</f>
        <v>663</v>
      </c>
      <c r="D35" s="14">
        <f>SUM('本山:津布田'!D36)</f>
        <v>656</v>
      </c>
      <c r="E35" s="15">
        <f>SUM('本山:津布田'!E36)</f>
        <v>1319</v>
      </c>
    </row>
    <row r="36" spans="1:5" ht="15.75" customHeight="1">
      <c r="A36" s="6"/>
      <c r="B36" s="14">
        <f>SUM('本山:津布田'!B37)</f>
        <v>392</v>
      </c>
      <c r="C36" s="14">
        <f>SUM('本山:津布田'!C37)</f>
        <v>459</v>
      </c>
      <c r="D36" s="14">
        <f>SUM('本山:津布田'!D37)</f>
        <v>473</v>
      </c>
      <c r="E36" s="15">
        <f>SUM('本山:津布田'!E37)</f>
        <v>932</v>
      </c>
    </row>
    <row r="37" spans="1:5" ht="15.75" customHeight="1">
      <c r="A37" s="7"/>
      <c r="B37" s="16">
        <f>SUM('本山:津布田'!B38)</f>
        <v>1466</v>
      </c>
      <c r="C37" s="16">
        <f>SUM('本山:津布田'!C38)</f>
        <v>1397</v>
      </c>
      <c r="D37" s="16">
        <f>SUM('本山:津布田'!D38)</f>
        <v>1542</v>
      </c>
      <c r="E37" s="17">
        <f>SUM('本山:津布田'!E38)</f>
        <v>2939</v>
      </c>
    </row>
    <row r="38" spans="1:5" ht="15.75" customHeight="1">
      <c r="A38" s="8" t="s">
        <v>5</v>
      </c>
      <c r="B38" s="18">
        <f>SUM(B40-B39)</f>
        <v>23369</v>
      </c>
      <c r="C38" s="18">
        <f>SUM(C40-C39)</f>
        <v>24196</v>
      </c>
      <c r="D38" s="18">
        <f>SUM(D40-D39)</f>
        <v>26925</v>
      </c>
      <c r="E38" s="19">
        <f>SUM(E40-E39)</f>
        <v>51121</v>
      </c>
    </row>
    <row r="39" spans="1:5" ht="15.75" customHeight="1">
      <c r="A39" s="6" t="s">
        <v>6</v>
      </c>
      <c r="B39" s="14">
        <f>SUM('本山:津布田'!B40)</f>
        <v>6374</v>
      </c>
      <c r="C39" s="14">
        <f>SUM('本山:津布田'!C40)</f>
        <v>6602</v>
      </c>
      <c r="D39" s="14">
        <f>SUM('本山:津布田'!D40)</f>
        <v>7155</v>
      </c>
      <c r="E39" s="15">
        <f>SUM('本山:津布田'!E40)</f>
        <v>13757</v>
      </c>
    </row>
    <row r="40" spans="1:5" ht="15.75" customHeight="1">
      <c r="A40" s="9" t="s">
        <v>7</v>
      </c>
      <c r="B40" s="20">
        <f>SUM(B3:B37)</f>
        <v>29743</v>
      </c>
      <c r="C40" s="20">
        <f>SUM(C3:C37)</f>
        <v>30798</v>
      </c>
      <c r="D40" s="20">
        <f>SUM(D3:D37)</f>
        <v>34080</v>
      </c>
      <c r="E40" s="21">
        <f>SUM(E3:E37)</f>
        <v>64878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10">
      <selection activeCell="D25" sqref="D2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">
        <v>404</v>
      </c>
      <c r="D1" s="78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200</v>
      </c>
      <c r="C4" s="76">
        <v>250</v>
      </c>
      <c r="D4" s="76">
        <v>270</v>
      </c>
      <c r="E4" s="13">
        <v>520</v>
      </c>
    </row>
    <row r="5" spans="1:5" ht="15.75" customHeight="1">
      <c r="A5" s="6" t="s">
        <v>319</v>
      </c>
      <c r="B5" s="77">
        <v>186</v>
      </c>
      <c r="C5" s="77">
        <v>178</v>
      </c>
      <c r="D5" s="77">
        <v>217</v>
      </c>
      <c r="E5" s="15">
        <v>395</v>
      </c>
    </row>
    <row r="6" spans="1:5" ht="15.75" customHeight="1">
      <c r="A6" s="6" t="s">
        <v>320</v>
      </c>
      <c r="B6" s="77">
        <v>237</v>
      </c>
      <c r="C6" s="77">
        <v>243</v>
      </c>
      <c r="D6" s="77">
        <v>255</v>
      </c>
      <c r="E6" s="15">
        <v>498</v>
      </c>
    </row>
    <row r="7" spans="1:5" ht="15.75" customHeight="1">
      <c r="A7" s="6" t="s">
        <v>321</v>
      </c>
      <c r="B7" s="77">
        <v>46</v>
      </c>
      <c r="C7" s="77">
        <v>47</v>
      </c>
      <c r="D7" s="77">
        <v>54</v>
      </c>
      <c r="E7" s="15">
        <v>101</v>
      </c>
    </row>
    <row r="8" spans="1:5" ht="15.75" customHeight="1">
      <c r="A8" s="6" t="s">
        <v>322</v>
      </c>
      <c r="B8" s="77">
        <v>162</v>
      </c>
      <c r="C8" s="77">
        <v>170</v>
      </c>
      <c r="D8" s="77">
        <v>192</v>
      </c>
      <c r="E8" s="15">
        <v>362</v>
      </c>
    </row>
    <row r="9" spans="1:5" ht="15.75" customHeight="1">
      <c r="A9" s="6" t="s">
        <v>323</v>
      </c>
      <c r="B9" s="77">
        <v>287</v>
      </c>
      <c r="C9" s="77">
        <v>300</v>
      </c>
      <c r="D9" s="77">
        <v>326</v>
      </c>
      <c r="E9" s="15">
        <v>626</v>
      </c>
    </row>
    <row r="10" spans="1:5" ht="15.75" customHeight="1">
      <c r="A10" s="6" t="s">
        <v>324</v>
      </c>
      <c r="B10" s="77">
        <v>118</v>
      </c>
      <c r="C10" s="77">
        <v>117</v>
      </c>
      <c r="D10" s="77">
        <v>175</v>
      </c>
      <c r="E10" s="15">
        <v>292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99</v>
      </c>
      <c r="C12" s="77">
        <v>70</v>
      </c>
      <c r="D12" s="77">
        <v>99</v>
      </c>
      <c r="E12" s="15">
        <v>169</v>
      </c>
    </row>
    <row r="13" spans="1:5" ht="15.75" customHeight="1">
      <c r="A13" s="6" t="s">
        <v>327</v>
      </c>
      <c r="B13" s="77">
        <v>46</v>
      </c>
      <c r="C13" s="77">
        <v>45</v>
      </c>
      <c r="D13" s="77">
        <v>49</v>
      </c>
      <c r="E13" s="15">
        <v>94</v>
      </c>
    </row>
    <row r="14" spans="1:5" ht="15.75" customHeight="1">
      <c r="A14" s="25" t="s">
        <v>314</v>
      </c>
      <c r="B14" s="77">
        <v>54</v>
      </c>
      <c r="C14" s="77">
        <v>39</v>
      </c>
      <c r="D14" s="77">
        <v>34</v>
      </c>
      <c r="E14" s="15">
        <v>73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1427</v>
      </c>
      <c r="C39" s="18">
        <f>SUM(C41-C40)</f>
        <v>1449</v>
      </c>
      <c r="D39" s="18">
        <f>SUM(D41-D40)</f>
        <v>1664</v>
      </c>
      <c r="E39" s="19">
        <f>SUM(E41-E40)</f>
        <v>3113</v>
      </c>
    </row>
    <row r="40" spans="1:5" ht="15.75" customHeight="1">
      <c r="A40" s="6" t="s">
        <v>6</v>
      </c>
      <c r="B40" s="60">
        <v>9</v>
      </c>
      <c r="C40" s="60">
        <v>11</v>
      </c>
      <c r="D40" s="60">
        <v>7</v>
      </c>
      <c r="E40" s="61">
        <v>18</v>
      </c>
    </row>
    <row r="41" spans="1:5" ht="15.75" customHeight="1">
      <c r="A41" s="9" t="s">
        <v>7</v>
      </c>
      <c r="B41" s="20">
        <f>SUM(B4:B38)</f>
        <v>1436</v>
      </c>
      <c r="C41" s="20">
        <f>SUM(C4:C38)</f>
        <v>1460</v>
      </c>
      <c r="D41" s="20">
        <f>SUM(D4:D38)</f>
        <v>1671</v>
      </c>
      <c r="E41" s="21">
        <f>SUM(E4:E38)</f>
        <v>3131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3">
      <selection activeCell="C32" sqref="C3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100</v>
      </c>
      <c r="C4" s="12">
        <v>111</v>
      </c>
      <c r="D4" s="12">
        <v>133</v>
      </c>
      <c r="E4" s="13">
        <v>244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27</v>
      </c>
      <c r="C6" s="14">
        <v>32</v>
      </c>
      <c r="D6" s="14">
        <v>28</v>
      </c>
      <c r="E6" s="15">
        <v>60</v>
      </c>
    </row>
    <row r="7" spans="1:5" ht="15.75" customHeight="1">
      <c r="A7" s="6" t="s">
        <v>331</v>
      </c>
      <c r="B7" s="14">
        <v>43</v>
      </c>
      <c r="C7" s="14">
        <v>27</v>
      </c>
      <c r="D7" s="14">
        <v>45</v>
      </c>
      <c r="E7" s="15">
        <v>72</v>
      </c>
    </row>
    <row r="8" spans="1:5" ht="15.75" customHeight="1">
      <c r="A8" s="6" t="s">
        <v>332</v>
      </c>
      <c r="B8" s="14">
        <v>35</v>
      </c>
      <c r="C8" s="14">
        <v>24</v>
      </c>
      <c r="D8" s="14">
        <v>44</v>
      </c>
      <c r="E8" s="15">
        <v>68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197</v>
      </c>
      <c r="C10" s="14">
        <v>228</v>
      </c>
      <c r="D10" s="14">
        <v>192</v>
      </c>
      <c r="E10" s="15">
        <v>420</v>
      </c>
    </row>
    <row r="11" spans="1:5" ht="15.75" customHeight="1">
      <c r="A11" s="6" t="s">
        <v>335</v>
      </c>
      <c r="B11" s="14">
        <v>32</v>
      </c>
      <c r="C11" s="14">
        <v>35</v>
      </c>
      <c r="D11" s="14">
        <v>40</v>
      </c>
      <c r="E11" s="15">
        <v>75</v>
      </c>
    </row>
    <row r="12" spans="1:5" ht="15.75" customHeight="1">
      <c r="A12" s="6" t="s">
        <v>336</v>
      </c>
      <c r="B12" s="14">
        <v>238</v>
      </c>
      <c r="C12" s="14">
        <v>280</v>
      </c>
      <c r="D12" s="14">
        <v>280</v>
      </c>
      <c r="E12" s="15">
        <v>560</v>
      </c>
    </row>
    <row r="13" spans="1:5" ht="15.75" customHeight="1">
      <c r="A13" s="6" t="s">
        <v>337</v>
      </c>
      <c r="B13" s="14">
        <v>40</v>
      </c>
      <c r="C13" s="14">
        <v>73</v>
      </c>
      <c r="D13" s="14">
        <v>67</v>
      </c>
      <c r="E13" s="15">
        <v>140</v>
      </c>
    </row>
    <row r="14" spans="1:5" ht="15.75" customHeight="1">
      <c r="A14" s="6" t="s">
        <v>338</v>
      </c>
      <c r="B14" s="14">
        <v>32</v>
      </c>
      <c r="C14" s="14">
        <v>43</v>
      </c>
      <c r="D14" s="14">
        <v>41</v>
      </c>
      <c r="E14" s="15">
        <v>84</v>
      </c>
    </row>
    <row r="15" spans="1:5" ht="15.75" customHeight="1">
      <c r="A15" s="6" t="s">
        <v>339</v>
      </c>
      <c r="B15" s="14">
        <v>127</v>
      </c>
      <c r="C15" s="14">
        <v>130</v>
      </c>
      <c r="D15" s="14">
        <v>157</v>
      </c>
      <c r="E15" s="15">
        <v>287</v>
      </c>
    </row>
    <row r="16" spans="1:5" ht="15.75" customHeight="1">
      <c r="A16" s="6" t="s">
        <v>340</v>
      </c>
      <c r="B16" s="14">
        <v>304</v>
      </c>
      <c r="C16" s="14">
        <v>336</v>
      </c>
      <c r="D16" s="14">
        <v>332</v>
      </c>
      <c r="E16" s="15">
        <v>668</v>
      </c>
    </row>
    <row r="17" spans="1:5" ht="15.75" customHeight="1">
      <c r="A17" s="6" t="s">
        <v>341</v>
      </c>
      <c r="B17" s="14">
        <v>66</v>
      </c>
      <c r="C17" s="14">
        <v>62</v>
      </c>
      <c r="D17" s="14">
        <v>65</v>
      </c>
      <c r="E17" s="15">
        <v>127</v>
      </c>
    </row>
    <row r="18" spans="1:5" ht="15.75" customHeight="1">
      <c r="A18" s="6" t="s">
        <v>342</v>
      </c>
      <c r="B18" s="14">
        <v>87</v>
      </c>
      <c r="C18" s="14">
        <v>86</v>
      </c>
      <c r="D18" s="14">
        <v>82</v>
      </c>
      <c r="E18" s="15">
        <v>168</v>
      </c>
    </row>
    <row r="19" spans="1:5" ht="15.75" customHeight="1">
      <c r="A19" s="6" t="s">
        <v>343</v>
      </c>
      <c r="B19" s="14">
        <v>98</v>
      </c>
      <c r="C19" s="14">
        <v>100</v>
      </c>
      <c r="D19" s="14">
        <v>117</v>
      </c>
      <c r="E19" s="15">
        <v>217</v>
      </c>
    </row>
    <row r="20" spans="1:5" ht="15.75" customHeight="1">
      <c r="A20" s="6" t="s">
        <v>344</v>
      </c>
      <c r="B20" s="14">
        <v>56</v>
      </c>
      <c r="C20" s="14">
        <v>75</v>
      </c>
      <c r="D20" s="14">
        <v>53</v>
      </c>
      <c r="E20" s="15">
        <v>128</v>
      </c>
    </row>
    <row r="21" spans="1:5" ht="15.75" customHeight="1">
      <c r="A21" s="6" t="s">
        <v>345</v>
      </c>
      <c r="B21" s="14">
        <v>54</v>
      </c>
      <c r="C21" s="14">
        <v>46</v>
      </c>
      <c r="D21" s="14">
        <v>57</v>
      </c>
      <c r="E21" s="15">
        <v>103</v>
      </c>
    </row>
    <row r="22" spans="1:5" ht="15.75" customHeight="1">
      <c r="A22" s="6" t="s">
        <v>346</v>
      </c>
      <c r="B22" s="14">
        <v>157</v>
      </c>
      <c r="C22" s="14">
        <v>168</v>
      </c>
      <c r="D22" s="14">
        <v>194</v>
      </c>
      <c r="E22" s="15">
        <v>362</v>
      </c>
    </row>
    <row r="23" spans="1:5" ht="15.75" customHeight="1">
      <c r="A23" s="6" t="s">
        <v>347</v>
      </c>
      <c r="B23" s="14">
        <v>213</v>
      </c>
      <c r="C23" s="14">
        <v>219</v>
      </c>
      <c r="D23" s="14">
        <v>248</v>
      </c>
      <c r="E23" s="15">
        <v>467</v>
      </c>
    </row>
    <row r="24" spans="1:5" ht="15.75" customHeight="1">
      <c r="A24" s="6" t="s">
        <v>348</v>
      </c>
      <c r="B24" s="14">
        <v>104</v>
      </c>
      <c r="C24" s="14">
        <v>101</v>
      </c>
      <c r="D24" s="14">
        <v>130</v>
      </c>
      <c r="E24" s="15">
        <v>231</v>
      </c>
    </row>
    <row r="25" spans="1:5" ht="15.75" customHeight="1">
      <c r="A25" s="6" t="s">
        <v>349</v>
      </c>
      <c r="B25" s="14">
        <v>43</v>
      </c>
      <c r="C25" s="14">
        <v>54</v>
      </c>
      <c r="D25" s="14">
        <v>29</v>
      </c>
      <c r="E25" s="15">
        <v>83</v>
      </c>
    </row>
    <row r="26" spans="1:5" ht="15.75" customHeight="1">
      <c r="A26" s="25" t="s">
        <v>403</v>
      </c>
      <c r="B26" s="14">
        <v>20</v>
      </c>
      <c r="C26" s="14">
        <v>35</v>
      </c>
      <c r="D26" s="14">
        <v>34</v>
      </c>
      <c r="E26" s="15">
        <v>69</v>
      </c>
    </row>
    <row r="27" spans="1:5" ht="15.75" customHeight="1">
      <c r="A27" s="25" t="s">
        <v>315</v>
      </c>
      <c r="B27" s="14">
        <v>295</v>
      </c>
      <c r="C27" s="14">
        <v>226</v>
      </c>
      <c r="D27" s="14">
        <v>114</v>
      </c>
      <c r="E27" s="15">
        <v>340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2379</v>
      </c>
      <c r="C39" s="18">
        <f>SUM(C41-C40)</f>
        <v>2498</v>
      </c>
      <c r="D39" s="18">
        <f>SUM(D41-D40)</f>
        <v>2516</v>
      </c>
      <c r="E39" s="19">
        <f>SUM(E41-E40)</f>
        <v>5014</v>
      </c>
    </row>
    <row r="40" spans="1:5" ht="15.75" customHeight="1">
      <c r="A40" s="6" t="s">
        <v>6</v>
      </c>
      <c r="B40" s="60">
        <v>49</v>
      </c>
      <c r="C40" s="60">
        <v>42</v>
      </c>
      <c r="D40" s="60">
        <v>23</v>
      </c>
      <c r="E40" s="61">
        <v>65</v>
      </c>
    </row>
    <row r="41" spans="1:5" ht="15.75" customHeight="1">
      <c r="A41" s="9" t="s">
        <v>7</v>
      </c>
      <c r="B41" s="20">
        <f>SUM(B4:B38)</f>
        <v>2428</v>
      </c>
      <c r="C41" s="20">
        <f>SUM(C4:C38)</f>
        <v>2540</v>
      </c>
      <c r="D41" s="20">
        <f>SUM(D4:D38)</f>
        <v>2539</v>
      </c>
      <c r="E41" s="21">
        <f>SUM(E4:E38)</f>
        <v>5079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G37" sqref="G3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175</v>
      </c>
      <c r="C4" s="12">
        <v>180</v>
      </c>
      <c r="D4" s="12">
        <v>196</v>
      </c>
      <c r="E4" s="13">
        <v>376</v>
      </c>
    </row>
    <row r="5" spans="1:5" ht="15.75" customHeight="1">
      <c r="A5" s="6" t="s">
        <v>249</v>
      </c>
      <c r="B5" s="14">
        <v>175</v>
      </c>
      <c r="C5" s="14">
        <v>185</v>
      </c>
      <c r="D5" s="14">
        <v>202</v>
      </c>
      <c r="E5" s="15">
        <v>387</v>
      </c>
    </row>
    <row r="6" spans="1:5" ht="15.75" customHeight="1">
      <c r="A6" s="6" t="s">
        <v>250</v>
      </c>
      <c r="B6" s="14">
        <v>118</v>
      </c>
      <c r="C6" s="14">
        <v>148</v>
      </c>
      <c r="D6" s="14">
        <v>161</v>
      </c>
      <c r="E6" s="15">
        <v>309</v>
      </c>
    </row>
    <row r="7" spans="1:5" ht="15.75" customHeight="1">
      <c r="A7" s="6" t="s">
        <v>251</v>
      </c>
      <c r="B7" s="14">
        <v>77</v>
      </c>
      <c r="C7" s="14">
        <v>75</v>
      </c>
      <c r="D7" s="14">
        <v>91</v>
      </c>
      <c r="E7" s="15">
        <v>166</v>
      </c>
    </row>
    <row r="8" spans="1:5" ht="15.75" customHeight="1">
      <c r="A8" s="6" t="s">
        <v>252</v>
      </c>
      <c r="B8" s="14">
        <v>96</v>
      </c>
      <c r="C8" s="14">
        <v>86</v>
      </c>
      <c r="D8" s="14">
        <v>106</v>
      </c>
      <c r="E8" s="15">
        <v>192</v>
      </c>
    </row>
    <row r="9" spans="1:5" ht="15.75" customHeight="1">
      <c r="A9" s="6" t="s">
        <v>253</v>
      </c>
      <c r="B9" s="14">
        <v>48</v>
      </c>
      <c r="C9" s="14">
        <v>44</v>
      </c>
      <c r="D9" s="14">
        <v>74</v>
      </c>
      <c r="E9" s="15">
        <v>118</v>
      </c>
    </row>
    <row r="10" spans="1:5" ht="15.75" customHeight="1">
      <c r="A10" s="6" t="s">
        <v>254</v>
      </c>
      <c r="B10" s="14">
        <v>219</v>
      </c>
      <c r="C10" s="14">
        <v>226</v>
      </c>
      <c r="D10" s="14">
        <v>245</v>
      </c>
      <c r="E10" s="15">
        <v>471</v>
      </c>
    </row>
    <row r="11" spans="1:5" ht="15.75" customHeight="1">
      <c r="A11" s="6" t="s">
        <v>255</v>
      </c>
      <c r="B11" s="14">
        <v>283</v>
      </c>
      <c r="C11" s="14">
        <v>256</v>
      </c>
      <c r="D11" s="14">
        <v>316</v>
      </c>
      <c r="E11" s="15">
        <v>572</v>
      </c>
    </row>
    <row r="12" spans="1:5" ht="15.75" customHeight="1">
      <c r="A12" s="6" t="s">
        <v>256</v>
      </c>
      <c r="B12" s="14">
        <v>211</v>
      </c>
      <c r="C12" s="14">
        <v>175</v>
      </c>
      <c r="D12" s="14">
        <v>230</v>
      </c>
      <c r="E12" s="15">
        <v>405</v>
      </c>
    </row>
    <row r="13" spans="1:5" ht="15.75" customHeight="1">
      <c r="A13" s="6" t="s">
        <v>257</v>
      </c>
      <c r="B13" s="14">
        <v>20</v>
      </c>
      <c r="C13" s="14">
        <v>23</v>
      </c>
      <c r="D13" s="14">
        <v>24</v>
      </c>
      <c r="E13" s="15">
        <v>47</v>
      </c>
    </row>
    <row r="14" spans="1:5" ht="15.75" customHeight="1">
      <c r="A14" s="6" t="s">
        <v>258</v>
      </c>
      <c r="B14" s="14">
        <v>167</v>
      </c>
      <c r="C14" s="14">
        <v>177</v>
      </c>
      <c r="D14" s="14">
        <v>202</v>
      </c>
      <c r="E14" s="15">
        <v>379</v>
      </c>
    </row>
    <row r="15" spans="1:5" ht="15.75" customHeight="1">
      <c r="A15" s="6" t="s">
        <v>259</v>
      </c>
      <c r="B15" s="14">
        <v>81</v>
      </c>
      <c r="C15" s="14">
        <v>54</v>
      </c>
      <c r="D15" s="14">
        <v>59</v>
      </c>
      <c r="E15" s="15">
        <v>113</v>
      </c>
    </row>
    <row r="16" spans="1:5" ht="15.75" customHeight="1">
      <c r="A16" s="6" t="s">
        <v>260</v>
      </c>
      <c r="B16" s="14">
        <v>106</v>
      </c>
      <c r="C16" s="14">
        <v>98</v>
      </c>
      <c r="D16" s="14">
        <v>155</v>
      </c>
      <c r="E16" s="15">
        <v>253</v>
      </c>
    </row>
    <row r="17" spans="1:5" ht="15.75" customHeight="1">
      <c r="A17" s="6" t="s">
        <v>261</v>
      </c>
      <c r="B17" s="14">
        <v>247</v>
      </c>
      <c r="C17" s="14">
        <v>251</v>
      </c>
      <c r="D17" s="14">
        <v>301</v>
      </c>
      <c r="E17" s="15">
        <v>552</v>
      </c>
    </row>
    <row r="18" spans="1:5" ht="15.75" customHeight="1">
      <c r="A18" s="6" t="s">
        <v>262</v>
      </c>
      <c r="B18" s="14">
        <v>205</v>
      </c>
      <c r="C18" s="14">
        <v>224</v>
      </c>
      <c r="D18" s="14">
        <v>246</v>
      </c>
      <c r="E18" s="15">
        <v>470</v>
      </c>
    </row>
    <row r="19" spans="1:5" ht="15.75" customHeight="1">
      <c r="A19" s="6" t="s">
        <v>263</v>
      </c>
      <c r="B19" s="14">
        <v>129</v>
      </c>
      <c r="C19" s="14">
        <v>129</v>
      </c>
      <c r="D19" s="14">
        <v>144</v>
      </c>
      <c r="E19" s="15">
        <v>273</v>
      </c>
    </row>
    <row r="20" spans="1:5" ht="15.75" customHeight="1">
      <c r="A20" s="6" t="s">
        <v>264</v>
      </c>
      <c r="B20" s="14">
        <v>175</v>
      </c>
      <c r="C20" s="14">
        <v>186</v>
      </c>
      <c r="D20" s="14">
        <v>213</v>
      </c>
      <c r="E20" s="15">
        <v>399</v>
      </c>
    </row>
    <row r="21" spans="1:5" ht="15.75" customHeight="1">
      <c r="A21" s="6" t="s">
        <v>265</v>
      </c>
      <c r="B21" s="14">
        <v>47</v>
      </c>
      <c r="C21" s="14">
        <v>8</v>
      </c>
      <c r="D21" s="14">
        <v>39</v>
      </c>
      <c r="E21" s="15">
        <v>47</v>
      </c>
    </row>
    <row r="22" spans="1:5" ht="15.75" customHeight="1">
      <c r="A22" s="6" t="s">
        <v>266</v>
      </c>
      <c r="B22" s="14">
        <v>70</v>
      </c>
      <c r="C22" s="14">
        <v>72</v>
      </c>
      <c r="D22" s="14">
        <v>80</v>
      </c>
      <c r="E22" s="15">
        <v>152</v>
      </c>
    </row>
    <row r="23" spans="1:5" ht="15.75" customHeight="1">
      <c r="A23" s="6" t="s">
        <v>267</v>
      </c>
      <c r="B23" s="14">
        <v>67</v>
      </c>
      <c r="C23" s="14">
        <v>72</v>
      </c>
      <c r="D23" s="14">
        <v>89</v>
      </c>
      <c r="E23" s="15">
        <v>161</v>
      </c>
    </row>
    <row r="24" spans="1:5" ht="15.75" customHeight="1">
      <c r="A24" s="6" t="s">
        <v>268</v>
      </c>
      <c r="B24" s="14">
        <v>105</v>
      </c>
      <c r="C24" s="14">
        <v>107</v>
      </c>
      <c r="D24" s="14">
        <v>123</v>
      </c>
      <c r="E24" s="15">
        <v>230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131</v>
      </c>
      <c r="C26" s="14">
        <v>129</v>
      </c>
      <c r="D26" s="14">
        <v>156</v>
      </c>
      <c r="E26" s="15">
        <v>285</v>
      </c>
    </row>
    <row r="27" spans="1:5" ht="15.75" customHeight="1">
      <c r="A27" s="6" t="s">
        <v>271</v>
      </c>
      <c r="B27" s="14">
        <v>38</v>
      </c>
      <c r="C27" s="14">
        <v>35</v>
      </c>
      <c r="D27" s="14">
        <v>37</v>
      </c>
      <c r="E27" s="15">
        <v>72</v>
      </c>
    </row>
    <row r="28" spans="1:5" ht="15.75" customHeight="1">
      <c r="A28" s="6" t="s">
        <v>272</v>
      </c>
      <c r="B28" s="14">
        <v>126</v>
      </c>
      <c r="C28" s="14">
        <v>134</v>
      </c>
      <c r="D28" s="14">
        <v>153</v>
      </c>
      <c r="E28" s="15">
        <v>287</v>
      </c>
    </row>
    <row r="29" spans="1:5" ht="15.75" customHeight="1">
      <c r="A29" s="6" t="s">
        <v>273</v>
      </c>
      <c r="B29" s="14">
        <v>71</v>
      </c>
      <c r="C29" s="14">
        <v>53</v>
      </c>
      <c r="D29" s="14">
        <v>73</v>
      </c>
      <c r="E29" s="15">
        <v>126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25</v>
      </c>
      <c r="C31" s="14">
        <v>22</v>
      </c>
      <c r="D31" s="14">
        <v>24</v>
      </c>
      <c r="E31" s="15">
        <v>46</v>
      </c>
    </row>
    <row r="32" spans="1:5" ht="15.75" customHeight="1">
      <c r="A32" s="6" t="s">
        <v>276</v>
      </c>
      <c r="B32" s="14">
        <v>34</v>
      </c>
      <c r="C32" s="14">
        <v>30</v>
      </c>
      <c r="D32" s="14">
        <v>32</v>
      </c>
      <c r="E32" s="15">
        <v>62</v>
      </c>
    </row>
    <row r="33" spans="1:5" ht="15.75" customHeight="1">
      <c r="A33" s="6" t="s">
        <v>277</v>
      </c>
      <c r="B33" s="14">
        <v>72</v>
      </c>
      <c r="C33" s="14">
        <v>62</v>
      </c>
      <c r="D33" s="14">
        <v>69</v>
      </c>
      <c r="E33" s="15">
        <v>131</v>
      </c>
    </row>
    <row r="34" spans="1:5" ht="15.75" customHeight="1">
      <c r="A34" s="6" t="s">
        <v>278</v>
      </c>
      <c r="B34" s="14">
        <v>96</v>
      </c>
      <c r="C34" s="14">
        <v>100</v>
      </c>
      <c r="D34" s="14">
        <v>123</v>
      </c>
      <c r="E34" s="15">
        <v>223</v>
      </c>
    </row>
    <row r="35" spans="1:5" ht="15.75" customHeight="1">
      <c r="A35" s="6" t="s">
        <v>279</v>
      </c>
      <c r="B35" s="14">
        <v>30</v>
      </c>
      <c r="C35" s="14">
        <v>24</v>
      </c>
      <c r="D35" s="14">
        <v>30</v>
      </c>
      <c r="E35" s="15">
        <v>54</v>
      </c>
    </row>
    <row r="36" spans="1:5" ht="15.75" customHeight="1">
      <c r="A36" s="6" t="s">
        <v>280</v>
      </c>
      <c r="B36" s="14">
        <v>154</v>
      </c>
      <c r="C36" s="14">
        <v>186</v>
      </c>
      <c r="D36" s="14">
        <v>172</v>
      </c>
      <c r="E36" s="15">
        <v>358</v>
      </c>
    </row>
    <row r="37" spans="1:5" ht="15.75" customHeight="1">
      <c r="A37" s="6" t="s">
        <v>281</v>
      </c>
      <c r="B37" s="14">
        <v>56</v>
      </c>
      <c r="C37" s="14">
        <v>51</v>
      </c>
      <c r="D37" s="14">
        <v>66</v>
      </c>
      <c r="E37" s="15">
        <v>117</v>
      </c>
    </row>
    <row r="38" spans="1:5" ht="15.75" customHeight="1">
      <c r="A38" s="6" t="s">
        <v>282</v>
      </c>
      <c r="B38" s="14">
        <v>52</v>
      </c>
      <c r="C38" s="14">
        <v>86</v>
      </c>
      <c r="D38" s="14">
        <v>92</v>
      </c>
      <c r="E38" s="15">
        <v>178</v>
      </c>
    </row>
    <row r="39" spans="1:5" ht="15.75" customHeight="1">
      <c r="A39" s="25" t="s">
        <v>350</v>
      </c>
      <c r="B39" s="14">
        <v>212</v>
      </c>
      <c r="C39" s="14">
        <v>162</v>
      </c>
      <c r="D39" s="14">
        <v>124</v>
      </c>
      <c r="E39" s="15">
        <v>286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3936</v>
      </c>
      <c r="C41" s="18">
        <f>SUM(C43-C42)</f>
        <v>3852</v>
      </c>
      <c r="D41" s="18">
        <f>SUM(D43-D42)</f>
        <v>4461</v>
      </c>
      <c r="E41" s="19">
        <f>SUM(E43-E42)</f>
        <v>8313</v>
      </c>
    </row>
    <row r="42" spans="1:5" ht="15.75" customHeight="1">
      <c r="A42" s="6" t="s">
        <v>6</v>
      </c>
      <c r="B42" s="60">
        <v>48</v>
      </c>
      <c r="C42" s="60">
        <v>48</v>
      </c>
      <c r="D42" s="60">
        <v>43</v>
      </c>
      <c r="E42" s="61">
        <v>91</v>
      </c>
    </row>
    <row r="43" spans="1:5" ht="15.75" customHeight="1">
      <c r="A43" s="9" t="s">
        <v>7</v>
      </c>
      <c r="B43" s="20">
        <f>SUM(B4:B40)</f>
        <v>3984</v>
      </c>
      <c r="C43" s="20">
        <f>SUM(C4:C40)</f>
        <v>3900</v>
      </c>
      <c r="D43" s="20">
        <f>SUM(D4:D40)</f>
        <v>4504</v>
      </c>
      <c r="E43" s="21">
        <f>SUM(E4:E40)</f>
        <v>8404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H35" sqref="H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175</v>
      </c>
      <c r="C4" s="12">
        <v>187</v>
      </c>
      <c r="D4" s="12">
        <v>213</v>
      </c>
      <c r="E4" s="13">
        <v>400</v>
      </c>
    </row>
    <row r="5" spans="1:5" ht="15.75" customHeight="1">
      <c r="A5" s="6" t="s">
        <v>284</v>
      </c>
      <c r="B5" s="14">
        <v>95</v>
      </c>
      <c r="C5" s="14">
        <v>76</v>
      </c>
      <c r="D5" s="14">
        <v>85</v>
      </c>
      <c r="E5" s="15">
        <v>161</v>
      </c>
    </row>
    <row r="6" spans="1:5" ht="15.75" customHeight="1">
      <c r="A6" s="6" t="s">
        <v>285</v>
      </c>
      <c r="B6" s="14">
        <v>238</v>
      </c>
      <c r="C6" s="14">
        <v>234</v>
      </c>
      <c r="D6" s="14">
        <v>261</v>
      </c>
      <c r="E6" s="15">
        <v>495</v>
      </c>
    </row>
    <row r="7" spans="1:5" ht="15.75" customHeight="1">
      <c r="A7" s="6" t="s">
        <v>286</v>
      </c>
      <c r="B7" s="14">
        <v>69</v>
      </c>
      <c r="C7" s="14">
        <v>62</v>
      </c>
      <c r="D7" s="14">
        <v>85</v>
      </c>
      <c r="E7" s="15">
        <v>147</v>
      </c>
    </row>
    <row r="8" spans="1:5" ht="15.75" customHeight="1">
      <c r="A8" s="6" t="s">
        <v>287</v>
      </c>
      <c r="B8" s="14">
        <v>69</v>
      </c>
      <c r="C8" s="14">
        <v>71</v>
      </c>
      <c r="D8" s="14">
        <v>90</v>
      </c>
      <c r="E8" s="15">
        <v>161</v>
      </c>
    </row>
    <row r="9" spans="1:5" ht="15.75" customHeight="1">
      <c r="A9" s="6" t="s">
        <v>288</v>
      </c>
      <c r="B9" s="14">
        <v>13</v>
      </c>
      <c r="C9" s="14">
        <v>7</v>
      </c>
      <c r="D9" s="14">
        <v>9</v>
      </c>
      <c r="E9" s="15">
        <v>16</v>
      </c>
    </row>
    <row r="10" spans="1:5" ht="15.75" customHeight="1">
      <c r="A10" s="6" t="s">
        <v>289</v>
      </c>
      <c r="B10" s="14">
        <v>56</v>
      </c>
      <c r="C10" s="14">
        <v>7</v>
      </c>
      <c r="D10" s="14">
        <v>49</v>
      </c>
      <c r="E10" s="15">
        <v>56</v>
      </c>
    </row>
    <row r="11" spans="1:5" ht="15.75" customHeight="1">
      <c r="A11" s="6" t="s">
        <v>290</v>
      </c>
      <c r="B11" s="14">
        <v>164</v>
      </c>
      <c r="C11" s="14">
        <v>173</v>
      </c>
      <c r="D11" s="14">
        <v>206</v>
      </c>
      <c r="E11" s="15">
        <v>379</v>
      </c>
    </row>
    <row r="12" spans="1:5" ht="15.75" customHeight="1">
      <c r="A12" s="6" t="s">
        <v>291</v>
      </c>
      <c r="B12" s="14">
        <v>49</v>
      </c>
      <c r="C12" s="14">
        <v>61</v>
      </c>
      <c r="D12" s="14">
        <v>58</v>
      </c>
      <c r="E12" s="15">
        <v>119</v>
      </c>
    </row>
    <row r="13" spans="1:5" ht="15.75" customHeight="1">
      <c r="A13" s="6" t="s">
        <v>292</v>
      </c>
      <c r="B13" s="14">
        <v>257</v>
      </c>
      <c r="C13" s="14">
        <v>237</v>
      </c>
      <c r="D13" s="14">
        <v>263</v>
      </c>
      <c r="E13" s="15">
        <v>500</v>
      </c>
    </row>
    <row r="14" spans="1:5" ht="15.75" customHeight="1">
      <c r="A14" s="6" t="s">
        <v>351</v>
      </c>
      <c r="B14" s="14">
        <v>46</v>
      </c>
      <c r="C14" s="14">
        <v>64</v>
      </c>
      <c r="D14" s="14">
        <v>74</v>
      </c>
      <c r="E14" s="15">
        <v>138</v>
      </c>
    </row>
    <row r="15" spans="1:5" ht="15.75" customHeight="1">
      <c r="A15" s="6" t="s">
        <v>293</v>
      </c>
      <c r="B15" s="14">
        <v>328</v>
      </c>
      <c r="C15" s="14">
        <v>376</v>
      </c>
      <c r="D15" s="14">
        <v>389</v>
      </c>
      <c r="E15" s="15">
        <v>765</v>
      </c>
    </row>
    <row r="16" spans="1:5" ht="15.75" customHeight="1">
      <c r="A16" s="6" t="s">
        <v>294</v>
      </c>
      <c r="B16" s="14">
        <v>273</v>
      </c>
      <c r="C16" s="14">
        <v>349</v>
      </c>
      <c r="D16" s="14">
        <v>322</v>
      </c>
      <c r="E16" s="15">
        <v>671</v>
      </c>
    </row>
    <row r="17" spans="1:5" ht="15.75" customHeight="1">
      <c r="A17" s="6" t="s">
        <v>295</v>
      </c>
      <c r="B17" s="14">
        <v>51</v>
      </c>
      <c r="C17" s="14">
        <v>43</v>
      </c>
      <c r="D17" s="14">
        <v>42</v>
      </c>
      <c r="E17" s="15">
        <v>85</v>
      </c>
    </row>
    <row r="18" spans="1:5" ht="15.75" customHeight="1">
      <c r="A18" s="6" t="s">
        <v>296</v>
      </c>
      <c r="B18" s="14">
        <v>80</v>
      </c>
      <c r="C18" s="14">
        <v>68</v>
      </c>
      <c r="D18" s="14">
        <v>117</v>
      </c>
      <c r="E18" s="15">
        <v>185</v>
      </c>
    </row>
    <row r="19" spans="1:5" ht="15.75" customHeight="1">
      <c r="A19" s="25" t="s">
        <v>297</v>
      </c>
      <c r="B19" s="14">
        <v>44</v>
      </c>
      <c r="C19" s="14">
        <v>33</v>
      </c>
      <c r="D19" s="14">
        <v>47</v>
      </c>
      <c r="E19" s="15">
        <v>80</v>
      </c>
    </row>
    <row r="20" spans="1:5" ht="15.75" customHeight="1">
      <c r="A20" s="6" t="s">
        <v>298</v>
      </c>
      <c r="B20" s="14">
        <v>57</v>
      </c>
      <c r="C20" s="14">
        <v>51</v>
      </c>
      <c r="D20" s="14">
        <v>72</v>
      </c>
      <c r="E20" s="15">
        <v>123</v>
      </c>
    </row>
    <row r="21" spans="1:5" ht="15.75" customHeight="1">
      <c r="A21" s="6" t="s">
        <v>299</v>
      </c>
      <c r="B21" s="14">
        <v>38</v>
      </c>
      <c r="C21" s="14">
        <v>33</v>
      </c>
      <c r="D21" s="14">
        <v>40</v>
      </c>
      <c r="E21" s="15">
        <v>73</v>
      </c>
    </row>
    <row r="22" spans="1:5" ht="15.75" customHeight="1">
      <c r="A22" s="6" t="s">
        <v>300</v>
      </c>
      <c r="B22" s="14">
        <v>43</v>
      </c>
      <c r="C22" s="14">
        <v>32</v>
      </c>
      <c r="D22" s="14">
        <v>42</v>
      </c>
      <c r="E22" s="15">
        <v>74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21</v>
      </c>
      <c r="C24" s="14">
        <v>26</v>
      </c>
      <c r="D24" s="14">
        <v>18</v>
      </c>
      <c r="E24" s="15">
        <v>44</v>
      </c>
    </row>
    <row r="25" spans="1:5" ht="15.75" customHeight="1">
      <c r="A25" s="6" t="s">
        <v>303</v>
      </c>
      <c r="B25" s="14">
        <v>14</v>
      </c>
      <c r="C25" s="14">
        <v>8</v>
      </c>
      <c r="D25" s="14">
        <v>19</v>
      </c>
      <c r="E25" s="15">
        <v>27</v>
      </c>
    </row>
    <row r="26" spans="1:5" ht="15.75" customHeight="1">
      <c r="A26" s="6" t="s">
        <v>304</v>
      </c>
      <c r="B26" s="14">
        <v>82</v>
      </c>
      <c r="C26" s="14">
        <v>81</v>
      </c>
      <c r="D26" s="14">
        <v>80</v>
      </c>
      <c r="E26" s="15">
        <v>161</v>
      </c>
    </row>
    <row r="27" spans="1:5" ht="15.75" customHeight="1">
      <c r="A27" s="6" t="s">
        <v>305</v>
      </c>
      <c r="B27" s="14">
        <v>77</v>
      </c>
      <c r="C27" s="14">
        <v>78</v>
      </c>
      <c r="D27" s="14">
        <v>83</v>
      </c>
      <c r="E27" s="15">
        <v>161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17</v>
      </c>
      <c r="C30" s="14">
        <v>18</v>
      </c>
      <c r="D30" s="14">
        <v>15</v>
      </c>
      <c r="E30" s="15">
        <v>33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16</v>
      </c>
      <c r="C32" s="14">
        <v>18</v>
      </c>
      <c r="D32" s="14">
        <v>17</v>
      </c>
      <c r="E32" s="15">
        <v>35</v>
      </c>
    </row>
    <row r="33" spans="1:5" ht="15.75" customHeight="1">
      <c r="A33" s="6" t="s">
        <v>311</v>
      </c>
      <c r="B33" s="14">
        <v>131</v>
      </c>
      <c r="C33" s="14">
        <v>121</v>
      </c>
      <c r="D33" s="14">
        <v>136</v>
      </c>
      <c r="E33" s="15">
        <v>257</v>
      </c>
    </row>
    <row r="34" spans="1:5" ht="15.75" customHeight="1">
      <c r="A34" s="6" t="s">
        <v>312</v>
      </c>
      <c r="B34" s="14">
        <v>103</v>
      </c>
      <c r="C34" s="14">
        <v>104</v>
      </c>
      <c r="D34" s="14">
        <v>122</v>
      </c>
      <c r="E34" s="15">
        <v>226</v>
      </c>
    </row>
    <row r="35" spans="1:5" ht="15.75" customHeight="1">
      <c r="A35" s="6" t="s">
        <v>313</v>
      </c>
      <c r="B35" s="14">
        <v>89</v>
      </c>
      <c r="C35" s="14">
        <v>105</v>
      </c>
      <c r="D35" s="14">
        <v>115</v>
      </c>
      <c r="E35" s="15">
        <v>220</v>
      </c>
    </row>
    <row r="36" spans="1:5" ht="15.75" customHeight="1">
      <c r="A36" s="28" t="s">
        <v>316</v>
      </c>
      <c r="B36" s="14">
        <v>214</v>
      </c>
      <c r="C36" s="14">
        <v>191</v>
      </c>
      <c r="D36" s="14">
        <v>210</v>
      </c>
      <c r="E36" s="15">
        <v>401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2900</v>
      </c>
      <c r="C39" s="18">
        <f>SUM(C41-C40)</f>
        <v>2913</v>
      </c>
      <c r="D39" s="18">
        <f>SUM(D41-D40)</f>
        <v>3276</v>
      </c>
      <c r="E39" s="19">
        <f>SUM(E41-E40)</f>
        <v>6189</v>
      </c>
    </row>
    <row r="40" spans="1:5" ht="15.75" customHeight="1">
      <c r="A40" s="6" t="s">
        <v>6</v>
      </c>
      <c r="B40" s="60">
        <v>35</v>
      </c>
      <c r="C40" s="60">
        <v>22</v>
      </c>
      <c r="D40" s="60">
        <v>28</v>
      </c>
      <c r="E40" s="61">
        <v>50</v>
      </c>
    </row>
    <row r="41" spans="1:5" ht="15.75" customHeight="1">
      <c r="A41" s="9" t="s">
        <v>7</v>
      </c>
      <c r="B41" s="20">
        <f>SUM(B4:B38)</f>
        <v>2935</v>
      </c>
      <c r="C41" s="20">
        <f>SUM(C4:C38)</f>
        <v>2935</v>
      </c>
      <c r="D41" s="20">
        <f>SUM(D4:D38)</f>
        <v>3304</v>
      </c>
      <c r="E41" s="21">
        <f>SUM(E4:E38)</f>
        <v>6239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D29" sqref="D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131</v>
      </c>
      <c r="D4" s="12">
        <v>183</v>
      </c>
      <c r="E4" s="13">
        <v>314</v>
      </c>
    </row>
    <row r="5" spans="1:5" ht="15.75" customHeight="1">
      <c r="A5" s="6" t="s">
        <v>353</v>
      </c>
      <c r="B5" s="14">
        <v>294</v>
      </c>
      <c r="C5" s="14">
        <v>341</v>
      </c>
      <c r="D5" s="14">
        <v>371</v>
      </c>
      <c r="E5" s="15">
        <v>712</v>
      </c>
    </row>
    <row r="6" spans="1:5" ht="15.75" customHeight="1">
      <c r="A6" s="6" t="s">
        <v>354</v>
      </c>
      <c r="B6" s="14">
        <v>105</v>
      </c>
      <c r="C6" s="14">
        <v>119</v>
      </c>
      <c r="D6" s="14">
        <v>123</v>
      </c>
      <c r="E6" s="15">
        <v>242</v>
      </c>
    </row>
    <row r="7" spans="1:5" ht="15.75" customHeight="1">
      <c r="A7" s="6" t="s">
        <v>355</v>
      </c>
      <c r="B7" s="14">
        <v>161</v>
      </c>
      <c r="C7" s="14">
        <v>199</v>
      </c>
      <c r="D7" s="14">
        <v>204</v>
      </c>
      <c r="E7" s="15">
        <v>403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35</v>
      </c>
      <c r="E8" s="15">
        <v>61</v>
      </c>
    </row>
    <row r="9" spans="1:5" ht="15.75" customHeight="1">
      <c r="A9" s="6" t="s">
        <v>357</v>
      </c>
      <c r="B9" s="14">
        <v>85</v>
      </c>
      <c r="C9" s="14">
        <v>87</v>
      </c>
      <c r="D9" s="14">
        <v>114</v>
      </c>
      <c r="E9" s="15">
        <v>201</v>
      </c>
    </row>
    <row r="10" spans="1:5" ht="15.75" customHeight="1">
      <c r="A10" s="6" t="s">
        <v>358</v>
      </c>
      <c r="B10" s="14">
        <v>122</v>
      </c>
      <c r="C10" s="14">
        <v>118</v>
      </c>
      <c r="D10" s="14">
        <v>162</v>
      </c>
      <c r="E10" s="15">
        <v>280</v>
      </c>
    </row>
    <row r="11" spans="1:5" ht="15.75" customHeight="1">
      <c r="A11" s="6" t="s">
        <v>359</v>
      </c>
      <c r="B11" s="14">
        <v>84</v>
      </c>
      <c r="C11" s="14">
        <v>82</v>
      </c>
      <c r="D11" s="14">
        <v>96</v>
      </c>
      <c r="E11" s="15">
        <v>178</v>
      </c>
    </row>
    <row r="12" spans="1:5" ht="15.75" customHeight="1">
      <c r="A12" s="6" t="s">
        <v>360</v>
      </c>
      <c r="B12" s="14">
        <v>73</v>
      </c>
      <c r="C12" s="14">
        <v>79</v>
      </c>
      <c r="D12" s="14">
        <v>75</v>
      </c>
      <c r="E12" s="15">
        <v>154</v>
      </c>
    </row>
    <row r="13" spans="1:5" ht="15.75" customHeight="1">
      <c r="A13" s="6" t="s">
        <v>361</v>
      </c>
      <c r="B13" s="14">
        <v>164</v>
      </c>
      <c r="C13" s="14">
        <v>150</v>
      </c>
      <c r="D13" s="14">
        <v>195</v>
      </c>
      <c r="E13" s="15">
        <v>345</v>
      </c>
    </row>
    <row r="14" spans="1:5" ht="15.75" customHeight="1">
      <c r="A14" s="6" t="s">
        <v>362</v>
      </c>
      <c r="B14" s="14">
        <v>69</v>
      </c>
      <c r="C14" s="14">
        <v>77</v>
      </c>
      <c r="D14" s="14">
        <v>78</v>
      </c>
      <c r="E14" s="15">
        <v>155</v>
      </c>
    </row>
    <row r="15" spans="1:5" ht="15.75" customHeight="1">
      <c r="A15" s="6" t="s">
        <v>363</v>
      </c>
      <c r="B15" s="14">
        <v>152</v>
      </c>
      <c r="C15" s="14">
        <v>166</v>
      </c>
      <c r="D15" s="14">
        <v>191</v>
      </c>
      <c r="E15" s="15">
        <v>357</v>
      </c>
    </row>
    <row r="16" spans="1:5" ht="15.75" customHeight="1">
      <c r="A16" s="6" t="s">
        <v>364</v>
      </c>
      <c r="B16" s="14">
        <v>127</v>
      </c>
      <c r="C16" s="14">
        <v>101</v>
      </c>
      <c r="D16" s="14">
        <v>123</v>
      </c>
      <c r="E16" s="15">
        <v>224</v>
      </c>
    </row>
    <row r="17" spans="1:5" ht="15.75" customHeight="1">
      <c r="A17" s="6" t="s">
        <v>365</v>
      </c>
      <c r="B17" s="14">
        <v>120</v>
      </c>
      <c r="C17" s="14">
        <v>126</v>
      </c>
      <c r="D17" s="14">
        <v>148</v>
      </c>
      <c r="E17" s="15">
        <v>274</v>
      </c>
    </row>
    <row r="18" spans="1:5" ht="15.75" customHeight="1">
      <c r="A18" s="6" t="s">
        <v>366</v>
      </c>
      <c r="B18" s="14">
        <v>84</v>
      </c>
      <c r="C18" s="14">
        <v>137</v>
      </c>
      <c r="D18" s="14">
        <v>145</v>
      </c>
      <c r="E18" s="15">
        <v>282</v>
      </c>
    </row>
    <row r="19" spans="1:5" ht="15.75" customHeight="1">
      <c r="A19" s="25" t="s">
        <v>317</v>
      </c>
      <c r="B19" s="14">
        <v>169</v>
      </c>
      <c r="C19" s="14">
        <v>88</v>
      </c>
      <c r="D19" s="14">
        <v>116</v>
      </c>
      <c r="E19" s="15">
        <v>204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1899</v>
      </c>
      <c r="C39" s="18">
        <f>SUM(C41-C40)</f>
        <v>1999</v>
      </c>
      <c r="D39" s="18">
        <f>SUM(D41-D40)</f>
        <v>2286</v>
      </c>
      <c r="E39" s="19">
        <f>SUM(E41-E40)</f>
        <v>4285</v>
      </c>
    </row>
    <row r="40" spans="1:5" ht="15.75" customHeight="1">
      <c r="A40" s="6" t="s">
        <v>6</v>
      </c>
      <c r="B40" s="60">
        <v>86</v>
      </c>
      <c r="C40" s="60">
        <v>28</v>
      </c>
      <c r="D40" s="60">
        <v>73</v>
      </c>
      <c r="E40" s="61">
        <v>101</v>
      </c>
    </row>
    <row r="41" spans="1:5" ht="15.75" customHeight="1">
      <c r="A41" s="9" t="s">
        <v>7</v>
      </c>
      <c r="B41" s="20">
        <f>SUM(B4:B38)</f>
        <v>1985</v>
      </c>
      <c r="C41" s="20">
        <f>SUM(C4:C38)</f>
        <v>2027</v>
      </c>
      <c r="D41" s="20">
        <f>SUM(D4:D38)</f>
        <v>2359</v>
      </c>
      <c r="E41" s="21">
        <f>SUM(E4:E38)</f>
        <v>4386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13">
      <selection activeCell="C31" sqref="C3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78" t="str">
        <f>'本山'!C1</f>
        <v>平成31年1月1日現在</v>
      </c>
      <c r="D1" s="78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175</v>
      </c>
      <c r="C4" s="12">
        <v>162</v>
      </c>
      <c r="D4" s="12">
        <v>201</v>
      </c>
      <c r="E4" s="13">
        <v>363</v>
      </c>
    </row>
    <row r="5" spans="1:5" ht="15.75" customHeight="1">
      <c r="A5" s="6" t="s">
        <v>370</v>
      </c>
      <c r="B5" s="14">
        <v>43</v>
      </c>
      <c r="C5" s="14">
        <v>49</v>
      </c>
      <c r="D5" s="14">
        <v>57</v>
      </c>
      <c r="E5" s="15">
        <v>106</v>
      </c>
    </row>
    <row r="6" spans="1:5" ht="15.75" customHeight="1">
      <c r="A6" s="6" t="s">
        <v>371</v>
      </c>
      <c r="B6" s="14">
        <v>13</v>
      </c>
      <c r="C6" s="14">
        <v>15</v>
      </c>
      <c r="D6" s="14">
        <v>13</v>
      </c>
      <c r="E6" s="15">
        <v>28</v>
      </c>
    </row>
    <row r="7" spans="1:5" ht="15.75" customHeight="1">
      <c r="A7" s="6" t="s">
        <v>372</v>
      </c>
      <c r="B7" s="14">
        <v>120</v>
      </c>
      <c r="C7" s="14">
        <v>121</v>
      </c>
      <c r="D7" s="14">
        <v>139</v>
      </c>
      <c r="E7" s="15">
        <v>260</v>
      </c>
    </row>
    <row r="8" spans="1:5" ht="15.75" customHeight="1">
      <c r="A8" s="6" t="s">
        <v>373</v>
      </c>
      <c r="B8" s="14">
        <v>107</v>
      </c>
      <c r="C8" s="14">
        <v>105</v>
      </c>
      <c r="D8" s="14">
        <v>156</v>
      </c>
      <c r="E8" s="15">
        <v>261</v>
      </c>
    </row>
    <row r="9" spans="1:5" ht="15.75" customHeight="1">
      <c r="A9" s="6" t="s">
        <v>374</v>
      </c>
      <c r="B9" s="14">
        <v>83</v>
      </c>
      <c r="C9" s="14">
        <v>90</v>
      </c>
      <c r="D9" s="14">
        <v>74</v>
      </c>
      <c r="E9" s="15">
        <v>164</v>
      </c>
    </row>
    <row r="10" spans="1:5" ht="15.75" customHeight="1">
      <c r="A10" s="25" t="s">
        <v>375</v>
      </c>
      <c r="B10" s="14">
        <v>42</v>
      </c>
      <c r="C10" s="14">
        <v>87</v>
      </c>
      <c r="D10" s="14">
        <v>79</v>
      </c>
      <c r="E10" s="15">
        <v>166</v>
      </c>
    </row>
    <row r="11" spans="1:5" ht="15.75" customHeight="1">
      <c r="A11" s="25" t="s">
        <v>376</v>
      </c>
      <c r="B11" s="14">
        <v>230</v>
      </c>
      <c r="C11" s="14">
        <v>255</v>
      </c>
      <c r="D11" s="14">
        <v>284</v>
      </c>
      <c r="E11" s="15">
        <v>539</v>
      </c>
    </row>
    <row r="12" spans="1:5" ht="15.75" customHeight="1">
      <c r="A12" s="6" t="s">
        <v>377</v>
      </c>
      <c r="B12" s="14">
        <v>165</v>
      </c>
      <c r="C12" s="14">
        <v>166</v>
      </c>
      <c r="D12" s="14">
        <v>190</v>
      </c>
      <c r="E12" s="15">
        <v>356</v>
      </c>
    </row>
    <row r="13" spans="1:5" ht="15.75" customHeight="1">
      <c r="A13" s="6" t="s">
        <v>378</v>
      </c>
      <c r="B13" s="14">
        <v>55</v>
      </c>
      <c r="C13" s="14">
        <v>65</v>
      </c>
      <c r="D13" s="14">
        <v>78</v>
      </c>
      <c r="E13" s="15">
        <v>143</v>
      </c>
    </row>
    <row r="14" spans="1:5" ht="15.75" customHeight="1">
      <c r="A14" s="6" t="s">
        <v>379</v>
      </c>
      <c r="B14" s="14">
        <v>24</v>
      </c>
      <c r="C14" s="14">
        <v>20</v>
      </c>
      <c r="D14" s="14">
        <v>26</v>
      </c>
      <c r="E14" s="15">
        <v>46</v>
      </c>
    </row>
    <row r="15" spans="1:5" ht="15.75" customHeight="1">
      <c r="A15" s="6" t="s">
        <v>380</v>
      </c>
      <c r="B15" s="14">
        <v>41</v>
      </c>
      <c r="C15" s="14">
        <v>41</v>
      </c>
      <c r="D15" s="14">
        <v>37</v>
      </c>
      <c r="E15" s="15">
        <v>78</v>
      </c>
    </row>
    <row r="16" spans="1:5" ht="15.75" customHeight="1">
      <c r="A16" s="6" t="s">
        <v>381</v>
      </c>
      <c r="B16" s="14">
        <v>337</v>
      </c>
      <c r="C16" s="14">
        <v>375</v>
      </c>
      <c r="D16" s="14">
        <v>405</v>
      </c>
      <c r="E16" s="15">
        <v>780</v>
      </c>
    </row>
    <row r="17" spans="1:5" ht="15.75" customHeight="1">
      <c r="A17" s="6" t="s">
        <v>382</v>
      </c>
      <c r="B17" s="14">
        <v>20</v>
      </c>
      <c r="C17" s="14">
        <v>35</v>
      </c>
      <c r="D17" s="14">
        <v>39</v>
      </c>
      <c r="E17" s="15">
        <v>74</v>
      </c>
    </row>
    <row r="18" spans="1:5" ht="15.75" customHeight="1">
      <c r="A18" s="6" t="s">
        <v>383</v>
      </c>
      <c r="B18" s="14">
        <v>208</v>
      </c>
      <c r="C18" s="14">
        <v>214</v>
      </c>
      <c r="D18" s="14">
        <v>213</v>
      </c>
      <c r="E18" s="15">
        <v>427</v>
      </c>
    </row>
    <row r="19" spans="1:5" ht="15.75" customHeight="1">
      <c r="A19" s="6" t="s">
        <v>384</v>
      </c>
      <c r="B19" s="14">
        <v>357</v>
      </c>
      <c r="C19" s="14">
        <v>371</v>
      </c>
      <c r="D19" s="14">
        <v>435</v>
      </c>
      <c r="E19" s="15">
        <v>806</v>
      </c>
    </row>
    <row r="20" spans="1:5" ht="15.75" customHeight="1">
      <c r="A20" s="6" t="s">
        <v>385</v>
      </c>
      <c r="B20" s="70">
        <v>194</v>
      </c>
      <c r="C20" s="70">
        <v>197</v>
      </c>
      <c r="D20" s="70">
        <v>209</v>
      </c>
      <c r="E20" s="15">
        <v>406</v>
      </c>
    </row>
    <row r="21" spans="1:5" ht="15.75" customHeight="1">
      <c r="A21" s="69" t="s">
        <v>386</v>
      </c>
      <c r="B21" s="70">
        <v>259</v>
      </c>
      <c r="C21" s="70">
        <v>264</v>
      </c>
      <c r="D21" s="70">
        <v>305</v>
      </c>
      <c r="E21" s="15">
        <v>569</v>
      </c>
    </row>
    <row r="22" spans="1:5" ht="15.75" customHeight="1">
      <c r="A22" s="69" t="s">
        <v>368</v>
      </c>
      <c r="B22" s="70">
        <v>8</v>
      </c>
      <c r="C22" s="70">
        <v>1</v>
      </c>
      <c r="D22" s="70">
        <v>7</v>
      </c>
      <c r="E22" s="15">
        <v>8</v>
      </c>
    </row>
    <row r="23" spans="1:5" ht="15.75" customHeight="1">
      <c r="A23" s="69" t="s">
        <v>387</v>
      </c>
      <c r="B23" s="70">
        <v>98</v>
      </c>
      <c r="C23" s="70">
        <v>96</v>
      </c>
      <c r="D23" s="70">
        <v>115</v>
      </c>
      <c r="E23" s="15">
        <v>211</v>
      </c>
    </row>
    <row r="24" spans="1:5" ht="15.75" customHeight="1">
      <c r="A24" s="69" t="s">
        <v>388</v>
      </c>
      <c r="B24" s="70">
        <v>102</v>
      </c>
      <c r="C24" s="70">
        <v>116</v>
      </c>
      <c r="D24" s="70">
        <v>117</v>
      </c>
      <c r="E24" s="15">
        <v>233</v>
      </c>
    </row>
    <row r="25" spans="1:5" ht="15.75" customHeight="1">
      <c r="A25" s="69" t="s">
        <v>389</v>
      </c>
      <c r="B25" s="70">
        <v>363</v>
      </c>
      <c r="C25" s="70">
        <v>444</v>
      </c>
      <c r="D25" s="70">
        <v>424</v>
      </c>
      <c r="E25" s="15">
        <v>868</v>
      </c>
    </row>
    <row r="26" spans="1:5" ht="15.75" customHeight="1">
      <c r="A26" s="69" t="s">
        <v>390</v>
      </c>
      <c r="B26" s="70">
        <v>86</v>
      </c>
      <c r="C26" s="70">
        <v>98</v>
      </c>
      <c r="D26" s="70">
        <v>99</v>
      </c>
      <c r="E26" s="15">
        <v>197</v>
      </c>
    </row>
    <row r="27" spans="1:5" ht="15.75" customHeight="1">
      <c r="A27" s="69" t="s">
        <v>391</v>
      </c>
      <c r="B27" s="70">
        <v>73</v>
      </c>
      <c r="C27" s="70">
        <v>74</v>
      </c>
      <c r="D27" s="70">
        <v>82</v>
      </c>
      <c r="E27" s="15">
        <v>156</v>
      </c>
    </row>
    <row r="28" spans="1:5" ht="15.75" customHeight="1">
      <c r="A28" s="69" t="s">
        <v>392</v>
      </c>
      <c r="B28" s="70">
        <v>36</v>
      </c>
      <c r="C28" s="70">
        <v>23</v>
      </c>
      <c r="D28" s="70">
        <v>30</v>
      </c>
      <c r="E28" s="15">
        <v>53</v>
      </c>
    </row>
    <row r="29" spans="1:5" ht="15.75" customHeight="1">
      <c r="A29" s="69" t="s">
        <v>393</v>
      </c>
      <c r="B29" s="70">
        <v>188</v>
      </c>
      <c r="C29" s="70">
        <v>203</v>
      </c>
      <c r="D29" s="70">
        <v>209</v>
      </c>
      <c r="E29" s="15">
        <v>412</v>
      </c>
    </row>
    <row r="30" spans="1:5" ht="15.75" customHeight="1">
      <c r="A30" s="69" t="s">
        <v>394</v>
      </c>
      <c r="B30" s="70">
        <v>305</v>
      </c>
      <c r="C30" s="70">
        <v>348</v>
      </c>
      <c r="D30" s="70">
        <v>375</v>
      </c>
      <c r="E30" s="15">
        <v>723</v>
      </c>
    </row>
    <row r="31" spans="1:5" ht="15.75" customHeight="1">
      <c r="A31" s="69" t="s">
        <v>395</v>
      </c>
      <c r="B31" s="70">
        <v>129</v>
      </c>
      <c r="C31" s="70">
        <v>133</v>
      </c>
      <c r="D31" s="70">
        <v>162</v>
      </c>
      <c r="E31" s="15">
        <v>295</v>
      </c>
    </row>
    <row r="32" spans="1:5" ht="15.75" customHeight="1">
      <c r="A32" s="69" t="s">
        <v>396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397</v>
      </c>
      <c r="B33" s="70">
        <v>311</v>
      </c>
      <c r="C33" s="70">
        <v>337</v>
      </c>
      <c r="D33" s="70">
        <v>380</v>
      </c>
      <c r="E33" s="15">
        <v>717</v>
      </c>
    </row>
    <row r="34" spans="1:5" ht="15.75" customHeight="1">
      <c r="A34" s="69" t="s">
        <v>398</v>
      </c>
      <c r="B34" s="70">
        <v>281</v>
      </c>
      <c r="C34" s="70">
        <v>350</v>
      </c>
      <c r="D34" s="70">
        <v>358</v>
      </c>
      <c r="E34" s="15">
        <v>708</v>
      </c>
    </row>
    <row r="35" spans="1:5" ht="15.75" customHeight="1">
      <c r="A35" s="69" t="s">
        <v>399</v>
      </c>
      <c r="B35" s="70">
        <v>31</v>
      </c>
      <c r="C35" s="70">
        <v>32</v>
      </c>
      <c r="D35" s="70">
        <v>37</v>
      </c>
      <c r="E35" s="15">
        <v>69</v>
      </c>
    </row>
    <row r="36" spans="1:5" ht="15.75" customHeight="1">
      <c r="A36" s="69" t="s">
        <v>400</v>
      </c>
      <c r="B36" s="70">
        <v>172</v>
      </c>
      <c r="C36" s="70">
        <v>193</v>
      </c>
      <c r="D36" s="70">
        <v>173</v>
      </c>
      <c r="E36" s="15">
        <v>366</v>
      </c>
    </row>
    <row r="37" spans="1:5" ht="15.75" customHeight="1">
      <c r="A37" s="69" t="s">
        <v>401</v>
      </c>
      <c r="B37" s="70">
        <v>73</v>
      </c>
      <c r="C37" s="70">
        <v>76</v>
      </c>
      <c r="D37" s="70">
        <v>84</v>
      </c>
      <c r="E37" s="15">
        <v>160</v>
      </c>
    </row>
    <row r="38" spans="1:5" ht="15.75" customHeight="1">
      <c r="A38" s="71" t="s">
        <v>402</v>
      </c>
      <c r="B38" s="16">
        <v>346</v>
      </c>
      <c r="C38" s="16">
        <v>287</v>
      </c>
      <c r="D38" s="16">
        <v>243</v>
      </c>
      <c r="E38" s="17">
        <v>530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5053</v>
      </c>
      <c r="C40" s="18">
        <f>SUM(C42-C41)</f>
        <v>5456</v>
      </c>
      <c r="D40" s="18">
        <f>SUM(D42-D41)</f>
        <v>5837</v>
      </c>
      <c r="E40" s="19">
        <f>SUM(E42-E41)</f>
        <v>11293</v>
      </c>
    </row>
    <row r="41" spans="1:5" ht="15.75" customHeight="1">
      <c r="A41" s="6" t="s">
        <v>6</v>
      </c>
      <c r="B41" s="60">
        <v>73</v>
      </c>
      <c r="C41" s="60">
        <v>51</v>
      </c>
      <c r="D41" s="60">
        <v>65</v>
      </c>
      <c r="E41" s="61">
        <v>116</v>
      </c>
    </row>
    <row r="42" spans="1:5" ht="15.75" customHeight="1">
      <c r="A42" s="9" t="s">
        <v>7</v>
      </c>
      <c r="B42" s="20">
        <f>SUM(B4:B39)</f>
        <v>5126</v>
      </c>
      <c r="C42" s="20">
        <f>SUM(C4:C39)</f>
        <v>5507</v>
      </c>
      <c r="D42" s="20">
        <f>SUM(D4:D39)</f>
        <v>5902</v>
      </c>
      <c r="E42" s="21">
        <f>SUM(E4:E39)</f>
        <v>11409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7">
      <selection activeCell="C30" sqref="C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平成31年1月1日現在</v>
      </c>
      <c r="D1" s="78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108</v>
      </c>
      <c r="C4" s="12">
        <v>119</v>
      </c>
      <c r="D4" s="12">
        <v>132</v>
      </c>
      <c r="E4" s="13">
        <v>251</v>
      </c>
    </row>
    <row r="5" spans="1:5" ht="15.75" customHeight="1">
      <c r="A5" s="6" t="s">
        <v>9</v>
      </c>
      <c r="B5" s="14">
        <v>195</v>
      </c>
      <c r="C5" s="14">
        <v>235</v>
      </c>
      <c r="D5" s="14">
        <v>242</v>
      </c>
      <c r="E5" s="15">
        <v>477</v>
      </c>
    </row>
    <row r="6" spans="1:5" ht="15.75" customHeight="1">
      <c r="A6" s="6" t="s">
        <v>10</v>
      </c>
      <c r="B6" s="14">
        <v>97</v>
      </c>
      <c r="C6" s="14">
        <v>110</v>
      </c>
      <c r="D6" s="14">
        <v>125</v>
      </c>
      <c r="E6" s="15">
        <v>235</v>
      </c>
    </row>
    <row r="7" spans="1:5" ht="15.75" customHeight="1">
      <c r="A7" s="6" t="s">
        <v>11</v>
      </c>
      <c r="B7" s="14">
        <v>87</v>
      </c>
      <c r="C7" s="14">
        <v>93</v>
      </c>
      <c r="D7" s="14">
        <v>105</v>
      </c>
      <c r="E7" s="15">
        <v>198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48</v>
      </c>
      <c r="D10" s="14">
        <v>59</v>
      </c>
      <c r="E10" s="15">
        <v>107</v>
      </c>
    </row>
    <row r="11" spans="1:5" ht="15.75" customHeight="1">
      <c r="A11" s="6" t="s">
        <v>15</v>
      </c>
      <c r="B11" s="14">
        <v>19</v>
      </c>
      <c r="C11" s="14">
        <v>20</v>
      </c>
      <c r="D11" s="14">
        <v>20</v>
      </c>
      <c r="E11" s="15">
        <v>40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57</v>
      </c>
      <c r="C13" s="14">
        <v>66</v>
      </c>
      <c r="D13" s="14">
        <v>67</v>
      </c>
      <c r="E13" s="15">
        <v>133</v>
      </c>
    </row>
    <row r="14" spans="1:5" ht="15.75" customHeight="1">
      <c r="A14" s="6" t="s">
        <v>18</v>
      </c>
      <c r="B14" s="14">
        <v>136</v>
      </c>
      <c r="C14" s="14">
        <v>152</v>
      </c>
      <c r="D14" s="14">
        <v>167</v>
      </c>
      <c r="E14" s="15">
        <v>319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184</v>
      </c>
      <c r="D16" s="14">
        <v>192</v>
      </c>
      <c r="E16" s="15">
        <v>376</v>
      </c>
    </row>
    <row r="17" spans="1:5" ht="15.75" customHeight="1">
      <c r="A17" s="6" t="s">
        <v>21</v>
      </c>
      <c r="B17" s="14">
        <v>59</v>
      </c>
      <c r="C17" s="14">
        <v>67</v>
      </c>
      <c r="D17" s="14">
        <v>80</v>
      </c>
      <c r="E17" s="15">
        <v>147</v>
      </c>
    </row>
    <row r="18" spans="1:5" ht="15.75" customHeight="1">
      <c r="A18" s="6" t="s">
        <v>22</v>
      </c>
      <c r="B18" s="14">
        <v>89</v>
      </c>
      <c r="C18" s="14">
        <v>108</v>
      </c>
      <c r="D18" s="14">
        <v>111</v>
      </c>
      <c r="E18" s="15">
        <v>219</v>
      </c>
    </row>
    <row r="19" spans="1:5" ht="15.75" customHeight="1">
      <c r="A19" s="6" t="s">
        <v>23</v>
      </c>
      <c r="B19" s="14">
        <v>155</v>
      </c>
      <c r="C19" s="14">
        <v>167</v>
      </c>
      <c r="D19" s="14">
        <v>169</v>
      </c>
      <c r="E19" s="15">
        <v>336</v>
      </c>
    </row>
    <row r="20" spans="1:5" ht="15.75" customHeight="1">
      <c r="A20" s="6" t="s">
        <v>24</v>
      </c>
      <c r="B20" s="14">
        <v>190</v>
      </c>
      <c r="C20" s="14">
        <v>220</v>
      </c>
      <c r="D20" s="14">
        <v>210</v>
      </c>
      <c r="E20" s="15">
        <v>430</v>
      </c>
    </row>
    <row r="21" spans="1:5" ht="15.75" customHeight="1">
      <c r="A21" s="6" t="s">
        <v>25</v>
      </c>
      <c r="B21" s="14">
        <v>115</v>
      </c>
      <c r="C21" s="14">
        <v>87</v>
      </c>
      <c r="D21" s="14">
        <v>103</v>
      </c>
      <c r="E21" s="15">
        <v>190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21</v>
      </c>
      <c r="C23" s="14">
        <v>6</v>
      </c>
      <c r="D23" s="14">
        <v>22</v>
      </c>
      <c r="E23" s="15">
        <v>28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60</v>
      </c>
      <c r="E24" s="15">
        <v>119</v>
      </c>
    </row>
    <row r="25" spans="1:5" ht="15.75" customHeight="1">
      <c r="A25" s="6" t="s">
        <v>74</v>
      </c>
      <c r="B25" s="14">
        <v>45</v>
      </c>
      <c r="C25" s="14">
        <v>58</v>
      </c>
      <c r="D25" s="14">
        <v>61</v>
      </c>
      <c r="E25" s="15">
        <v>119</v>
      </c>
    </row>
    <row r="26" spans="1:5" ht="15.75" customHeight="1">
      <c r="A26" s="25" t="s">
        <v>29</v>
      </c>
      <c r="B26" s="14">
        <v>50</v>
      </c>
      <c r="C26" s="14">
        <v>33</v>
      </c>
      <c r="D26" s="14">
        <v>42</v>
      </c>
      <c r="E26" s="15">
        <v>75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1696</v>
      </c>
      <c r="C39" s="18">
        <f>SUM(C41-C40)</f>
        <v>1854</v>
      </c>
      <c r="D39" s="18">
        <f>SUM(D41-D40)</f>
        <v>1989</v>
      </c>
      <c r="E39" s="19">
        <f>SUM(E41-E40)</f>
        <v>3843</v>
      </c>
    </row>
    <row r="40" spans="1:5" ht="15.75" customHeight="1">
      <c r="A40" s="6" t="s">
        <v>6</v>
      </c>
      <c r="B40" s="60">
        <v>18</v>
      </c>
      <c r="C40" s="60">
        <v>15</v>
      </c>
      <c r="D40" s="60">
        <v>17</v>
      </c>
      <c r="E40" s="61">
        <v>32</v>
      </c>
    </row>
    <row r="41" spans="1:5" ht="15.75" customHeight="1">
      <c r="A41" s="9" t="s">
        <v>7</v>
      </c>
      <c r="B41" s="20">
        <f>SUM(B4:B38)</f>
        <v>1714</v>
      </c>
      <c r="C41" s="20">
        <f>SUM(C4:C38)</f>
        <v>1869</v>
      </c>
      <c r="D41" s="20">
        <f>SUM(D4:D38)</f>
        <v>2006</v>
      </c>
      <c r="E41" s="21">
        <f>SUM(E4:E38)</f>
        <v>3875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0">
      <selection activeCell="G30" sqref="G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78" t="str">
        <f>'本山'!C1</f>
        <v>平成31年1月1日現在</v>
      </c>
      <c r="D1" s="78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9</v>
      </c>
      <c r="C6" s="14">
        <v>12</v>
      </c>
      <c r="D6" s="14">
        <v>9</v>
      </c>
      <c r="E6" s="15">
        <v>21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14</v>
      </c>
      <c r="D8" s="14">
        <v>15</v>
      </c>
      <c r="E8" s="15">
        <v>29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8</v>
      </c>
      <c r="D10" s="14">
        <v>8</v>
      </c>
      <c r="E10" s="15">
        <v>16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12</v>
      </c>
      <c r="C12" s="14">
        <v>6</v>
      </c>
      <c r="D12" s="14">
        <v>7</v>
      </c>
      <c r="E12" s="15">
        <v>13</v>
      </c>
    </row>
    <row r="13" spans="1:5" ht="15.75" customHeight="1">
      <c r="A13" s="6" t="s">
        <v>84</v>
      </c>
      <c r="B13" s="14">
        <v>34</v>
      </c>
      <c r="C13" s="14">
        <v>33</v>
      </c>
      <c r="D13" s="14">
        <v>48</v>
      </c>
      <c r="E13" s="15">
        <v>81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29</v>
      </c>
      <c r="D15" s="14">
        <v>34</v>
      </c>
      <c r="E15" s="15">
        <v>63</v>
      </c>
    </row>
    <row r="16" spans="1:5" ht="15.75" customHeight="1">
      <c r="A16" s="6" t="s">
        <v>87</v>
      </c>
      <c r="B16" s="14">
        <v>24</v>
      </c>
      <c r="C16" s="14">
        <v>27</v>
      </c>
      <c r="D16" s="14">
        <v>28</v>
      </c>
      <c r="E16" s="15">
        <v>55</v>
      </c>
    </row>
    <row r="17" spans="1:5" ht="15.75" customHeight="1">
      <c r="A17" s="6" t="s">
        <v>88</v>
      </c>
      <c r="B17" s="14">
        <v>32</v>
      </c>
      <c r="C17" s="14">
        <v>35</v>
      </c>
      <c r="D17" s="14">
        <v>40</v>
      </c>
      <c r="E17" s="15">
        <v>75</v>
      </c>
    </row>
    <row r="18" spans="1:5" ht="15.75" customHeight="1">
      <c r="A18" s="6" t="s">
        <v>89</v>
      </c>
      <c r="B18" s="14">
        <v>86</v>
      </c>
      <c r="C18" s="14">
        <v>90</v>
      </c>
      <c r="D18" s="14">
        <v>102</v>
      </c>
      <c r="E18" s="15">
        <v>192</v>
      </c>
    </row>
    <row r="19" spans="1:5" ht="15.75" customHeight="1">
      <c r="A19" s="6" t="s">
        <v>90</v>
      </c>
      <c r="B19" s="14">
        <v>17</v>
      </c>
      <c r="C19" s="14">
        <v>16</v>
      </c>
      <c r="D19" s="14">
        <v>24</v>
      </c>
      <c r="E19" s="15">
        <v>40</v>
      </c>
    </row>
    <row r="20" spans="1:5" ht="15.75" customHeight="1">
      <c r="A20" s="6" t="s">
        <v>91</v>
      </c>
      <c r="B20" s="14">
        <v>67</v>
      </c>
      <c r="C20" s="14">
        <v>110</v>
      </c>
      <c r="D20" s="14">
        <v>119</v>
      </c>
      <c r="E20" s="15">
        <v>229</v>
      </c>
    </row>
    <row r="21" spans="1:5" ht="15.75" customHeight="1">
      <c r="A21" s="6" t="s">
        <v>92</v>
      </c>
      <c r="B21" s="14">
        <v>44</v>
      </c>
      <c r="C21" s="14">
        <v>45</v>
      </c>
      <c r="D21" s="14">
        <v>55</v>
      </c>
      <c r="E21" s="15">
        <v>100</v>
      </c>
    </row>
    <row r="22" spans="1:5" ht="15.75" customHeight="1">
      <c r="A22" s="6" t="s">
        <v>93</v>
      </c>
      <c r="B22" s="14">
        <v>125</v>
      </c>
      <c r="C22" s="14">
        <v>126</v>
      </c>
      <c r="D22" s="14">
        <v>155</v>
      </c>
      <c r="E22" s="15">
        <v>281</v>
      </c>
    </row>
    <row r="23" spans="1:5" ht="15.75" customHeight="1">
      <c r="A23" s="6" t="s">
        <v>94</v>
      </c>
      <c r="B23" s="14">
        <v>74</v>
      </c>
      <c r="C23" s="14">
        <v>83</v>
      </c>
      <c r="D23" s="14">
        <v>99</v>
      </c>
      <c r="E23" s="15">
        <v>182</v>
      </c>
    </row>
    <row r="24" spans="1:5" ht="15.75" customHeight="1">
      <c r="A24" s="6" t="s">
        <v>95</v>
      </c>
      <c r="B24" s="14">
        <v>51</v>
      </c>
      <c r="C24" s="14">
        <v>46</v>
      </c>
      <c r="D24" s="14">
        <v>54</v>
      </c>
      <c r="E24" s="15">
        <v>100</v>
      </c>
    </row>
    <row r="25" spans="1:5" ht="15.75" customHeight="1">
      <c r="A25" s="6" t="s">
        <v>96</v>
      </c>
      <c r="B25" s="14">
        <v>32</v>
      </c>
      <c r="C25" s="14">
        <v>39</v>
      </c>
      <c r="D25" s="14">
        <v>33</v>
      </c>
      <c r="E25" s="15">
        <v>72</v>
      </c>
    </row>
    <row r="26" spans="1:5" ht="15.75" customHeight="1">
      <c r="A26" s="6" t="s">
        <v>97</v>
      </c>
      <c r="B26" s="14">
        <v>64</v>
      </c>
      <c r="C26" s="14">
        <v>70</v>
      </c>
      <c r="D26" s="14">
        <v>76</v>
      </c>
      <c r="E26" s="15">
        <v>146</v>
      </c>
    </row>
    <row r="27" spans="1:5" ht="15.75" customHeight="1">
      <c r="A27" s="6" t="s">
        <v>98</v>
      </c>
      <c r="B27" s="14">
        <v>137</v>
      </c>
      <c r="C27" s="14">
        <v>175</v>
      </c>
      <c r="D27" s="14">
        <v>178</v>
      </c>
      <c r="E27" s="15">
        <v>353</v>
      </c>
    </row>
    <row r="28" spans="1:5" ht="15.75" customHeight="1">
      <c r="A28" s="6" t="s">
        <v>99</v>
      </c>
      <c r="B28" s="14">
        <v>183</v>
      </c>
      <c r="C28" s="14">
        <v>218</v>
      </c>
      <c r="D28" s="14">
        <v>256</v>
      </c>
      <c r="E28" s="15">
        <v>474</v>
      </c>
    </row>
    <row r="29" spans="1:5" ht="15.75" customHeight="1">
      <c r="A29" s="6" t="s">
        <v>100</v>
      </c>
      <c r="B29" s="14">
        <v>75</v>
      </c>
      <c r="C29" s="14">
        <v>91</v>
      </c>
      <c r="D29" s="14">
        <v>82</v>
      </c>
      <c r="E29" s="15">
        <v>173</v>
      </c>
    </row>
    <row r="30" spans="1:5" ht="15.75" customHeight="1">
      <c r="A30" s="6" t="s">
        <v>101</v>
      </c>
      <c r="B30" s="14">
        <v>73</v>
      </c>
      <c r="C30" s="14">
        <v>86</v>
      </c>
      <c r="D30" s="14">
        <v>101</v>
      </c>
      <c r="E30" s="15">
        <v>187</v>
      </c>
    </row>
    <row r="31" spans="1:5" ht="15.75" customHeight="1">
      <c r="A31" s="6" t="s">
        <v>102</v>
      </c>
      <c r="B31" s="14">
        <v>27</v>
      </c>
      <c r="C31" s="14">
        <v>27</v>
      </c>
      <c r="D31" s="14">
        <v>29</v>
      </c>
      <c r="E31" s="15">
        <v>56</v>
      </c>
    </row>
    <row r="32" spans="1:5" ht="15.75" customHeight="1">
      <c r="A32" s="6" t="s">
        <v>103</v>
      </c>
      <c r="B32" s="14">
        <v>182</v>
      </c>
      <c r="C32" s="14">
        <v>194</v>
      </c>
      <c r="D32" s="14">
        <v>233</v>
      </c>
      <c r="E32" s="15">
        <v>427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46</v>
      </c>
      <c r="D34" s="14">
        <v>48</v>
      </c>
      <c r="E34" s="15">
        <v>94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29</v>
      </c>
      <c r="E35" s="15">
        <v>50</v>
      </c>
    </row>
    <row r="36" spans="1:5" ht="15.75" customHeight="1">
      <c r="A36" s="6" t="s">
        <v>107</v>
      </c>
      <c r="B36" s="14">
        <v>29</v>
      </c>
      <c r="C36" s="14">
        <v>41</v>
      </c>
      <c r="D36" s="14">
        <v>41</v>
      </c>
      <c r="E36" s="15">
        <v>82</v>
      </c>
    </row>
    <row r="37" spans="1:5" ht="15.75" customHeight="1">
      <c r="A37" s="6" t="s">
        <v>108</v>
      </c>
      <c r="B37" s="14">
        <v>77</v>
      </c>
      <c r="C37" s="14">
        <v>88</v>
      </c>
      <c r="D37" s="14">
        <v>89</v>
      </c>
      <c r="E37" s="15">
        <v>177</v>
      </c>
    </row>
    <row r="38" spans="1:5" ht="15.75" customHeight="1">
      <c r="A38" s="68" t="s">
        <v>109</v>
      </c>
      <c r="B38" s="20">
        <v>40</v>
      </c>
      <c r="C38" s="20">
        <v>30</v>
      </c>
      <c r="D38" s="20">
        <v>39</v>
      </c>
      <c r="E38" s="21">
        <v>69</v>
      </c>
    </row>
    <row r="39" spans="1:5" ht="15.75" customHeight="1">
      <c r="A39" s="8" t="s">
        <v>247</v>
      </c>
      <c r="B39" s="62">
        <f>SUM(B41-B40)</f>
        <v>1720</v>
      </c>
      <c r="C39" s="62">
        <f>SUM(C41-C40)</f>
        <v>1916</v>
      </c>
      <c r="D39" s="62">
        <f>SUM(D41-D40)</f>
        <v>2150</v>
      </c>
      <c r="E39" s="63">
        <f>SUM(E41-E40)</f>
        <v>4066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1720</v>
      </c>
      <c r="C41" s="66">
        <f>SUM(C4:C38)</f>
        <v>1916</v>
      </c>
      <c r="D41" s="66">
        <f>SUM(D4:D38)</f>
        <v>2150</v>
      </c>
      <c r="E41" s="67">
        <f>SUM(E4:E38)</f>
        <v>4066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2019-01-08T02:25:20Z</dcterms:modified>
  <cp:category/>
  <cp:version/>
  <cp:contentType/>
  <cp:contentStatus/>
</cp:coreProperties>
</file>