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" yWindow="65296" windowWidth="14940" windowHeight="8265" tabRatio="732" activeTab="14"/>
  </bookViews>
  <sheets>
    <sheet name="本山" sheetId="1" r:id="rId1"/>
    <sheet name="赤崎" sheetId="2" r:id="rId2"/>
    <sheet name="須恵" sheetId="3" r:id="rId3"/>
    <sheet name="小野田" sheetId="4" r:id="rId4"/>
    <sheet name="高泊" sheetId="5" r:id="rId5"/>
    <sheet name="高千帆" sheetId="6" r:id="rId6"/>
    <sheet name="有帆" sheetId="7" r:id="rId7"/>
    <sheet name="厚狭①" sheetId="8" r:id="rId8"/>
    <sheet name="厚狭②" sheetId="9" r:id="rId9"/>
    <sheet name="厚狭③" sheetId="10" r:id="rId10"/>
    <sheet name="出合" sheetId="11" r:id="rId11"/>
    <sheet name="厚陽" sheetId="12" r:id="rId12"/>
    <sheet name="埴生" sheetId="13" r:id="rId13"/>
    <sheet name="津布田" sheetId="14" r:id="rId14"/>
    <sheet name="集計用" sheetId="15" r:id="rId15"/>
    <sheet name="合計" sheetId="16" state="hidden" r:id="rId16"/>
  </sheets>
  <definedNames/>
  <calcPr fullCalcOnLoad="1"/>
</workbook>
</file>

<file path=xl/sharedStrings.xml><?xml version="1.0" encoding="utf-8"?>
<sst xmlns="http://schemas.openxmlformats.org/spreadsheetml/2006/main" count="552" uniqueCount="404">
  <si>
    <t>自治会名</t>
  </si>
  <si>
    <t>世帯</t>
  </si>
  <si>
    <t>男</t>
  </si>
  <si>
    <t>女</t>
  </si>
  <si>
    <t>計</t>
  </si>
  <si>
    <t>住民</t>
  </si>
  <si>
    <t>外国人</t>
  </si>
  <si>
    <t>合計</t>
  </si>
  <si>
    <t>旭町</t>
  </si>
  <si>
    <t>横土手</t>
  </si>
  <si>
    <t>市立病院</t>
  </si>
  <si>
    <t>柿の木坂三丁目</t>
  </si>
  <si>
    <t>柿の木坂南</t>
  </si>
  <si>
    <t>柿の木坂団地</t>
  </si>
  <si>
    <t>平和町</t>
  </si>
  <si>
    <t>平生町</t>
  </si>
  <si>
    <t>高須</t>
  </si>
  <si>
    <t>第一日の出</t>
  </si>
  <si>
    <t>第二日の出</t>
  </si>
  <si>
    <t>新生町第一</t>
  </si>
  <si>
    <t>新生町第二</t>
  </si>
  <si>
    <t>下木屋</t>
  </si>
  <si>
    <t>上木屋</t>
  </si>
  <si>
    <t>石井手第一</t>
  </si>
  <si>
    <t>石井手第二</t>
  </si>
  <si>
    <t>浜田町</t>
  </si>
  <si>
    <t>江の内団地</t>
  </si>
  <si>
    <t>高千帆台</t>
  </si>
  <si>
    <t>東高千帆台</t>
  </si>
  <si>
    <t>若草町</t>
  </si>
  <si>
    <t>千崎東</t>
  </si>
  <si>
    <t>千崎西</t>
  </si>
  <si>
    <t>共和町</t>
  </si>
  <si>
    <t>共和台</t>
  </si>
  <si>
    <t>杵築</t>
  </si>
  <si>
    <t>南平台</t>
  </si>
  <si>
    <t>有帆上町</t>
  </si>
  <si>
    <t>有帆新町</t>
  </si>
  <si>
    <t>片山</t>
  </si>
  <si>
    <t>南真土郷</t>
  </si>
  <si>
    <t>北真土郷</t>
  </si>
  <si>
    <t>彼岸田</t>
  </si>
  <si>
    <t>梅田</t>
  </si>
  <si>
    <t>東町</t>
  </si>
  <si>
    <t>中村</t>
  </si>
  <si>
    <t>仁保の上</t>
  </si>
  <si>
    <t>大休</t>
  </si>
  <si>
    <t>大休団地</t>
  </si>
  <si>
    <t>角石</t>
  </si>
  <si>
    <t>有帆団地</t>
  </si>
  <si>
    <t>萩森</t>
  </si>
  <si>
    <t>高千帆苑</t>
  </si>
  <si>
    <t>高畑</t>
  </si>
  <si>
    <t>自治会未加入高千帆</t>
  </si>
  <si>
    <t>自治会未加入有帆</t>
  </si>
  <si>
    <t>自治会未加入厚狭</t>
  </si>
  <si>
    <t>自治会未加入厚陽</t>
  </si>
  <si>
    <t>自治会未加入出合</t>
  </si>
  <si>
    <t>自治会未加入埴生</t>
  </si>
  <si>
    <r>
      <t>　自治会別世帯数及び人口</t>
    </r>
    <r>
      <rPr>
        <sz val="11"/>
        <rFont val="ＭＳ Ｐ明朝"/>
        <family val="1"/>
      </rPr>
      <t>　　　　　平成17年 3月 18日現在　　（　津布田校区　）</t>
    </r>
  </si>
  <si>
    <t>永安台</t>
  </si>
  <si>
    <t>平松小正寺</t>
  </si>
  <si>
    <t>生田</t>
  </si>
  <si>
    <t>植木</t>
  </si>
  <si>
    <t>宮の台団地</t>
  </si>
  <si>
    <t>五反口</t>
  </si>
  <si>
    <t>西生田</t>
  </si>
  <si>
    <t>東郷</t>
  </si>
  <si>
    <t>西里</t>
  </si>
  <si>
    <t>串</t>
  </si>
  <si>
    <t>旧沖部</t>
  </si>
  <si>
    <t>中塚</t>
  </si>
  <si>
    <t>森本</t>
  </si>
  <si>
    <t>大河内</t>
  </si>
  <si>
    <t>自治会未加入津布田</t>
  </si>
  <si>
    <t>南平原</t>
  </si>
  <si>
    <t>揥山団地</t>
  </si>
  <si>
    <t>揥山東</t>
  </si>
  <si>
    <t>揥山中</t>
  </si>
  <si>
    <t>揥山西</t>
  </si>
  <si>
    <t>小野田地区</t>
  </si>
  <si>
    <t>山陽地区</t>
  </si>
  <si>
    <t>全体</t>
  </si>
  <si>
    <t>小　計</t>
  </si>
  <si>
    <t>うち自治会未加入</t>
  </si>
  <si>
    <t>合　計</t>
  </si>
  <si>
    <t>(本山校区)</t>
  </si>
  <si>
    <t>地区別世帯数及び人口</t>
  </si>
  <si>
    <t>(赤崎校区)</t>
  </si>
  <si>
    <t>(須恵校区)</t>
  </si>
  <si>
    <t>(小野田校区)</t>
  </si>
  <si>
    <t>(高泊校区)</t>
  </si>
  <si>
    <t>(高千帆校区)</t>
  </si>
  <si>
    <t>(有帆校区)</t>
  </si>
  <si>
    <t>(厚狭校区①)</t>
  </si>
  <si>
    <t>(厚狭校区②)</t>
  </si>
  <si>
    <t>(厚狭校区③)</t>
  </si>
  <si>
    <t>(出合校区)</t>
  </si>
  <si>
    <t>(厚陽校区)</t>
  </si>
  <si>
    <t>(埴生校区)</t>
  </si>
  <si>
    <t>(津布田校区)</t>
  </si>
  <si>
    <t>ひばりが丘第一</t>
  </si>
  <si>
    <t>ひばりが丘第二</t>
  </si>
  <si>
    <t>自治会別世帯数及び人口</t>
  </si>
  <si>
    <t>自治会別世帯数及び人口</t>
  </si>
  <si>
    <t>自治会別世帯数及び人口</t>
  </si>
  <si>
    <t>湯泉台</t>
  </si>
  <si>
    <t>随光</t>
  </si>
  <si>
    <t>奥の浴</t>
  </si>
  <si>
    <t>宗末</t>
  </si>
  <si>
    <t>松ケ瀬</t>
  </si>
  <si>
    <t>平沼田</t>
  </si>
  <si>
    <t>籾の木</t>
  </si>
  <si>
    <t>高の巣</t>
  </si>
  <si>
    <t>森広</t>
  </si>
  <si>
    <t>湯の峠</t>
  </si>
  <si>
    <t>福正寺</t>
  </si>
  <si>
    <t>赤川</t>
  </si>
  <si>
    <t>柳瀬</t>
  </si>
  <si>
    <t>石束</t>
  </si>
  <si>
    <t>不動寺原東</t>
  </si>
  <si>
    <t>不動寺原西</t>
  </si>
  <si>
    <t>不動寺原南</t>
  </si>
  <si>
    <t>今市</t>
  </si>
  <si>
    <t>厚狭緑ケ丘</t>
  </si>
  <si>
    <t>緑ケ原団地</t>
  </si>
  <si>
    <t>成松一</t>
  </si>
  <si>
    <t>成松二</t>
  </si>
  <si>
    <t>沓山田</t>
  </si>
  <si>
    <t>鴨庄上</t>
  </si>
  <si>
    <t>鴨庄下</t>
  </si>
  <si>
    <t>鴨庄西</t>
  </si>
  <si>
    <t>西寄</t>
  </si>
  <si>
    <t>加藤北</t>
  </si>
  <si>
    <t>加藤中</t>
  </si>
  <si>
    <t>加藤上</t>
  </si>
  <si>
    <t>加藤南</t>
  </si>
  <si>
    <t>本町一</t>
  </si>
  <si>
    <t>本町二</t>
  </si>
  <si>
    <t>本町三</t>
  </si>
  <si>
    <t>本町四</t>
  </si>
  <si>
    <t>本町五</t>
  </si>
  <si>
    <t>フクシア紫苑</t>
  </si>
  <si>
    <t>西善寺</t>
  </si>
  <si>
    <t>貴船町東</t>
  </si>
  <si>
    <t>貴船町西</t>
  </si>
  <si>
    <t>殿町一</t>
  </si>
  <si>
    <t>殿町二</t>
  </si>
  <si>
    <t>殿町三</t>
  </si>
  <si>
    <t>殿町四</t>
  </si>
  <si>
    <t>殿町五</t>
  </si>
  <si>
    <t>日化殿町社宅</t>
  </si>
  <si>
    <t>千町一東</t>
  </si>
  <si>
    <t>千町一西</t>
  </si>
  <si>
    <t>千町二</t>
  </si>
  <si>
    <t>千町三</t>
  </si>
  <si>
    <t>千町四</t>
  </si>
  <si>
    <t>千町五</t>
  </si>
  <si>
    <t>アーデント厚狭</t>
  </si>
  <si>
    <t>常盤町</t>
  </si>
  <si>
    <t>寝太郎町一</t>
  </si>
  <si>
    <t>寝太郎町二</t>
  </si>
  <si>
    <t>寝太郎町三</t>
  </si>
  <si>
    <t>寝太郎町四</t>
  </si>
  <si>
    <t>末益</t>
  </si>
  <si>
    <t>あさ紫苑</t>
  </si>
  <si>
    <t>天満町一</t>
  </si>
  <si>
    <t>天満町二</t>
  </si>
  <si>
    <t>天満町三</t>
  </si>
  <si>
    <t>広瀬一</t>
  </si>
  <si>
    <t>広瀬二</t>
  </si>
  <si>
    <t>西下津一</t>
  </si>
  <si>
    <t>西下津二</t>
  </si>
  <si>
    <t>東下津</t>
  </si>
  <si>
    <t>野中</t>
  </si>
  <si>
    <t>杣尻</t>
  </si>
  <si>
    <t>杣尻一</t>
  </si>
  <si>
    <t>杣尻二</t>
  </si>
  <si>
    <t>杣尻県営住宅</t>
  </si>
  <si>
    <t>大谷</t>
  </si>
  <si>
    <t>迫山</t>
  </si>
  <si>
    <t>火薬町</t>
  </si>
  <si>
    <t>西山</t>
  </si>
  <si>
    <t>陽光台</t>
  </si>
  <si>
    <t>鋳物師屋</t>
  </si>
  <si>
    <t>野田</t>
  </si>
  <si>
    <t>石鞘</t>
  </si>
  <si>
    <t>鳥越一</t>
  </si>
  <si>
    <t>鳥越二</t>
  </si>
  <si>
    <t>渡場</t>
  </si>
  <si>
    <t>赤石</t>
  </si>
  <si>
    <t>吉部田</t>
  </si>
  <si>
    <t>沖部</t>
  </si>
  <si>
    <t>新沖部</t>
  </si>
  <si>
    <t>厚陽団地</t>
  </si>
  <si>
    <t>古開作東</t>
  </si>
  <si>
    <t>古開作上</t>
  </si>
  <si>
    <t>古開作下</t>
  </si>
  <si>
    <t>沖開作上</t>
  </si>
  <si>
    <t>沖開作下</t>
  </si>
  <si>
    <t>大河</t>
  </si>
  <si>
    <t>梶上</t>
  </si>
  <si>
    <t>梶中</t>
  </si>
  <si>
    <t>梶下</t>
  </si>
  <si>
    <t>別府</t>
  </si>
  <si>
    <t>松岳畑</t>
  </si>
  <si>
    <t>山川</t>
  </si>
  <si>
    <t>南山川</t>
  </si>
  <si>
    <t>下村東</t>
  </si>
  <si>
    <t>下村西</t>
  </si>
  <si>
    <t>一丁田</t>
  </si>
  <si>
    <t>浴一</t>
  </si>
  <si>
    <t>浴二</t>
  </si>
  <si>
    <t>石丸一</t>
  </si>
  <si>
    <t>石丸二</t>
  </si>
  <si>
    <t>七日町</t>
  </si>
  <si>
    <t>栗田</t>
  </si>
  <si>
    <t>柳町</t>
  </si>
  <si>
    <t>柏原</t>
  </si>
  <si>
    <t>厚狭平原</t>
  </si>
  <si>
    <t>保戸</t>
  </si>
  <si>
    <t>片尾畑上</t>
  </si>
  <si>
    <t>片尾畑下</t>
  </si>
  <si>
    <t>萩原住宅</t>
  </si>
  <si>
    <t>南萩原団地</t>
  </si>
  <si>
    <t>東萩原</t>
  </si>
  <si>
    <t>長友東</t>
  </si>
  <si>
    <t>長友中</t>
  </si>
  <si>
    <t>長友西</t>
  </si>
  <si>
    <t>山野井東</t>
  </si>
  <si>
    <t>山野井北</t>
  </si>
  <si>
    <t>山野井中</t>
  </si>
  <si>
    <t>山野井上</t>
  </si>
  <si>
    <t>山野井南</t>
  </si>
  <si>
    <t>大道畑</t>
  </si>
  <si>
    <t>上市</t>
  </si>
  <si>
    <t>上中</t>
  </si>
  <si>
    <t>大喜園</t>
  </si>
  <si>
    <t>みゆき</t>
  </si>
  <si>
    <t>中市</t>
  </si>
  <si>
    <t>本町表</t>
  </si>
  <si>
    <t>本町裏</t>
  </si>
  <si>
    <t>下市</t>
  </si>
  <si>
    <t>東浜崎</t>
  </si>
  <si>
    <t>中浜崎</t>
  </si>
  <si>
    <t>西浜崎</t>
  </si>
  <si>
    <t>東側</t>
  </si>
  <si>
    <t>西側</t>
  </si>
  <si>
    <t>前場団地</t>
  </si>
  <si>
    <t>正寺</t>
  </si>
  <si>
    <t>畑田</t>
  </si>
  <si>
    <t>角野</t>
  </si>
  <si>
    <t>東糸根</t>
  </si>
  <si>
    <t>西糸根</t>
  </si>
  <si>
    <t>糸根ケ丘</t>
  </si>
  <si>
    <t>江尻</t>
  </si>
  <si>
    <t>江尻南</t>
  </si>
  <si>
    <t>大木</t>
  </si>
  <si>
    <t>小埴生</t>
  </si>
  <si>
    <t>大持</t>
  </si>
  <si>
    <t>吉田地</t>
  </si>
  <si>
    <t>西大木</t>
  </si>
  <si>
    <t>坂本</t>
  </si>
  <si>
    <t>長生園</t>
  </si>
  <si>
    <t>サンライフ山陽</t>
  </si>
  <si>
    <t>永安台</t>
  </si>
  <si>
    <t>平松小正寺</t>
  </si>
  <si>
    <t>生田</t>
  </si>
  <si>
    <t>植木</t>
  </si>
  <si>
    <t>宮の台団地</t>
  </si>
  <si>
    <t>五反口</t>
  </si>
  <si>
    <t>西生田</t>
  </si>
  <si>
    <t>東郷</t>
  </si>
  <si>
    <t>西里</t>
  </si>
  <si>
    <t>串</t>
  </si>
  <si>
    <t>旧沖部</t>
  </si>
  <si>
    <t>中塚</t>
  </si>
  <si>
    <t>森本</t>
  </si>
  <si>
    <t>大河内</t>
  </si>
  <si>
    <t>日本人</t>
  </si>
  <si>
    <t>野来見</t>
  </si>
  <si>
    <t>古開作</t>
  </si>
  <si>
    <t>南古開作</t>
  </si>
  <si>
    <t>古開作県住</t>
  </si>
  <si>
    <t>古開作団地</t>
  </si>
  <si>
    <t>第二古開作</t>
  </si>
  <si>
    <t>南竜王</t>
  </si>
  <si>
    <t>北竜王</t>
  </si>
  <si>
    <t>えびす町</t>
  </si>
  <si>
    <t>桜が丘</t>
  </si>
  <si>
    <t>叶松第一</t>
  </si>
  <si>
    <t>叶松第二</t>
  </si>
  <si>
    <t>叶松第三</t>
  </si>
  <si>
    <t>叶松第四</t>
  </si>
  <si>
    <t>南若山</t>
  </si>
  <si>
    <t>北若山</t>
  </si>
  <si>
    <t>奥若山</t>
  </si>
  <si>
    <t>老人ホーム</t>
  </si>
  <si>
    <t>丸河内第一</t>
  </si>
  <si>
    <t>丸河内第二</t>
  </si>
  <si>
    <t>丸河内第三</t>
  </si>
  <si>
    <t>心和園</t>
  </si>
  <si>
    <t>東公園通</t>
  </si>
  <si>
    <t>西公園通</t>
  </si>
  <si>
    <t>港町</t>
  </si>
  <si>
    <t>大正町</t>
  </si>
  <si>
    <t>セメント町第一</t>
  </si>
  <si>
    <t>セメント町第二</t>
  </si>
  <si>
    <t>セメント町第三</t>
  </si>
  <si>
    <t>幸町</t>
  </si>
  <si>
    <t>若生町</t>
  </si>
  <si>
    <t>西住吉町</t>
  </si>
  <si>
    <t>東住吉町</t>
  </si>
  <si>
    <t>昭和通</t>
  </si>
  <si>
    <t>小野山</t>
  </si>
  <si>
    <t>高砂町</t>
  </si>
  <si>
    <t>本町</t>
  </si>
  <si>
    <t>千代町</t>
  </si>
  <si>
    <t>稲荷町南</t>
  </si>
  <si>
    <t>稲荷町北</t>
  </si>
  <si>
    <t>労災病院</t>
  </si>
  <si>
    <t>長寿園</t>
  </si>
  <si>
    <t>光栄町</t>
  </si>
  <si>
    <t>高栄東</t>
  </si>
  <si>
    <t>南中川町</t>
  </si>
  <si>
    <t>沖中川</t>
  </si>
  <si>
    <t>六十番</t>
  </si>
  <si>
    <t>桜山</t>
  </si>
  <si>
    <t>桜山団地</t>
  </si>
  <si>
    <t>北中川町一丁目</t>
  </si>
  <si>
    <t>北中川町</t>
  </si>
  <si>
    <t>南栄町</t>
  </si>
  <si>
    <t>北栄町</t>
  </si>
  <si>
    <t>硫酸町</t>
  </si>
  <si>
    <t>日産第一</t>
  </si>
  <si>
    <t>日産第二</t>
  </si>
  <si>
    <t>目出新町</t>
  </si>
  <si>
    <t>目出</t>
  </si>
  <si>
    <t>目出湖畔町</t>
  </si>
  <si>
    <t>目出文化町</t>
  </si>
  <si>
    <t>目出緑町</t>
  </si>
  <si>
    <t>目出幸町</t>
  </si>
  <si>
    <t>亀の甲</t>
  </si>
  <si>
    <t>旦西</t>
  </si>
  <si>
    <t>旦東</t>
  </si>
  <si>
    <t>自由ヶ丘</t>
  </si>
  <si>
    <t>自治会未加入本山</t>
  </si>
  <si>
    <t>自治会未加入赤崎</t>
  </si>
  <si>
    <t>自治会未加入小野田</t>
  </si>
  <si>
    <t>自治会未加入高泊</t>
  </si>
  <si>
    <t>本山町</t>
  </si>
  <si>
    <t>大須恵</t>
  </si>
  <si>
    <t>浜河内</t>
  </si>
  <si>
    <t>夏目</t>
  </si>
  <si>
    <t>松浜</t>
  </si>
  <si>
    <t>南松浜</t>
  </si>
  <si>
    <t>あさひが丘</t>
  </si>
  <si>
    <t>松浜団地</t>
  </si>
  <si>
    <t>本山団地</t>
  </si>
  <si>
    <t>田の尻</t>
  </si>
  <si>
    <t>刈屋西条</t>
  </si>
  <si>
    <t>刈屋中村</t>
  </si>
  <si>
    <t>刈屋上条</t>
  </si>
  <si>
    <t>木戸大鼻</t>
  </si>
  <si>
    <t>木戸中の町</t>
  </si>
  <si>
    <t>木戸新町</t>
  </si>
  <si>
    <t>波瀬の崎</t>
  </si>
  <si>
    <t>西が迫</t>
  </si>
  <si>
    <t>須恵西</t>
  </si>
  <si>
    <t>湯布田</t>
  </si>
  <si>
    <t>上の台</t>
  </si>
  <si>
    <t>松角</t>
  </si>
  <si>
    <t>須恵東</t>
  </si>
  <si>
    <t>須田の木</t>
  </si>
  <si>
    <t>東須田の木</t>
  </si>
  <si>
    <t>笹尾東</t>
  </si>
  <si>
    <t>笹尾西</t>
  </si>
  <si>
    <t>水神町</t>
  </si>
  <si>
    <t>西の浜第一</t>
  </si>
  <si>
    <t>西の浜第二</t>
  </si>
  <si>
    <t>西の浜東区</t>
  </si>
  <si>
    <t>新沖</t>
  </si>
  <si>
    <t>自治会未加入須恵</t>
  </si>
  <si>
    <t>望見ケ丘</t>
  </si>
  <si>
    <t>浜</t>
  </si>
  <si>
    <t>郷</t>
  </si>
  <si>
    <t>西の郷</t>
  </si>
  <si>
    <t>上の郷</t>
  </si>
  <si>
    <t>南高泊</t>
  </si>
  <si>
    <t>高浜</t>
  </si>
  <si>
    <t>後潟上</t>
  </si>
  <si>
    <t>後潟下</t>
  </si>
  <si>
    <t>船越</t>
  </si>
  <si>
    <t>烏帽子岩</t>
  </si>
  <si>
    <t>烏帽子岩前</t>
  </si>
  <si>
    <t>大塚</t>
  </si>
  <si>
    <t>神帆町</t>
  </si>
  <si>
    <t>緑が丘</t>
  </si>
  <si>
    <t>青葉台</t>
  </si>
  <si>
    <t>福田</t>
  </si>
  <si>
    <t>東柿の木坂</t>
  </si>
  <si>
    <t>ココフレ紫苑</t>
  </si>
  <si>
    <t>赤崎第一</t>
  </si>
  <si>
    <t>平成29年10月 1日現在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</si>
</sst>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85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color indexed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1"/>
      <color indexed="10"/>
      <name val="ＭＳ 明朝"/>
      <family val="1"/>
    </font>
    <font>
      <sz val="11"/>
      <color indexed="48"/>
      <name val="ＭＳ 明朝"/>
      <family val="1"/>
    </font>
    <font>
      <sz val="12"/>
      <color indexed="10"/>
      <name val="ＭＳ Ｐ明朝"/>
      <family val="1"/>
    </font>
    <font>
      <sz val="12"/>
      <color indexed="12"/>
      <name val="ＭＳ Ｐ明朝"/>
      <family val="1"/>
    </font>
    <font>
      <sz val="12"/>
      <color indexed="22"/>
      <name val="ＭＳ Ｐ明朝"/>
      <family val="1"/>
    </font>
    <font>
      <sz val="11"/>
      <color indexed="8"/>
      <name val="ＭＳ Ｐゴシック"/>
      <family val="3"/>
    </font>
    <font>
      <sz val="11"/>
      <color indexed="8"/>
      <name val="KAJO_J明朝"/>
      <family val="1"/>
    </font>
    <font>
      <sz val="11"/>
      <color indexed="9"/>
      <name val="ＭＳ Ｐゴシック"/>
      <family val="3"/>
    </font>
    <font>
      <sz val="11"/>
      <color indexed="9"/>
      <name val="KAJO_J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KAJO_J明朝"/>
      <family val="1"/>
    </font>
    <font>
      <sz val="11"/>
      <color indexed="60"/>
      <name val="ＭＳ Ｐゴシック"/>
      <family val="3"/>
    </font>
    <font>
      <sz val="11"/>
      <color indexed="60"/>
      <name val="KAJO_J明朝"/>
      <family val="1"/>
    </font>
    <font>
      <sz val="11"/>
      <color indexed="52"/>
      <name val="ＭＳ Ｐゴシック"/>
      <family val="3"/>
    </font>
    <font>
      <sz val="11"/>
      <color indexed="52"/>
      <name val="KAJO_J明朝"/>
      <family val="1"/>
    </font>
    <font>
      <sz val="11"/>
      <color indexed="20"/>
      <name val="ＭＳ Ｐゴシック"/>
      <family val="3"/>
    </font>
    <font>
      <sz val="11"/>
      <color indexed="20"/>
      <name val="KAJO_J明朝"/>
      <family val="1"/>
    </font>
    <font>
      <b/>
      <sz val="11"/>
      <color indexed="52"/>
      <name val="ＭＳ Ｐゴシック"/>
      <family val="3"/>
    </font>
    <font>
      <b/>
      <sz val="11"/>
      <color indexed="52"/>
      <name val="KAJO_J明朝"/>
      <family val="1"/>
    </font>
    <font>
      <sz val="11"/>
      <color indexed="10"/>
      <name val="ＭＳ Ｐゴシック"/>
      <family val="3"/>
    </font>
    <font>
      <sz val="11"/>
      <color indexed="10"/>
      <name val="KAJO_J明朝"/>
      <family val="1"/>
    </font>
    <font>
      <b/>
      <sz val="15"/>
      <color indexed="56"/>
      <name val="ＭＳ Ｐゴシック"/>
      <family val="3"/>
    </font>
    <font>
      <b/>
      <sz val="15"/>
      <color indexed="56"/>
      <name val="KAJO_J明朝"/>
      <family val="1"/>
    </font>
    <font>
      <b/>
      <sz val="13"/>
      <color indexed="56"/>
      <name val="ＭＳ Ｐゴシック"/>
      <family val="3"/>
    </font>
    <font>
      <b/>
      <sz val="13"/>
      <color indexed="56"/>
      <name val="KAJO_J明朝"/>
      <family val="1"/>
    </font>
    <font>
      <b/>
      <sz val="11"/>
      <color indexed="56"/>
      <name val="ＭＳ Ｐゴシック"/>
      <family val="3"/>
    </font>
    <font>
      <b/>
      <sz val="11"/>
      <color indexed="56"/>
      <name val="KAJO_J明朝"/>
      <family val="1"/>
    </font>
    <font>
      <b/>
      <sz val="11"/>
      <color indexed="8"/>
      <name val="ＭＳ Ｐゴシック"/>
      <family val="3"/>
    </font>
    <font>
      <b/>
      <sz val="11"/>
      <color indexed="8"/>
      <name val="KAJO_J明朝"/>
      <family val="1"/>
    </font>
    <font>
      <b/>
      <sz val="11"/>
      <color indexed="63"/>
      <name val="ＭＳ Ｐゴシック"/>
      <family val="3"/>
    </font>
    <font>
      <b/>
      <sz val="11"/>
      <color indexed="63"/>
      <name val="KAJO_J明朝"/>
      <family val="1"/>
    </font>
    <font>
      <i/>
      <sz val="11"/>
      <color indexed="23"/>
      <name val="ＭＳ Ｐゴシック"/>
      <family val="3"/>
    </font>
    <font>
      <i/>
      <sz val="11"/>
      <color indexed="23"/>
      <name val="KAJO_J明朝"/>
      <family val="1"/>
    </font>
    <font>
      <sz val="11"/>
      <color indexed="62"/>
      <name val="ＭＳ Ｐゴシック"/>
      <family val="3"/>
    </font>
    <font>
      <sz val="11"/>
      <color indexed="62"/>
      <name val="KAJO_J明朝"/>
      <family val="1"/>
    </font>
    <font>
      <sz val="11"/>
      <color indexed="17"/>
      <name val="ＭＳ Ｐゴシック"/>
      <family val="3"/>
    </font>
    <font>
      <sz val="11"/>
      <color indexed="17"/>
      <name val="KAJO_J明朝"/>
      <family val="1"/>
    </font>
    <font>
      <sz val="11"/>
      <color theme="1"/>
      <name val="Calibri"/>
      <family val="3"/>
    </font>
    <font>
      <sz val="11"/>
      <color theme="1"/>
      <name val="KAJO_J明朝"/>
      <family val="1"/>
    </font>
    <font>
      <sz val="11"/>
      <color theme="0"/>
      <name val="Calibri"/>
      <family val="3"/>
    </font>
    <font>
      <sz val="11"/>
      <color theme="0"/>
      <name val="KAJO_J明朝"/>
      <family val="1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KAJO_J明朝"/>
      <family val="1"/>
    </font>
    <font>
      <sz val="11"/>
      <color rgb="FF9C6500"/>
      <name val="Calibri"/>
      <family val="3"/>
    </font>
    <font>
      <sz val="11"/>
      <color rgb="FF9C6500"/>
      <name val="KAJO_J明朝"/>
      <family val="1"/>
    </font>
    <font>
      <sz val="11"/>
      <color rgb="FFFA7D00"/>
      <name val="Calibri"/>
      <family val="3"/>
    </font>
    <font>
      <sz val="11"/>
      <color rgb="FFFA7D00"/>
      <name val="KAJO_J明朝"/>
      <family val="1"/>
    </font>
    <font>
      <sz val="11"/>
      <color rgb="FF9C0006"/>
      <name val="Calibri"/>
      <family val="3"/>
    </font>
    <font>
      <sz val="11"/>
      <color rgb="FF9C0006"/>
      <name val="KAJO_J明朝"/>
      <family val="1"/>
    </font>
    <font>
      <b/>
      <sz val="11"/>
      <color rgb="FFFA7D00"/>
      <name val="Calibri"/>
      <family val="3"/>
    </font>
    <font>
      <b/>
      <sz val="11"/>
      <color rgb="FFFA7D00"/>
      <name val="KAJO_J明朝"/>
      <family val="1"/>
    </font>
    <font>
      <sz val="11"/>
      <color rgb="FFFF0000"/>
      <name val="Calibri"/>
      <family val="3"/>
    </font>
    <font>
      <sz val="11"/>
      <color rgb="FFFF0000"/>
      <name val="KAJO_J明朝"/>
      <family val="1"/>
    </font>
    <font>
      <b/>
      <sz val="15"/>
      <color theme="3"/>
      <name val="Calibri"/>
      <family val="3"/>
    </font>
    <font>
      <b/>
      <sz val="15"/>
      <color theme="3"/>
      <name val="KAJO_J明朝"/>
      <family val="1"/>
    </font>
    <font>
      <b/>
      <sz val="13"/>
      <color theme="3"/>
      <name val="Calibri"/>
      <family val="3"/>
    </font>
    <font>
      <b/>
      <sz val="13"/>
      <color theme="3"/>
      <name val="KAJO_J明朝"/>
      <family val="1"/>
    </font>
    <font>
      <b/>
      <sz val="11"/>
      <color theme="3"/>
      <name val="Calibri"/>
      <family val="3"/>
    </font>
    <font>
      <b/>
      <sz val="11"/>
      <color theme="3"/>
      <name val="KAJO_J明朝"/>
      <family val="1"/>
    </font>
    <font>
      <b/>
      <sz val="11"/>
      <color theme="1"/>
      <name val="Calibri"/>
      <family val="3"/>
    </font>
    <font>
      <b/>
      <sz val="11"/>
      <color theme="1"/>
      <name val="KAJO_J明朝"/>
      <family val="1"/>
    </font>
    <font>
      <b/>
      <sz val="11"/>
      <color rgb="FF3F3F3F"/>
      <name val="Calibri"/>
      <family val="3"/>
    </font>
    <font>
      <b/>
      <sz val="11"/>
      <color rgb="FF3F3F3F"/>
      <name val="KAJO_J明朝"/>
      <family val="1"/>
    </font>
    <font>
      <i/>
      <sz val="11"/>
      <color rgb="FF7F7F7F"/>
      <name val="Calibri"/>
      <family val="3"/>
    </font>
    <font>
      <i/>
      <sz val="11"/>
      <color rgb="FF7F7F7F"/>
      <name val="KAJO_J明朝"/>
      <family val="1"/>
    </font>
    <font>
      <sz val="11"/>
      <color rgb="FF3F3F76"/>
      <name val="Calibri"/>
      <family val="3"/>
    </font>
    <font>
      <sz val="11"/>
      <color rgb="FF3F3F76"/>
      <name val="KAJO_J明朝"/>
      <family val="1"/>
    </font>
    <font>
      <sz val="11"/>
      <color rgb="FF006100"/>
      <name val="Calibri"/>
      <family val="3"/>
    </font>
    <font>
      <sz val="11"/>
      <color rgb="FF006100"/>
      <name val="KAJO_J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>
        <color indexed="63"/>
      </top>
      <bottom style="thin"/>
    </border>
  </borders>
  <cellStyleXfs count="2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2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2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2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52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2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2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2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2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2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2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4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4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4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4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4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4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4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6" borderId="1" applyNumberFormat="0" applyAlignment="0" applyProtection="0"/>
    <xf numFmtId="0" fontId="58" fillId="26" borderId="1" applyNumberFormat="0" applyAlignment="0" applyProtection="0"/>
    <xf numFmtId="0" fontId="58" fillId="26" borderId="1" applyNumberFormat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28" borderId="2" applyNumberFormat="0" applyFont="0" applyAlignment="0" applyProtection="0"/>
    <xf numFmtId="0" fontId="53" fillId="28" borderId="2" applyNumberFormat="0" applyFont="0" applyAlignment="0" applyProtection="0"/>
    <xf numFmtId="0" fontId="53" fillId="28" borderId="2" applyNumberFormat="0" applyFont="0" applyAlignment="0" applyProtection="0"/>
    <xf numFmtId="0" fontId="53" fillId="28" borderId="2" applyNumberFormat="0" applyFont="0" applyAlignment="0" applyProtection="0"/>
    <xf numFmtId="0" fontId="61" fillId="0" borderId="3" applyNumberFormat="0" applyFill="0" applyAlignment="0" applyProtection="0"/>
    <xf numFmtId="0" fontId="62" fillId="0" borderId="3" applyNumberFormat="0" applyFill="0" applyAlignment="0" applyProtection="0"/>
    <xf numFmtId="0" fontId="62" fillId="0" borderId="3" applyNumberFormat="0" applyFill="0" applyAlignment="0" applyProtection="0"/>
    <xf numFmtId="0" fontId="62" fillId="0" borderId="3" applyNumberFormat="0" applyFill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30" borderId="4" applyNumberFormat="0" applyAlignment="0" applyProtection="0"/>
    <xf numFmtId="0" fontId="66" fillId="30" borderId="4" applyNumberFormat="0" applyAlignment="0" applyProtection="0"/>
    <xf numFmtId="0" fontId="66" fillId="30" borderId="4" applyNumberFormat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6" applyNumberFormat="0" applyFill="0" applyAlignment="0" applyProtection="0"/>
    <xf numFmtId="0" fontId="72" fillId="0" borderId="6" applyNumberFormat="0" applyFill="0" applyAlignment="0" applyProtection="0"/>
    <xf numFmtId="0" fontId="72" fillId="0" borderId="6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0" borderId="7" applyNumberFormat="0" applyFill="0" applyAlignment="0" applyProtection="0"/>
    <xf numFmtId="0" fontId="74" fillId="0" borderId="7" applyNumberFormat="0" applyFill="0" applyAlignment="0" applyProtection="0"/>
    <xf numFmtId="0" fontId="74" fillId="0" borderId="7" applyNumberFormat="0" applyFill="0" applyAlignment="0" applyProtection="0"/>
    <xf numFmtId="0" fontId="74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0" borderId="8" applyNumberFormat="0" applyFill="0" applyAlignment="0" applyProtection="0"/>
    <xf numFmtId="0" fontId="76" fillId="0" borderId="8" applyNumberFormat="0" applyFill="0" applyAlignment="0" applyProtection="0"/>
    <xf numFmtId="0" fontId="76" fillId="0" borderId="8" applyNumberFormat="0" applyFill="0" applyAlignment="0" applyProtection="0"/>
    <xf numFmtId="0" fontId="76" fillId="0" borderId="8" applyNumberFormat="0" applyFill="0" applyAlignment="0" applyProtection="0"/>
    <xf numFmtId="0" fontId="77" fillId="30" borderId="9" applyNumberFormat="0" applyAlignment="0" applyProtection="0"/>
    <xf numFmtId="0" fontId="78" fillId="30" borderId="9" applyNumberFormat="0" applyAlignment="0" applyProtection="0"/>
    <xf numFmtId="0" fontId="78" fillId="30" borderId="9" applyNumberFormat="0" applyAlignment="0" applyProtection="0"/>
    <xf numFmtId="0" fontId="78" fillId="30" borderId="9" applyNumberFormat="0" applyAlignment="0" applyProtection="0"/>
    <xf numFmtId="0" fontId="78" fillId="30" borderId="9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1" fillId="31" borderId="4" applyNumberFormat="0" applyAlignment="0" applyProtection="0"/>
    <xf numFmtId="0" fontId="82" fillId="31" borderId="4" applyNumberFormat="0" applyAlignment="0" applyProtection="0"/>
    <xf numFmtId="0" fontId="82" fillId="31" borderId="4" applyNumberFormat="0" applyAlignment="0" applyProtection="0"/>
    <xf numFmtId="0" fontId="82" fillId="31" borderId="4" applyNumberFormat="0" applyAlignment="0" applyProtection="0"/>
    <xf numFmtId="0" fontId="82" fillId="31" borderId="4" applyNumberFormat="0" applyAlignment="0" applyProtection="0"/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8" fillId="0" borderId="0" applyNumberFormat="0" applyFill="0" applyBorder="0" applyAlignment="0" applyProtection="0"/>
    <xf numFmtId="0" fontId="83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176" fontId="4" fillId="0" borderId="19" xfId="0" applyNumberFormat="1" applyFont="1" applyBorder="1" applyAlignment="1">
      <alignment horizontal="right" vertical="center"/>
    </xf>
    <xf numFmtId="176" fontId="4" fillId="0" borderId="20" xfId="0" applyNumberFormat="1" applyFont="1" applyBorder="1" applyAlignment="1">
      <alignment horizontal="right" vertical="center"/>
    </xf>
    <xf numFmtId="176" fontId="4" fillId="0" borderId="21" xfId="0" applyNumberFormat="1" applyFont="1" applyBorder="1" applyAlignment="1">
      <alignment horizontal="right" vertical="center"/>
    </xf>
    <xf numFmtId="176" fontId="4" fillId="0" borderId="22" xfId="0" applyNumberFormat="1" applyFont="1" applyBorder="1" applyAlignment="1">
      <alignment horizontal="right" vertical="center"/>
    </xf>
    <xf numFmtId="176" fontId="4" fillId="0" borderId="23" xfId="0" applyNumberFormat="1" applyFont="1" applyBorder="1" applyAlignment="1">
      <alignment horizontal="right" vertical="center"/>
    </xf>
    <xf numFmtId="176" fontId="4" fillId="0" borderId="24" xfId="0" applyNumberFormat="1" applyFont="1" applyBorder="1" applyAlignment="1">
      <alignment horizontal="right" vertical="center"/>
    </xf>
    <xf numFmtId="176" fontId="4" fillId="0" borderId="25" xfId="0" applyNumberFormat="1" applyFont="1" applyBorder="1" applyAlignment="1">
      <alignment horizontal="right" vertical="center"/>
    </xf>
    <xf numFmtId="176" fontId="4" fillId="0" borderId="26" xfId="0" applyNumberFormat="1" applyFont="1" applyBorder="1" applyAlignment="1">
      <alignment horizontal="right" vertical="center"/>
    </xf>
    <xf numFmtId="176" fontId="4" fillId="0" borderId="27" xfId="0" applyNumberFormat="1" applyFont="1" applyBorder="1" applyAlignment="1">
      <alignment horizontal="right" vertical="center"/>
    </xf>
    <xf numFmtId="176" fontId="4" fillId="0" borderId="28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/>
    </xf>
    <xf numFmtId="0" fontId="5" fillId="0" borderId="14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176" fontId="6" fillId="0" borderId="18" xfId="0" applyNumberFormat="1" applyFont="1" applyBorder="1" applyAlignment="1">
      <alignment horizontal="right" vertical="center"/>
    </xf>
    <xf numFmtId="0" fontId="9" fillId="0" borderId="14" xfId="0" applyFont="1" applyBorder="1" applyAlignment="1">
      <alignment horizontal="distributed" vertical="center"/>
    </xf>
    <xf numFmtId="0" fontId="11" fillId="0" borderId="0" xfId="0" applyFont="1" applyAlignment="1">
      <alignment vertical="center"/>
    </xf>
    <xf numFmtId="0" fontId="12" fillId="0" borderId="29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vertical="center"/>
    </xf>
    <xf numFmtId="0" fontId="11" fillId="0" borderId="33" xfId="0" applyFont="1" applyBorder="1" applyAlignment="1">
      <alignment vertical="center"/>
    </xf>
    <xf numFmtId="176" fontId="14" fillId="0" borderId="33" xfId="0" applyNumberFormat="1" applyFont="1" applyBorder="1" applyAlignment="1">
      <alignment vertical="center"/>
    </xf>
    <xf numFmtId="176" fontId="15" fillId="0" borderId="33" xfId="0" applyNumberFormat="1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0" fontId="13" fillId="0" borderId="18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1" fillId="0" borderId="29" xfId="0" applyFont="1" applyBorder="1" applyAlignment="1">
      <alignment vertical="center"/>
    </xf>
    <xf numFmtId="176" fontId="14" fillId="0" borderId="29" xfId="0" applyNumberFormat="1" applyFont="1" applyBorder="1" applyAlignment="1">
      <alignment vertical="center"/>
    </xf>
    <xf numFmtId="176" fontId="15" fillId="0" borderId="29" xfId="0" applyNumberFormat="1" applyFont="1" applyBorder="1" applyAlignment="1">
      <alignment vertical="center"/>
    </xf>
    <xf numFmtId="176" fontId="14" fillId="0" borderId="0" xfId="0" applyNumberFormat="1" applyFont="1" applyBorder="1" applyAlignment="1">
      <alignment vertical="center"/>
    </xf>
    <xf numFmtId="176" fontId="15" fillId="0" borderId="0" xfId="0" applyNumberFormat="1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9" xfId="0" applyFont="1" applyBorder="1" applyAlignment="1">
      <alignment horizontal="distributed"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176" fontId="14" fillId="0" borderId="33" xfId="0" applyNumberFormat="1" applyFont="1" applyFill="1" applyBorder="1" applyAlignment="1">
      <alignment vertical="center"/>
    </xf>
    <xf numFmtId="176" fontId="17" fillId="0" borderId="21" xfId="0" applyNumberFormat="1" applyFont="1" applyBorder="1" applyAlignment="1">
      <alignment horizontal="right" vertical="center"/>
    </xf>
    <xf numFmtId="176" fontId="17" fillId="0" borderId="22" xfId="0" applyNumberFormat="1" applyFont="1" applyBorder="1" applyAlignment="1">
      <alignment horizontal="right" vertical="center"/>
    </xf>
    <xf numFmtId="176" fontId="18" fillId="0" borderId="25" xfId="0" applyNumberFormat="1" applyFont="1" applyBorder="1" applyAlignment="1">
      <alignment horizontal="right" vertical="center"/>
    </xf>
    <xf numFmtId="176" fontId="18" fillId="0" borderId="26" xfId="0" applyNumberFormat="1" applyFont="1" applyBorder="1" applyAlignment="1">
      <alignment horizontal="right" vertical="center"/>
    </xf>
    <xf numFmtId="176" fontId="18" fillId="0" borderId="21" xfId="0" applyNumberFormat="1" applyFont="1" applyBorder="1" applyAlignment="1">
      <alignment horizontal="right" vertical="center"/>
    </xf>
    <xf numFmtId="176" fontId="18" fillId="0" borderId="22" xfId="0" applyNumberFormat="1" applyFont="1" applyBorder="1" applyAlignment="1">
      <alignment horizontal="right" vertical="center"/>
    </xf>
    <xf numFmtId="176" fontId="18" fillId="0" borderId="27" xfId="0" applyNumberFormat="1" applyFont="1" applyBorder="1" applyAlignment="1">
      <alignment horizontal="right" vertical="center"/>
    </xf>
    <xf numFmtId="176" fontId="18" fillId="0" borderId="28" xfId="0" applyNumberFormat="1" applyFont="1" applyBorder="1" applyAlignment="1">
      <alignment horizontal="right" vertical="center"/>
    </xf>
    <xf numFmtId="0" fontId="4" fillId="0" borderId="38" xfId="0" applyFont="1" applyBorder="1" applyAlignment="1">
      <alignment horizontal="distributed" vertical="center"/>
    </xf>
    <xf numFmtId="0" fontId="4" fillId="33" borderId="14" xfId="0" applyFont="1" applyFill="1" applyBorder="1" applyAlignment="1">
      <alignment horizontal="distributed" vertical="center"/>
    </xf>
    <xf numFmtId="176" fontId="4" fillId="33" borderId="21" xfId="0" applyNumberFormat="1" applyFont="1" applyFill="1" applyBorder="1" applyAlignment="1">
      <alignment horizontal="right" vertical="center"/>
    </xf>
    <xf numFmtId="0" fontId="10" fillId="33" borderId="14" xfId="0" applyFont="1" applyFill="1" applyBorder="1" applyAlignment="1">
      <alignment horizontal="distributed" vertical="center"/>
    </xf>
    <xf numFmtId="176" fontId="14" fillId="33" borderId="33" xfId="0" applyNumberFormat="1" applyFont="1" applyFill="1" applyBorder="1" applyAlignment="1">
      <alignment vertical="center"/>
    </xf>
    <xf numFmtId="176" fontId="15" fillId="33" borderId="33" xfId="0" applyNumberFormat="1" applyFont="1" applyFill="1" applyBorder="1" applyAlignment="1">
      <alignment vertical="center"/>
    </xf>
    <xf numFmtId="176" fontId="4" fillId="33" borderId="25" xfId="0" applyNumberFormat="1" applyFont="1" applyFill="1" applyBorder="1" applyAlignment="1">
      <alignment horizontal="right" vertical="center"/>
    </xf>
    <xf numFmtId="176" fontId="4" fillId="0" borderId="25" xfId="0" applyNumberFormat="1" applyFont="1" applyFill="1" applyBorder="1" applyAlignment="1">
      <alignment horizontal="right" vertical="center"/>
    </xf>
    <xf numFmtId="0" fontId="3" fillId="0" borderId="25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4" xfId="0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2" fillId="0" borderId="29" xfId="0" applyFont="1" applyBorder="1" applyAlignment="1">
      <alignment vertical="center"/>
    </xf>
  </cellXfs>
  <cellStyles count="217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1 5" xfId="19"/>
    <cellStyle name="20% - アクセント 2" xfId="20"/>
    <cellStyle name="20% - アクセント 2 2" xfId="21"/>
    <cellStyle name="20% - アクセント 2 3" xfId="22"/>
    <cellStyle name="20% - アクセント 2 4" xfId="23"/>
    <cellStyle name="20% - アクセント 2 5" xfId="24"/>
    <cellStyle name="20% - アクセント 3" xfId="25"/>
    <cellStyle name="20% - アクセント 3 2" xfId="26"/>
    <cellStyle name="20% - アクセント 3 3" xfId="27"/>
    <cellStyle name="20% - アクセント 3 4" xfId="28"/>
    <cellStyle name="20% - アクセント 3 5" xfId="29"/>
    <cellStyle name="20% - アクセント 4" xfId="30"/>
    <cellStyle name="20% - アクセント 4 2" xfId="31"/>
    <cellStyle name="20% - アクセント 4 3" xfId="32"/>
    <cellStyle name="20% - アクセント 4 4" xfId="33"/>
    <cellStyle name="20% - アクセント 4 5" xfId="34"/>
    <cellStyle name="20% - アクセント 5" xfId="35"/>
    <cellStyle name="20% - アクセント 5 2" xfId="36"/>
    <cellStyle name="20% - アクセント 5 3" xfId="37"/>
    <cellStyle name="20% - アクセント 5 4" xfId="38"/>
    <cellStyle name="20% - アクセント 5 5" xfId="39"/>
    <cellStyle name="20% - アクセント 6" xfId="40"/>
    <cellStyle name="20% - アクセント 6 2" xfId="41"/>
    <cellStyle name="20% - アクセント 6 3" xfId="42"/>
    <cellStyle name="20% - アクセント 6 4" xfId="43"/>
    <cellStyle name="20% - アクセント 6 5" xfId="44"/>
    <cellStyle name="40% - アクセント 1" xfId="45"/>
    <cellStyle name="40% - アクセント 1 2" xfId="46"/>
    <cellStyle name="40% - アクセント 1 3" xfId="47"/>
    <cellStyle name="40% - アクセント 1 4" xfId="48"/>
    <cellStyle name="40% - アクセント 1 5" xfId="49"/>
    <cellStyle name="40% - アクセント 2" xfId="50"/>
    <cellStyle name="40% - アクセント 2 2" xfId="51"/>
    <cellStyle name="40% - アクセント 2 3" xfId="52"/>
    <cellStyle name="40% - アクセント 2 4" xfId="53"/>
    <cellStyle name="40% - アクセント 2 5" xfId="54"/>
    <cellStyle name="40% - アクセント 3" xfId="55"/>
    <cellStyle name="40% - アクセント 3 2" xfId="56"/>
    <cellStyle name="40% - アクセント 3 3" xfId="57"/>
    <cellStyle name="40% - アクセント 3 4" xfId="58"/>
    <cellStyle name="40% - アクセント 3 5" xfId="59"/>
    <cellStyle name="40% - アクセント 4" xfId="60"/>
    <cellStyle name="40% - アクセント 4 2" xfId="61"/>
    <cellStyle name="40% - アクセント 4 3" xfId="62"/>
    <cellStyle name="40% - アクセント 4 4" xfId="63"/>
    <cellStyle name="40% - アクセント 4 5" xfId="64"/>
    <cellStyle name="40% - アクセント 5" xfId="65"/>
    <cellStyle name="40% - アクセント 5 2" xfId="66"/>
    <cellStyle name="40% - アクセント 5 3" xfId="67"/>
    <cellStyle name="40% - アクセント 5 4" xfId="68"/>
    <cellStyle name="40% - アクセント 5 5" xfId="69"/>
    <cellStyle name="40% - アクセント 6" xfId="70"/>
    <cellStyle name="40% - アクセント 6 2" xfId="71"/>
    <cellStyle name="40% - アクセント 6 3" xfId="72"/>
    <cellStyle name="40% - アクセント 6 4" xfId="73"/>
    <cellStyle name="40% - アクセント 6 5" xfId="74"/>
    <cellStyle name="60% - アクセント 1" xfId="75"/>
    <cellStyle name="60% - アクセント 1 2" xfId="76"/>
    <cellStyle name="60% - アクセント 1 3" xfId="77"/>
    <cellStyle name="60% - アクセント 1 4" xfId="78"/>
    <cellStyle name="60% - アクセント 1 5" xfId="79"/>
    <cellStyle name="60% - アクセント 2" xfId="80"/>
    <cellStyle name="60% - アクセント 2 2" xfId="81"/>
    <cellStyle name="60% - アクセント 2 3" xfId="82"/>
    <cellStyle name="60% - アクセント 2 4" xfId="83"/>
    <cellStyle name="60% - アクセント 2 5" xfId="84"/>
    <cellStyle name="60% - アクセント 3" xfId="85"/>
    <cellStyle name="60% - アクセント 3 2" xfId="86"/>
    <cellStyle name="60% - アクセント 3 3" xfId="87"/>
    <cellStyle name="60% - アクセント 3 4" xfId="88"/>
    <cellStyle name="60% - アクセント 3 5" xfId="89"/>
    <cellStyle name="60% - アクセント 4" xfId="90"/>
    <cellStyle name="60% - アクセント 4 2" xfId="91"/>
    <cellStyle name="60% - アクセント 4 3" xfId="92"/>
    <cellStyle name="60% - アクセント 4 4" xfId="93"/>
    <cellStyle name="60% - アクセント 4 5" xfId="94"/>
    <cellStyle name="60% - アクセント 5" xfId="95"/>
    <cellStyle name="60% - アクセント 5 2" xfId="96"/>
    <cellStyle name="60% - アクセント 5 3" xfId="97"/>
    <cellStyle name="60% - アクセント 5 4" xfId="98"/>
    <cellStyle name="60% - アクセント 5 5" xfId="99"/>
    <cellStyle name="60% - アクセント 6" xfId="100"/>
    <cellStyle name="60% - アクセント 6 2" xfId="101"/>
    <cellStyle name="60% - アクセント 6 3" xfId="102"/>
    <cellStyle name="60% - アクセント 6 4" xfId="103"/>
    <cellStyle name="60% - アクセント 6 5" xfId="104"/>
    <cellStyle name="アクセント 1" xfId="105"/>
    <cellStyle name="アクセント 1 2" xfId="106"/>
    <cellStyle name="アクセント 1 3" xfId="107"/>
    <cellStyle name="アクセント 1 4" xfId="108"/>
    <cellStyle name="アクセント 1 5" xfId="109"/>
    <cellStyle name="アクセント 2" xfId="110"/>
    <cellStyle name="アクセント 2 2" xfId="111"/>
    <cellStyle name="アクセント 2 3" xfId="112"/>
    <cellStyle name="アクセント 2 4" xfId="113"/>
    <cellStyle name="アクセント 2 5" xfId="114"/>
    <cellStyle name="アクセント 3" xfId="115"/>
    <cellStyle name="アクセント 3 2" xfId="116"/>
    <cellStyle name="アクセント 3 3" xfId="117"/>
    <cellStyle name="アクセント 3 4" xfId="118"/>
    <cellStyle name="アクセント 3 5" xfId="119"/>
    <cellStyle name="アクセント 4" xfId="120"/>
    <cellStyle name="アクセント 4 2" xfId="121"/>
    <cellStyle name="アクセント 4 3" xfId="122"/>
    <cellStyle name="アクセント 4 4" xfId="123"/>
    <cellStyle name="アクセント 4 5" xfId="124"/>
    <cellStyle name="アクセント 5" xfId="125"/>
    <cellStyle name="アクセント 5 2" xfId="126"/>
    <cellStyle name="アクセント 5 3" xfId="127"/>
    <cellStyle name="アクセント 5 4" xfId="128"/>
    <cellStyle name="アクセント 5 5" xfId="129"/>
    <cellStyle name="アクセント 6" xfId="130"/>
    <cellStyle name="アクセント 6 2" xfId="131"/>
    <cellStyle name="アクセント 6 3" xfId="132"/>
    <cellStyle name="アクセント 6 4" xfId="133"/>
    <cellStyle name="アクセント 6 5" xfId="134"/>
    <cellStyle name="タイトル" xfId="135"/>
    <cellStyle name="タイトル 2" xfId="136"/>
    <cellStyle name="タイトル 3" xfId="137"/>
    <cellStyle name="タイトル 4" xfId="138"/>
    <cellStyle name="タイトル 5" xfId="139"/>
    <cellStyle name="チェック セル" xfId="140"/>
    <cellStyle name="チェック セル 2" xfId="141"/>
    <cellStyle name="チェック セル 3" xfId="142"/>
    <cellStyle name="チェック セル 4" xfId="143"/>
    <cellStyle name="チェック セル 5" xfId="144"/>
    <cellStyle name="どちらでもない" xfId="145"/>
    <cellStyle name="どちらでもない 2" xfId="146"/>
    <cellStyle name="どちらでもない 3" xfId="147"/>
    <cellStyle name="どちらでもない 4" xfId="148"/>
    <cellStyle name="どちらでもない 5" xfId="149"/>
    <cellStyle name="Percent" xfId="150"/>
    <cellStyle name="Hyperlink" xfId="151"/>
    <cellStyle name="メモ" xfId="152"/>
    <cellStyle name="メモ 2" xfId="153"/>
    <cellStyle name="メモ 3" xfId="154"/>
    <cellStyle name="メモ 4" xfId="155"/>
    <cellStyle name="メモ 5" xfId="156"/>
    <cellStyle name="リンク セル" xfId="157"/>
    <cellStyle name="リンク セル 2" xfId="158"/>
    <cellStyle name="リンク セル 3" xfId="159"/>
    <cellStyle name="リンク セル 4" xfId="160"/>
    <cellStyle name="リンク セル 5" xfId="161"/>
    <cellStyle name="悪い" xfId="162"/>
    <cellStyle name="悪い 2" xfId="163"/>
    <cellStyle name="悪い 3" xfId="164"/>
    <cellStyle name="悪い 4" xfId="165"/>
    <cellStyle name="悪い 5" xfId="166"/>
    <cellStyle name="計算" xfId="167"/>
    <cellStyle name="計算 2" xfId="168"/>
    <cellStyle name="計算 3" xfId="169"/>
    <cellStyle name="計算 4" xfId="170"/>
    <cellStyle name="計算 5" xfId="171"/>
    <cellStyle name="警告文" xfId="172"/>
    <cellStyle name="警告文 2" xfId="173"/>
    <cellStyle name="警告文 3" xfId="174"/>
    <cellStyle name="警告文 4" xfId="175"/>
    <cellStyle name="警告文 5" xfId="176"/>
    <cellStyle name="Comma [0]" xfId="177"/>
    <cellStyle name="Comma" xfId="178"/>
    <cellStyle name="見出し 1" xfId="179"/>
    <cellStyle name="見出し 1 2" xfId="180"/>
    <cellStyle name="見出し 1 3" xfId="181"/>
    <cellStyle name="見出し 1 4" xfId="182"/>
    <cellStyle name="見出し 1 5" xfId="183"/>
    <cellStyle name="見出し 2" xfId="184"/>
    <cellStyle name="見出し 2 2" xfId="185"/>
    <cellStyle name="見出し 2 3" xfId="186"/>
    <cellStyle name="見出し 2 4" xfId="187"/>
    <cellStyle name="見出し 2 5" xfId="188"/>
    <cellStyle name="見出し 3" xfId="189"/>
    <cellStyle name="見出し 3 2" xfId="190"/>
    <cellStyle name="見出し 3 3" xfId="191"/>
    <cellStyle name="見出し 3 4" xfId="192"/>
    <cellStyle name="見出し 3 5" xfId="193"/>
    <cellStyle name="見出し 4" xfId="194"/>
    <cellStyle name="見出し 4 2" xfId="195"/>
    <cellStyle name="見出し 4 3" xfId="196"/>
    <cellStyle name="見出し 4 4" xfId="197"/>
    <cellStyle name="見出し 4 5" xfId="198"/>
    <cellStyle name="集計" xfId="199"/>
    <cellStyle name="集計 2" xfId="200"/>
    <cellStyle name="集計 3" xfId="201"/>
    <cellStyle name="集計 4" xfId="202"/>
    <cellStyle name="集計 5" xfId="203"/>
    <cellStyle name="出力" xfId="204"/>
    <cellStyle name="出力 2" xfId="205"/>
    <cellStyle name="出力 3" xfId="206"/>
    <cellStyle name="出力 4" xfId="207"/>
    <cellStyle name="出力 5" xfId="208"/>
    <cellStyle name="説明文" xfId="209"/>
    <cellStyle name="説明文 2" xfId="210"/>
    <cellStyle name="説明文 3" xfId="211"/>
    <cellStyle name="説明文 4" xfId="212"/>
    <cellStyle name="説明文 5" xfId="213"/>
    <cellStyle name="Currency [0]" xfId="214"/>
    <cellStyle name="Currency" xfId="215"/>
    <cellStyle name="入力" xfId="216"/>
    <cellStyle name="入力 2" xfId="217"/>
    <cellStyle name="入力 3" xfId="218"/>
    <cellStyle name="入力 4" xfId="219"/>
    <cellStyle name="入力 5" xfId="220"/>
    <cellStyle name="標準 2" xfId="221"/>
    <cellStyle name="標準 3" xfId="222"/>
    <cellStyle name="標準 4" xfId="223"/>
    <cellStyle name="標準 5" xfId="224"/>
    <cellStyle name="Followed Hyperlink" xfId="225"/>
    <cellStyle name="良い" xfId="226"/>
    <cellStyle name="良い 2" xfId="227"/>
    <cellStyle name="良い 3" xfId="228"/>
    <cellStyle name="良い 4" xfId="229"/>
    <cellStyle name="良い 5" xfId="2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E48"/>
  <sheetViews>
    <sheetView zoomScale="90" zoomScaleNormal="90" zoomScalePageLayoutView="0" workbookViewId="0" topLeftCell="A16">
      <selection activeCell="E4" sqref="E4:E14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8" t="s">
        <v>403</v>
      </c>
      <c r="D1" s="78"/>
      <c r="E1" s="11" t="s">
        <v>86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350</v>
      </c>
      <c r="B4" s="76">
        <v>204</v>
      </c>
      <c r="C4" s="76">
        <v>258</v>
      </c>
      <c r="D4" s="76">
        <v>280</v>
      </c>
      <c r="E4" s="13">
        <v>538</v>
      </c>
    </row>
    <row r="5" spans="1:5" ht="15.75" customHeight="1">
      <c r="A5" s="6" t="s">
        <v>351</v>
      </c>
      <c r="B5" s="77">
        <v>185</v>
      </c>
      <c r="C5" s="77">
        <v>181</v>
      </c>
      <c r="D5" s="77">
        <v>211</v>
      </c>
      <c r="E5" s="15">
        <v>392</v>
      </c>
    </row>
    <row r="6" spans="1:5" ht="15.75" customHeight="1">
      <c r="A6" s="6" t="s">
        <v>352</v>
      </c>
      <c r="B6" s="77">
        <v>238</v>
      </c>
      <c r="C6" s="77">
        <v>245</v>
      </c>
      <c r="D6" s="77">
        <v>259</v>
      </c>
      <c r="E6" s="15">
        <v>504</v>
      </c>
    </row>
    <row r="7" spans="1:5" ht="15.75" customHeight="1">
      <c r="A7" s="6" t="s">
        <v>353</v>
      </c>
      <c r="B7" s="77">
        <v>46</v>
      </c>
      <c r="C7" s="77">
        <v>45</v>
      </c>
      <c r="D7" s="77">
        <v>57</v>
      </c>
      <c r="E7" s="15">
        <v>102</v>
      </c>
    </row>
    <row r="8" spans="1:5" ht="15.75" customHeight="1">
      <c r="A8" s="6" t="s">
        <v>354</v>
      </c>
      <c r="B8" s="77">
        <v>160</v>
      </c>
      <c r="C8" s="77">
        <v>168</v>
      </c>
      <c r="D8" s="77">
        <v>192</v>
      </c>
      <c r="E8" s="15">
        <v>360</v>
      </c>
    </row>
    <row r="9" spans="1:5" ht="15.75" customHeight="1">
      <c r="A9" s="6" t="s">
        <v>355</v>
      </c>
      <c r="B9" s="77">
        <v>297</v>
      </c>
      <c r="C9" s="77">
        <v>310</v>
      </c>
      <c r="D9" s="77">
        <v>336</v>
      </c>
      <c r="E9" s="15">
        <v>646</v>
      </c>
    </row>
    <row r="10" spans="1:5" ht="15.75" customHeight="1">
      <c r="A10" s="6" t="s">
        <v>356</v>
      </c>
      <c r="B10" s="77">
        <v>129</v>
      </c>
      <c r="C10" s="77">
        <v>135</v>
      </c>
      <c r="D10" s="77">
        <v>193</v>
      </c>
      <c r="E10" s="15">
        <v>328</v>
      </c>
    </row>
    <row r="11" spans="1:5" ht="15.75" customHeight="1">
      <c r="A11" s="6" t="s">
        <v>357</v>
      </c>
      <c r="B11" s="77">
        <v>1</v>
      </c>
      <c r="C11" s="77">
        <v>1</v>
      </c>
      <c r="D11" s="77">
        <v>0</v>
      </c>
      <c r="E11" s="15">
        <v>1</v>
      </c>
    </row>
    <row r="12" spans="1:5" ht="15.75" customHeight="1">
      <c r="A12" s="6" t="s">
        <v>358</v>
      </c>
      <c r="B12" s="77">
        <v>103</v>
      </c>
      <c r="C12" s="77">
        <v>80</v>
      </c>
      <c r="D12" s="77">
        <v>101</v>
      </c>
      <c r="E12" s="15">
        <v>181</v>
      </c>
    </row>
    <row r="13" spans="1:5" ht="15.75" customHeight="1">
      <c r="A13" s="6" t="s">
        <v>359</v>
      </c>
      <c r="B13" s="77">
        <v>53</v>
      </c>
      <c r="C13" s="77">
        <v>49</v>
      </c>
      <c r="D13" s="77">
        <v>51</v>
      </c>
      <c r="E13" s="15">
        <v>100</v>
      </c>
    </row>
    <row r="14" spans="1:5" ht="15.75" customHeight="1">
      <c r="A14" s="25" t="s">
        <v>346</v>
      </c>
      <c r="B14" s="77">
        <v>37</v>
      </c>
      <c r="C14" s="77">
        <v>27</v>
      </c>
      <c r="D14" s="77">
        <v>31</v>
      </c>
      <c r="E14" s="15">
        <v>58</v>
      </c>
    </row>
    <row r="15" spans="1:5" ht="15.75" customHeight="1">
      <c r="A15" s="6"/>
      <c r="B15" s="14"/>
      <c r="C15" s="14"/>
      <c r="D15" s="14"/>
      <c r="E15" s="15"/>
    </row>
    <row r="16" spans="1:5" ht="15.75" customHeight="1">
      <c r="A16" s="6"/>
      <c r="B16" s="14"/>
      <c r="C16" s="14"/>
      <c r="D16" s="14"/>
      <c r="E16" s="15"/>
    </row>
    <row r="17" spans="1:5" ht="15.75" customHeight="1">
      <c r="A17" s="6"/>
      <c r="B17" s="14"/>
      <c r="C17" s="14"/>
      <c r="D17" s="14"/>
      <c r="E17" s="15"/>
    </row>
    <row r="18" spans="1:5" ht="15.75" customHeight="1">
      <c r="A18" s="6"/>
      <c r="B18" s="14"/>
      <c r="C18" s="14"/>
      <c r="D18" s="14"/>
      <c r="E18" s="15"/>
    </row>
    <row r="19" spans="1:5" ht="15.75" customHeight="1">
      <c r="A19" s="6"/>
      <c r="B19" s="14"/>
      <c r="C19" s="14"/>
      <c r="D19" s="14"/>
      <c r="E19" s="15"/>
    </row>
    <row r="20" spans="1:5" ht="15.75" customHeight="1">
      <c r="A20" s="6"/>
      <c r="B20" s="14"/>
      <c r="C20" s="14"/>
      <c r="D20" s="14"/>
      <c r="E20" s="15"/>
    </row>
    <row r="21" spans="1:5" ht="15.75" customHeight="1">
      <c r="A21" s="6"/>
      <c r="B21" s="14"/>
      <c r="C21" s="14"/>
      <c r="D21" s="14"/>
      <c r="E21" s="15"/>
    </row>
    <row r="22" spans="1:5" ht="15.75" customHeight="1">
      <c r="A22" s="6"/>
      <c r="B22" s="14"/>
      <c r="C22" s="14"/>
      <c r="D22" s="14"/>
      <c r="E22" s="15"/>
    </row>
    <row r="23" spans="1:5" ht="15.75" customHeight="1">
      <c r="A23" s="6"/>
      <c r="B23" s="14"/>
      <c r="C23" s="14"/>
      <c r="D23" s="14"/>
      <c r="E23" s="15"/>
    </row>
    <row r="24" spans="1:5" ht="15.75" customHeight="1">
      <c r="A24" s="6"/>
      <c r="B24" s="14"/>
      <c r="C24" s="14"/>
      <c r="D24" s="14"/>
      <c r="E24" s="15"/>
    </row>
    <row r="25" spans="1:5" ht="15.75" customHeight="1">
      <c r="A25" s="6"/>
      <c r="B25" s="14"/>
      <c r="C25" s="14"/>
      <c r="D25" s="14"/>
      <c r="E25" s="15"/>
    </row>
    <row r="26" spans="1:5" ht="15.75" customHeight="1">
      <c r="A26" s="6"/>
      <c r="B26" s="14"/>
      <c r="C26" s="14"/>
      <c r="D26" s="14"/>
      <c r="E26" s="15"/>
    </row>
    <row r="27" spans="1:5" ht="15.75" customHeight="1">
      <c r="A27" s="6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1447</v>
      </c>
      <c r="C39" s="18">
        <f>SUM(C41-C40)</f>
        <v>1491</v>
      </c>
      <c r="D39" s="18">
        <f>SUM(D41-D40)</f>
        <v>1704</v>
      </c>
      <c r="E39" s="19">
        <f>SUM(E41-E40)</f>
        <v>3195</v>
      </c>
    </row>
    <row r="40" spans="1:5" ht="15.75" customHeight="1">
      <c r="A40" s="6" t="s">
        <v>6</v>
      </c>
      <c r="B40" s="60">
        <v>6</v>
      </c>
      <c r="C40" s="60">
        <v>8</v>
      </c>
      <c r="D40" s="60">
        <v>7</v>
      </c>
      <c r="E40" s="61">
        <f>SUM(C40:D40)</f>
        <v>15</v>
      </c>
    </row>
    <row r="41" spans="1:5" ht="15.75" customHeight="1">
      <c r="A41" s="9" t="s">
        <v>7</v>
      </c>
      <c r="B41" s="20">
        <f>SUM(B4:B38)</f>
        <v>1453</v>
      </c>
      <c r="C41" s="20">
        <f>SUM(C4:C38)</f>
        <v>1499</v>
      </c>
      <c r="D41" s="20">
        <f>SUM(D4:D38)</f>
        <v>1711</v>
      </c>
      <c r="E41" s="21">
        <f>SUM(E4:E38)</f>
        <v>3210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7"/>
  </sheetPr>
  <dimension ref="A1:I50"/>
  <sheetViews>
    <sheetView zoomScale="75" zoomScaleNormal="75" zoomScalePageLayoutView="0" workbookViewId="0" topLeftCell="A1">
      <selection activeCell="D42" sqref="D42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8" t="str">
        <f>'本山'!C1</f>
        <v>平成29年10月 1日現在</v>
      </c>
      <c r="D1" s="78"/>
      <c r="E1" s="11" t="s">
        <v>96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177</v>
      </c>
      <c r="B4" s="12">
        <v>81</v>
      </c>
      <c r="C4" s="12">
        <v>148</v>
      </c>
      <c r="D4" s="12">
        <v>150</v>
      </c>
      <c r="E4" s="13">
        <v>298</v>
      </c>
    </row>
    <row r="5" spans="1:5" ht="15.75" customHeight="1">
      <c r="A5" s="5" t="s">
        <v>178</v>
      </c>
      <c r="B5" s="12">
        <v>29</v>
      </c>
      <c r="C5" s="12">
        <v>32</v>
      </c>
      <c r="D5" s="12">
        <v>47</v>
      </c>
      <c r="E5" s="13">
        <v>79</v>
      </c>
    </row>
    <row r="6" spans="1:5" ht="15.75" customHeight="1">
      <c r="A6" s="6" t="s">
        <v>179</v>
      </c>
      <c r="B6" s="12">
        <v>18</v>
      </c>
      <c r="C6" s="12">
        <v>16</v>
      </c>
      <c r="D6" s="12">
        <v>14</v>
      </c>
      <c r="E6" s="13">
        <v>30</v>
      </c>
    </row>
    <row r="7" spans="1:5" ht="15.75" customHeight="1">
      <c r="A7" s="5" t="s">
        <v>180</v>
      </c>
      <c r="B7" s="14">
        <v>61</v>
      </c>
      <c r="C7" s="14">
        <v>64</v>
      </c>
      <c r="D7" s="14">
        <v>68</v>
      </c>
      <c r="E7" s="15">
        <v>132</v>
      </c>
    </row>
    <row r="8" spans="1:5" ht="15.75" customHeight="1">
      <c r="A8" s="6" t="s">
        <v>181</v>
      </c>
      <c r="B8" s="12">
        <v>10</v>
      </c>
      <c r="C8" s="12">
        <v>13</v>
      </c>
      <c r="D8" s="12">
        <v>14</v>
      </c>
      <c r="E8" s="13">
        <v>27</v>
      </c>
    </row>
    <row r="9" spans="1:5" ht="15.75" customHeight="1">
      <c r="A9" s="6" t="s">
        <v>182</v>
      </c>
      <c r="B9" s="14">
        <v>30</v>
      </c>
      <c r="C9" s="14">
        <v>33</v>
      </c>
      <c r="D9" s="14">
        <v>33</v>
      </c>
      <c r="E9" s="15">
        <v>66</v>
      </c>
    </row>
    <row r="10" spans="1:5" ht="15.75" customHeight="1">
      <c r="A10" s="6" t="s">
        <v>183</v>
      </c>
      <c r="B10" s="14">
        <v>38</v>
      </c>
      <c r="C10" s="14">
        <v>45</v>
      </c>
      <c r="D10" s="14">
        <v>41</v>
      </c>
      <c r="E10" s="15">
        <v>86</v>
      </c>
    </row>
    <row r="11" spans="1:5" ht="15.75" customHeight="1">
      <c r="A11" s="6" t="s">
        <v>184</v>
      </c>
      <c r="B11" s="14">
        <v>9</v>
      </c>
      <c r="C11" s="14">
        <v>5</v>
      </c>
      <c r="D11" s="14">
        <v>5</v>
      </c>
      <c r="E11" s="15">
        <v>10</v>
      </c>
    </row>
    <row r="12" spans="1:5" ht="15.75" customHeight="1">
      <c r="A12" s="6" t="s">
        <v>185</v>
      </c>
      <c r="B12" s="14">
        <v>106</v>
      </c>
      <c r="C12" s="14">
        <v>126</v>
      </c>
      <c r="D12" s="14">
        <v>128</v>
      </c>
      <c r="E12" s="15">
        <v>254</v>
      </c>
    </row>
    <row r="13" spans="1:5" ht="15.75" customHeight="1">
      <c r="A13" s="25" t="s">
        <v>55</v>
      </c>
      <c r="B13" s="14">
        <v>321</v>
      </c>
      <c r="C13" s="14">
        <v>310</v>
      </c>
      <c r="D13" s="14">
        <v>327</v>
      </c>
      <c r="E13" s="15">
        <v>637</v>
      </c>
    </row>
    <row r="14" spans="1:5" ht="15.75" customHeight="1">
      <c r="A14" s="25"/>
      <c r="B14" s="14"/>
      <c r="C14" s="14"/>
      <c r="D14" s="14"/>
      <c r="E14" s="15"/>
    </row>
    <row r="15" spans="1:5" ht="15.75" customHeight="1">
      <c r="A15" s="6"/>
      <c r="B15" s="14"/>
      <c r="C15" s="14"/>
      <c r="D15" s="14"/>
      <c r="E15" s="15"/>
    </row>
    <row r="16" spans="1:5" ht="15.75" customHeight="1">
      <c r="A16" s="6"/>
      <c r="B16" s="14"/>
      <c r="C16" s="14"/>
      <c r="D16" s="14"/>
      <c r="E16" s="15"/>
    </row>
    <row r="17" spans="1:5" ht="15.75" customHeight="1">
      <c r="A17" s="6"/>
      <c r="B17" s="14"/>
      <c r="C17" s="14"/>
      <c r="D17" s="14"/>
      <c r="E17" s="15"/>
    </row>
    <row r="18" spans="1:5" ht="15.75" customHeight="1">
      <c r="A18" s="6"/>
      <c r="B18" s="14"/>
      <c r="C18" s="14"/>
      <c r="D18" s="14"/>
      <c r="E18" s="15"/>
    </row>
    <row r="19" spans="1:5" ht="15.75" customHeight="1">
      <c r="A19" s="6"/>
      <c r="B19" s="14"/>
      <c r="C19" s="14"/>
      <c r="D19" s="14"/>
      <c r="E19" s="15"/>
    </row>
    <row r="20" spans="1:5" ht="15.75" customHeight="1">
      <c r="A20" s="6"/>
      <c r="B20" s="14"/>
      <c r="C20" s="14"/>
      <c r="D20" s="14"/>
      <c r="E20" s="15"/>
    </row>
    <row r="21" spans="1:5" ht="15.75" customHeight="1">
      <c r="A21" s="6"/>
      <c r="B21" s="14"/>
      <c r="C21" s="14"/>
      <c r="D21" s="14"/>
      <c r="E21" s="15"/>
    </row>
    <row r="22" spans="1:5" ht="15.75" customHeight="1">
      <c r="A22" s="6"/>
      <c r="B22" s="14"/>
      <c r="C22" s="14"/>
      <c r="D22" s="14"/>
      <c r="E22" s="15"/>
    </row>
    <row r="23" spans="1:5" ht="15.75" customHeight="1">
      <c r="A23" s="6"/>
      <c r="B23" s="14"/>
      <c r="C23" s="14"/>
      <c r="D23" s="14"/>
      <c r="E23" s="15"/>
    </row>
    <row r="24" spans="1:5" ht="15.75" customHeight="1">
      <c r="A24" s="6"/>
      <c r="B24" s="14"/>
      <c r="C24" s="14"/>
      <c r="D24" s="14"/>
      <c r="E24" s="15"/>
    </row>
    <row r="25" spans="1:5" ht="15.75" customHeight="1">
      <c r="A25" s="6"/>
      <c r="B25" s="14"/>
      <c r="C25" s="14"/>
      <c r="D25" s="14"/>
      <c r="E25" s="15"/>
    </row>
    <row r="26" spans="1:5" ht="15.75" customHeight="1">
      <c r="A26" s="6"/>
      <c r="B26" s="14"/>
      <c r="C26" s="14"/>
      <c r="D26" s="14"/>
      <c r="E26" s="15"/>
    </row>
    <row r="27" spans="1:5" ht="15.75" customHeight="1">
      <c r="A27" s="6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9" ht="15.75" customHeight="1">
      <c r="A29" s="6"/>
      <c r="B29" s="14"/>
      <c r="C29" s="14"/>
      <c r="D29" s="14"/>
      <c r="E29" s="15"/>
      <c r="I29" s="58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6"/>
      <c r="B38" s="14"/>
      <c r="C38" s="14"/>
      <c r="D38" s="14"/>
      <c r="E38" s="15"/>
    </row>
    <row r="39" spans="1:5" ht="15.75" customHeight="1">
      <c r="A39" s="6"/>
      <c r="B39" s="14"/>
      <c r="C39" s="14"/>
      <c r="D39" s="14"/>
      <c r="E39" s="15"/>
    </row>
    <row r="40" spans="1:5" ht="15.75" customHeight="1">
      <c r="A40" s="7"/>
      <c r="B40" s="16"/>
      <c r="C40" s="16"/>
      <c r="D40" s="16"/>
      <c r="E40" s="17"/>
    </row>
    <row r="41" spans="1:5" ht="15.75" customHeight="1">
      <c r="A41" s="8" t="s">
        <v>279</v>
      </c>
      <c r="B41" s="18">
        <f>SUM(B43-B42)</f>
        <v>4518</v>
      </c>
      <c r="C41" s="18">
        <f>SUM(C43-C42)</f>
        <v>4964</v>
      </c>
      <c r="D41" s="74">
        <f>SUM(D43-D42)</f>
        <v>5469</v>
      </c>
      <c r="E41" s="19">
        <f>C41+D41</f>
        <v>10433</v>
      </c>
    </row>
    <row r="42" spans="1:5" ht="15.75" customHeight="1">
      <c r="A42" s="6" t="s">
        <v>6</v>
      </c>
      <c r="B42" s="60">
        <v>51</v>
      </c>
      <c r="C42" s="60">
        <v>41</v>
      </c>
      <c r="D42" s="60">
        <v>34</v>
      </c>
      <c r="E42" s="61">
        <f>SUM(C42:D42)</f>
        <v>75</v>
      </c>
    </row>
    <row r="43" spans="1:5" ht="15.75" customHeight="1">
      <c r="A43" s="9" t="s">
        <v>7</v>
      </c>
      <c r="B43" s="20">
        <f>SUM('厚狭①'!B41+'厚狭②'!B41+'厚狭③'!B44)</f>
        <v>4569</v>
      </c>
      <c r="C43" s="20">
        <f>SUM('厚狭①'!C41+'厚狭②'!C41+'厚狭③'!C44)</f>
        <v>5005</v>
      </c>
      <c r="D43" s="20">
        <f>SUM('厚狭①'!D41+'厚狭②'!D41+'厚狭③'!D44)</f>
        <v>5503</v>
      </c>
      <c r="E43" s="21">
        <f>C43+D43</f>
        <v>10508</v>
      </c>
    </row>
    <row r="44" spans="1:5" ht="15.75" customHeight="1">
      <c r="A44" s="10"/>
      <c r="B44" s="27">
        <f>SUM(B4:B40)</f>
        <v>703</v>
      </c>
      <c r="C44" s="27">
        <f>SUM(C4:C40)</f>
        <v>792</v>
      </c>
      <c r="D44" s="27">
        <f>SUM(D4:D40)</f>
        <v>827</v>
      </c>
      <c r="E44" s="27">
        <f>SUM(E5:E40)</f>
        <v>1321</v>
      </c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1:5" ht="15.75" customHeight="1">
      <c r="A47" s="11"/>
      <c r="B47" s="23"/>
      <c r="C47" s="23"/>
      <c r="D47" s="23"/>
      <c r="E47" s="23"/>
    </row>
    <row r="48" spans="1:5" ht="15.75" customHeight="1">
      <c r="A48" s="11"/>
      <c r="B48" s="23"/>
      <c r="C48" s="23"/>
      <c r="D48" s="23"/>
      <c r="E48" s="23"/>
    </row>
    <row r="49" spans="2:5" ht="13.5">
      <c r="B49" s="24"/>
      <c r="C49" s="24"/>
      <c r="D49" s="24"/>
      <c r="E49" s="24"/>
    </row>
    <row r="50" spans="2:5" ht="13.5">
      <c r="B50" s="24"/>
      <c r="C50" s="24"/>
      <c r="D50" s="24"/>
      <c r="E50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4"/>
  </sheetPr>
  <dimension ref="A1:E48"/>
  <sheetViews>
    <sheetView zoomScale="85" zoomScaleNormal="85" zoomScalePageLayoutView="0" workbookViewId="0" topLeftCell="A1">
      <selection activeCell="C40" sqref="C40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104</v>
      </c>
      <c r="B1" s="56"/>
      <c r="C1" s="78" t="str">
        <f>'本山'!C1</f>
        <v>平成29年10月 1日現在</v>
      </c>
      <c r="D1" s="78"/>
      <c r="E1" s="11" t="s">
        <v>97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204</v>
      </c>
      <c r="B4" s="12">
        <v>51</v>
      </c>
      <c r="C4" s="12">
        <v>53</v>
      </c>
      <c r="D4" s="12">
        <v>62</v>
      </c>
      <c r="E4" s="13">
        <v>115</v>
      </c>
    </row>
    <row r="5" spans="1:5" ht="15.75" customHeight="1">
      <c r="A5" s="6" t="s">
        <v>205</v>
      </c>
      <c r="B5" s="14">
        <v>11</v>
      </c>
      <c r="C5" s="14">
        <v>8</v>
      </c>
      <c r="D5" s="14">
        <v>11</v>
      </c>
      <c r="E5" s="15">
        <v>19</v>
      </c>
    </row>
    <row r="6" spans="1:5" ht="15.75" customHeight="1">
      <c r="A6" s="6" t="s">
        <v>206</v>
      </c>
      <c r="B6" s="14">
        <v>92</v>
      </c>
      <c r="C6" s="14">
        <v>98</v>
      </c>
      <c r="D6" s="14">
        <v>115</v>
      </c>
      <c r="E6" s="15">
        <v>213</v>
      </c>
    </row>
    <row r="7" spans="1:5" ht="15.75" customHeight="1">
      <c r="A7" s="6" t="s">
        <v>207</v>
      </c>
      <c r="B7" s="14">
        <v>85</v>
      </c>
      <c r="C7" s="14">
        <v>108</v>
      </c>
      <c r="D7" s="14">
        <v>108</v>
      </c>
      <c r="E7" s="15">
        <v>216</v>
      </c>
    </row>
    <row r="8" spans="1:5" ht="15.75" customHeight="1">
      <c r="A8" s="6" t="s">
        <v>208</v>
      </c>
      <c r="B8" s="14">
        <v>99</v>
      </c>
      <c r="C8" s="14">
        <v>104</v>
      </c>
      <c r="D8" s="14">
        <v>132</v>
      </c>
      <c r="E8" s="15">
        <v>236</v>
      </c>
    </row>
    <row r="9" spans="1:5" ht="15.75" customHeight="1">
      <c r="A9" s="6" t="s">
        <v>209</v>
      </c>
      <c r="B9" s="14">
        <v>37</v>
      </c>
      <c r="C9" s="14">
        <v>52</v>
      </c>
      <c r="D9" s="14">
        <v>54</v>
      </c>
      <c r="E9" s="15">
        <v>106</v>
      </c>
    </row>
    <row r="10" spans="1:5" ht="15.75" customHeight="1">
      <c r="A10" s="6" t="s">
        <v>210</v>
      </c>
      <c r="B10" s="14">
        <v>38</v>
      </c>
      <c r="C10" s="14">
        <v>38</v>
      </c>
      <c r="D10" s="14">
        <v>44</v>
      </c>
      <c r="E10" s="15">
        <v>82</v>
      </c>
    </row>
    <row r="11" spans="1:5" ht="15.75" customHeight="1">
      <c r="A11" s="6" t="s">
        <v>211</v>
      </c>
      <c r="B11" s="14">
        <v>22</v>
      </c>
      <c r="C11" s="14">
        <v>18</v>
      </c>
      <c r="D11" s="14">
        <v>28</v>
      </c>
      <c r="E11" s="15">
        <v>46</v>
      </c>
    </row>
    <row r="12" spans="1:5" ht="15.75" customHeight="1">
      <c r="A12" s="6" t="s">
        <v>212</v>
      </c>
      <c r="B12" s="14">
        <v>36</v>
      </c>
      <c r="C12" s="14">
        <v>30</v>
      </c>
      <c r="D12" s="14">
        <v>43</v>
      </c>
      <c r="E12" s="15">
        <v>73</v>
      </c>
    </row>
    <row r="13" spans="1:5" ht="15.75" customHeight="1">
      <c r="A13" s="6" t="s">
        <v>213</v>
      </c>
      <c r="B13" s="14">
        <v>13</v>
      </c>
      <c r="C13" s="14">
        <v>13</v>
      </c>
      <c r="D13" s="14">
        <v>12</v>
      </c>
      <c r="E13" s="15">
        <v>25</v>
      </c>
    </row>
    <row r="14" spans="1:5" ht="15.75" customHeight="1">
      <c r="A14" s="6" t="s">
        <v>214</v>
      </c>
      <c r="B14" s="14">
        <v>39</v>
      </c>
      <c r="C14" s="14">
        <v>33</v>
      </c>
      <c r="D14" s="14">
        <v>39</v>
      </c>
      <c r="E14" s="15">
        <v>72</v>
      </c>
    </row>
    <row r="15" spans="1:5" ht="15.75" customHeight="1">
      <c r="A15" s="6" t="s">
        <v>215</v>
      </c>
      <c r="B15" s="14">
        <v>57</v>
      </c>
      <c r="C15" s="14">
        <v>63</v>
      </c>
      <c r="D15" s="14">
        <v>53</v>
      </c>
      <c r="E15" s="15">
        <v>116</v>
      </c>
    </row>
    <row r="16" spans="1:5" ht="15.75" customHeight="1">
      <c r="A16" s="6" t="s">
        <v>216</v>
      </c>
      <c r="B16" s="14">
        <v>88</v>
      </c>
      <c r="C16" s="14">
        <v>101</v>
      </c>
      <c r="D16" s="14">
        <v>122</v>
      </c>
      <c r="E16" s="15">
        <v>223</v>
      </c>
    </row>
    <row r="17" spans="1:5" ht="15.75" customHeight="1">
      <c r="A17" s="6" t="s">
        <v>217</v>
      </c>
      <c r="B17" s="14">
        <v>42</v>
      </c>
      <c r="C17" s="14">
        <v>48</v>
      </c>
      <c r="D17" s="14">
        <v>46</v>
      </c>
      <c r="E17" s="15">
        <v>94</v>
      </c>
    </row>
    <row r="18" spans="1:5" ht="15.75" customHeight="1">
      <c r="A18" s="6" t="s">
        <v>218</v>
      </c>
      <c r="B18" s="14">
        <v>37</v>
      </c>
      <c r="C18" s="14">
        <v>29</v>
      </c>
      <c r="D18" s="14">
        <v>44</v>
      </c>
      <c r="E18" s="15">
        <v>73</v>
      </c>
    </row>
    <row r="19" spans="1:5" ht="15.75" customHeight="1">
      <c r="A19" s="6" t="s">
        <v>219</v>
      </c>
      <c r="B19" s="14">
        <v>25</v>
      </c>
      <c r="C19" s="14">
        <v>19</v>
      </c>
      <c r="D19" s="14">
        <v>28</v>
      </c>
      <c r="E19" s="15">
        <v>47</v>
      </c>
    </row>
    <row r="20" spans="1:5" ht="15.75" customHeight="1">
      <c r="A20" s="6" t="s">
        <v>220</v>
      </c>
      <c r="B20" s="14">
        <v>6</v>
      </c>
      <c r="C20" s="14">
        <v>8</v>
      </c>
      <c r="D20" s="14">
        <v>8</v>
      </c>
      <c r="E20" s="15">
        <v>16</v>
      </c>
    </row>
    <row r="21" spans="1:5" ht="15.75" customHeight="1">
      <c r="A21" s="6" t="s">
        <v>221</v>
      </c>
      <c r="B21" s="14">
        <v>14</v>
      </c>
      <c r="C21" s="14">
        <v>16</v>
      </c>
      <c r="D21" s="14">
        <v>17</v>
      </c>
      <c r="E21" s="15">
        <v>33</v>
      </c>
    </row>
    <row r="22" spans="1:5" ht="15.75" customHeight="1">
      <c r="A22" s="6" t="s">
        <v>222</v>
      </c>
      <c r="B22" s="14">
        <v>34</v>
      </c>
      <c r="C22" s="14">
        <v>34</v>
      </c>
      <c r="D22" s="14">
        <v>40</v>
      </c>
      <c r="E22" s="15">
        <v>74</v>
      </c>
    </row>
    <row r="23" spans="1:5" ht="15.75" customHeight="1">
      <c r="A23" s="6" t="s">
        <v>223</v>
      </c>
      <c r="B23" s="14">
        <v>63</v>
      </c>
      <c r="C23" s="14">
        <v>46</v>
      </c>
      <c r="D23" s="14">
        <v>63</v>
      </c>
      <c r="E23" s="15">
        <v>109</v>
      </c>
    </row>
    <row r="24" spans="1:5" ht="15.75" customHeight="1">
      <c r="A24" s="6" t="s">
        <v>224</v>
      </c>
      <c r="B24" s="14">
        <v>53</v>
      </c>
      <c r="C24" s="14">
        <v>55</v>
      </c>
      <c r="D24" s="14">
        <v>78</v>
      </c>
      <c r="E24" s="15">
        <v>133</v>
      </c>
    </row>
    <row r="25" spans="1:5" ht="15.75" customHeight="1">
      <c r="A25" s="6" t="s">
        <v>225</v>
      </c>
      <c r="B25" s="14">
        <v>84</v>
      </c>
      <c r="C25" s="14">
        <v>108</v>
      </c>
      <c r="D25" s="14">
        <v>96</v>
      </c>
      <c r="E25" s="15">
        <v>204</v>
      </c>
    </row>
    <row r="26" spans="1:5" ht="15.75" customHeight="1">
      <c r="A26" s="6" t="s">
        <v>226</v>
      </c>
      <c r="B26" s="14">
        <v>6</v>
      </c>
      <c r="C26" s="14">
        <v>4</v>
      </c>
      <c r="D26" s="14">
        <v>8</v>
      </c>
      <c r="E26" s="15">
        <v>12</v>
      </c>
    </row>
    <row r="27" spans="1:5" ht="15.75" customHeight="1">
      <c r="A27" s="6" t="s">
        <v>227</v>
      </c>
      <c r="B27" s="14">
        <v>15</v>
      </c>
      <c r="C27" s="14">
        <v>16</v>
      </c>
      <c r="D27" s="14">
        <v>19</v>
      </c>
      <c r="E27" s="15">
        <v>35</v>
      </c>
    </row>
    <row r="28" spans="1:5" ht="15.75" customHeight="1">
      <c r="A28" s="6" t="s">
        <v>228</v>
      </c>
      <c r="B28" s="14">
        <v>11</v>
      </c>
      <c r="C28" s="14">
        <v>9</v>
      </c>
      <c r="D28" s="14">
        <v>17</v>
      </c>
      <c r="E28" s="15">
        <v>26</v>
      </c>
    </row>
    <row r="29" spans="1:5" ht="15.75" customHeight="1">
      <c r="A29" s="6" t="s">
        <v>229</v>
      </c>
      <c r="B29" s="14">
        <v>18</v>
      </c>
      <c r="C29" s="14">
        <v>20</v>
      </c>
      <c r="D29" s="14">
        <v>21</v>
      </c>
      <c r="E29" s="15">
        <v>41</v>
      </c>
    </row>
    <row r="30" spans="1:5" ht="15.75" customHeight="1">
      <c r="A30" s="6" t="s">
        <v>230</v>
      </c>
      <c r="B30" s="14">
        <v>40</v>
      </c>
      <c r="C30" s="14">
        <v>49</v>
      </c>
      <c r="D30" s="14">
        <v>47</v>
      </c>
      <c r="E30" s="15">
        <v>96</v>
      </c>
    </row>
    <row r="31" spans="1:5" ht="15.75" customHeight="1">
      <c r="A31" s="6" t="s">
        <v>231</v>
      </c>
      <c r="B31" s="14">
        <v>12</v>
      </c>
      <c r="C31" s="14">
        <v>13</v>
      </c>
      <c r="D31" s="14">
        <v>14</v>
      </c>
      <c r="E31" s="15">
        <v>27</v>
      </c>
    </row>
    <row r="32" spans="1:5" ht="15.75" customHeight="1">
      <c r="A32" s="6" t="s">
        <v>232</v>
      </c>
      <c r="B32" s="14">
        <v>15</v>
      </c>
      <c r="C32" s="14">
        <v>21</v>
      </c>
      <c r="D32" s="14">
        <v>18</v>
      </c>
      <c r="E32" s="15">
        <v>39</v>
      </c>
    </row>
    <row r="33" spans="1:5" ht="15.75" customHeight="1">
      <c r="A33" s="6" t="s">
        <v>233</v>
      </c>
      <c r="B33" s="14">
        <v>14</v>
      </c>
      <c r="C33" s="14">
        <v>15</v>
      </c>
      <c r="D33" s="14">
        <v>14</v>
      </c>
      <c r="E33" s="15">
        <v>29</v>
      </c>
    </row>
    <row r="34" spans="1:5" ht="15.75" customHeight="1">
      <c r="A34" s="6" t="s">
        <v>234</v>
      </c>
      <c r="B34" s="14">
        <v>46</v>
      </c>
      <c r="C34" s="14">
        <v>39</v>
      </c>
      <c r="D34" s="14">
        <v>55</v>
      </c>
      <c r="E34" s="15">
        <v>94</v>
      </c>
    </row>
    <row r="35" spans="1:5" ht="15.75" customHeight="1">
      <c r="A35" s="25" t="s">
        <v>57</v>
      </c>
      <c r="B35" s="14">
        <v>62</v>
      </c>
      <c r="C35" s="14">
        <v>55</v>
      </c>
      <c r="D35" s="14">
        <v>41</v>
      </c>
      <c r="E35" s="15">
        <v>96</v>
      </c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1231</v>
      </c>
      <c r="C39" s="18">
        <f>SUM(C41-C40)</f>
        <v>1301</v>
      </c>
      <c r="D39" s="74">
        <f>SUM(D41-D40)</f>
        <v>1478</v>
      </c>
      <c r="E39" s="19">
        <f>SUM(E41-E40)</f>
        <v>2779</v>
      </c>
    </row>
    <row r="40" spans="1:5" ht="15.75" customHeight="1">
      <c r="A40" s="6" t="s">
        <v>6</v>
      </c>
      <c r="B40" s="60">
        <v>34</v>
      </c>
      <c r="C40" s="60">
        <v>22</v>
      </c>
      <c r="D40" s="60">
        <v>19</v>
      </c>
      <c r="E40" s="61">
        <f>SUM(C40:D40)</f>
        <v>41</v>
      </c>
    </row>
    <row r="41" spans="1:5" ht="15.75" customHeight="1">
      <c r="A41" s="9" t="s">
        <v>7</v>
      </c>
      <c r="B41" s="20">
        <f>SUM(B4:B38)</f>
        <v>1265</v>
      </c>
      <c r="C41" s="20">
        <f>SUM(C4:C38)</f>
        <v>1323</v>
      </c>
      <c r="D41" s="20">
        <f>SUM(D4:D38)</f>
        <v>1497</v>
      </c>
      <c r="E41" s="21">
        <f>SUM(E4:E38)</f>
        <v>2820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1"/>
  </sheetPr>
  <dimension ref="A1:E47"/>
  <sheetViews>
    <sheetView zoomScalePageLayoutView="0" workbookViewId="0" topLeftCell="A10">
      <selection activeCell="B4" sqref="B4:E22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8" t="str">
        <f>'本山'!C1</f>
        <v>平成29年10月 1日現在</v>
      </c>
      <c r="D1" s="78"/>
      <c r="E1" s="11" t="s">
        <v>98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186</v>
      </c>
      <c r="B4" s="12">
        <v>10</v>
      </c>
      <c r="C4" s="12">
        <v>11</v>
      </c>
      <c r="D4" s="12">
        <v>10</v>
      </c>
      <c r="E4" s="13">
        <v>21</v>
      </c>
    </row>
    <row r="5" spans="1:5" ht="15.75" customHeight="1">
      <c r="A5" s="6" t="s">
        <v>187</v>
      </c>
      <c r="B5" s="14">
        <v>53</v>
      </c>
      <c r="C5" s="14">
        <v>41</v>
      </c>
      <c r="D5" s="14">
        <v>59</v>
      </c>
      <c r="E5" s="15">
        <v>100</v>
      </c>
    </row>
    <row r="6" spans="1:5" ht="15.75" customHeight="1">
      <c r="A6" s="6" t="s">
        <v>188</v>
      </c>
      <c r="B6" s="14">
        <v>28</v>
      </c>
      <c r="C6" s="14">
        <v>28</v>
      </c>
      <c r="D6" s="14">
        <v>40</v>
      </c>
      <c r="E6" s="15">
        <v>68</v>
      </c>
    </row>
    <row r="7" spans="1:5" ht="15.75" customHeight="1">
      <c r="A7" s="6" t="s">
        <v>189</v>
      </c>
      <c r="B7" s="14">
        <v>177</v>
      </c>
      <c r="C7" s="14">
        <v>183</v>
      </c>
      <c r="D7" s="14">
        <v>212</v>
      </c>
      <c r="E7" s="15">
        <v>395</v>
      </c>
    </row>
    <row r="8" spans="1:5" ht="15.75" customHeight="1">
      <c r="A8" s="6" t="s">
        <v>190</v>
      </c>
      <c r="B8" s="14">
        <v>32</v>
      </c>
      <c r="C8" s="14">
        <v>27</v>
      </c>
      <c r="D8" s="14">
        <v>33</v>
      </c>
      <c r="E8" s="15">
        <v>60</v>
      </c>
    </row>
    <row r="9" spans="1:5" ht="15.75" customHeight="1">
      <c r="A9" s="6" t="s">
        <v>191</v>
      </c>
      <c r="B9" s="14">
        <v>96</v>
      </c>
      <c r="C9" s="14">
        <v>114</v>
      </c>
      <c r="D9" s="14">
        <v>115</v>
      </c>
      <c r="E9" s="15">
        <v>229</v>
      </c>
    </row>
    <row r="10" spans="1:5" ht="15.75" customHeight="1">
      <c r="A10" s="6" t="s">
        <v>192</v>
      </c>
      <c r="B10" s="14">
        <v>45</v>
      </c>
      <c r="C10" s="14">
        <v>45</v>
      </c>
      <c r="D10" s="14">
        <v>57</v>
      </c>
      <c r="E10" s="15">
        <v>102</v>
      </c>
    </row>
    <row r="11" spans="1:5" ht="15.75" customHeight="1">
      <c r="A11" s="6" t="s">
        <v>193</v>
      </c>
      <c r="B11" s="14">
        <v>18</v>
      </c>
      <c r="C11" s="14">
        <v>13</v>
      </c>
      <c r="D11" s="14">
        <v>22</v>
      </c>
      <c r="E11" s="15">
        <v>35</v>
      </c>
    </row>
    <row r="12" spans="1:5" ht="15.75" customHeight="1">
      <c r="A12" s="6" t="s">
        <v>194</v>
      </c>
      <c r="B12" s="14">
        <v>169</v>
      </c>
      <c r="C12" s="14">
        <v>147</v>
      </c>
      <c r="D12" s="14">
        <v>187</v>
      </c>
      <c r="E12" s="15">
        <v>334</v>
      </c>
    </row>
    <row r="13" spans="1:5" ht="15.75" customHeight="1">
      <c r="A13" s="6" t="s">
        <v>195</v>
      </c>
      <c r="B13" s="14">
        <v>47</v>
      </c>
      <c r="C13" s="14">
        <v>48</v>
      </c>
      <c r="D13" s="14">
        <v>55</v>
      </c>
      <c r="E13" s="15">
        <v>103</v>
      </c>
    </row>
    <row r="14" spans="1:5" ht="15.75" customHeight="1">
      <c r="A14" s="6" t="s">
        <v>196</v>
      </c>
      <c r="B14" s="14">
        <v>34</v>
      </c>
      <c r="C14" s="14">
        <v>37</v>
      </c>
      <c r="D14" s="14">
        <v>35</v>
      </c>
      <c r="E14" s="15">
        <v>72</v>
      </c>
    </row>
    <row r="15" spans="1:5" ht="15.75" customHeight="1">
      <c r="A15" s="6" t="s">
        <v>197</v>
      </c>
      <c r="B15" s="14">
        <v>61</v>
      </c>
      <c r="C15" s="14">
        <v>59</v>
      </c>
      <c r="D15" s="14">
        <v>67</v>
      </c>
      <c r="E15" s="15">
        <v>126</v>
      </c>
    </row>
    <row r="16" spans="1:5" ht="15.75" customHeight="1">
      <c r="A16" s="6" t="s">
        <v>198</v>
      </c>
      <c r="B16" s="14">
        <v>8</v>
      </c>
      <c r="C16" s="14">
        <v>10</v>
      </c>
      <c r="D16" s="14">
        <v>11</v>
      </c>
      <c r="E16" s="15">
        <v>21</v>
      </c>
    </row>
    <row r="17" spans="1:5" ht="15.75" customHeight="1">
      <c r="A17" s="6" t="s">
        <v>199</v>
      </c>
      <c r="B17" s="14">
        <v>17</v>
      </c>
      <c r="C17" s="14">
        <v>22</v>
      </c>
      <c r="D17" s="14">
        <v>21</v>
      </c>
      <c r="E17" s="15">
        <v>43</v>
      </c>
    </row>
    <row r="18" spans="1:5" ht="15.75" customHeight="1">
      <c r="A18" s="6" t="s">
        <v>200</v>
      </c>
      <c r="B18" s="14">
        <v>28</v>
      </c>
      <c r="C18" s="14">
        <v>28</v>
      </c>
      <c r="D18" s="14">
        <v>31</v>
      </c>
      <c r="E18" s="15">
        <v>59</v>
      </c>
    </row>
    <row r="19" spans="1:5" ht="15.75" customHeight="1">
      <c r="A19" s="6" t="s">
        <v>201</v>
      </c>
      <c r="B19" s="14">
        <v>28</v>
      </c>
      <c r="C19" s="14">
        <v>30</v>
      </c>
      <c r="D19" s="14">
        <v>38</v>
      </c>
      <c r="E19" s="15">
        <v>68</v>
      </c>
    </row>
    <row r="20" spans="1:5" ht="15.75" customHeight="1">
      <c r="A20" s="6" t="s">
        <v>202</v>
      </c>
      <c r="B20" s="14">
        <v>35</v>
      </c>
      <c r="C20" s="14">
        <v>33</v>
      </c>
      <c r="D20" s="14">
        <v>41</v>
      </c>
      <c r="E20" s="15">
        <v>74</v>
      </c>
    </row>
    <row r="21" spans="1:5" ht="15.75" customHeight="1">
      <c r="A21" s="6" t="s">
        <v>203</v>
      </c>
      <c r="B21" s="14">
        <v>60</v>
      </c>
      <c r="C21" s="14">
        <v>54</v>
      </c>
      <c r="D21" s="14">
        <v>69</v>
      </c>
      <c r="E21" s="15">
        <v>123</v>
      </c>
    </row>
    <row r="22" spans="1:5" ht="15.75" customHeight="1">
      <c r="A22" s="25" t="s">
        <v>56</v>
      </c>
      <c r="B22" s="14">
        <v>25</v>
      </c>
      <c r="C22" s="14">
        <v>21</v>
      </c>
      <c r="D22" s="14">
        <v>20</v>
      </c>
      <c r="E22" s="15">
        <v>41</v>
      </c>
    </row>
    <row r="23" spans="1:5" ht="15.75" customHeight="1">
      <c r="A23" s="6"/>
      <c r="B23" s="14"/>
      <c r="C23" s="14"/>
      <c r="D23" s="14"/>
      <c r="E23" s="15"/>
    </row>
    <row r="24" spans="1:5" ht="15.75" customHeight="1">
      <c r="A24" s="6"/>
      <c r="B24" s="14"/>
      <c r="C24" s="14"/>
      <c r="D24" s="14"/>
      <c r="E24" s="15"/>
    </row>
    <row r="25" spans="1:5" ht="15.75" customHeight="1">
      <c r="A25" s="6"/>
      <c r="B25" s="14"/>
      <c r="C25" s="14"/>
      <c r="D25" s="14"/>
      <c r="E25" s="15"/>
    </row>
    <row r="26" spans="1:5" ht="15.75" customHeight="1">
      <c r="A26" s="6"/>
      <c r="B26" s="14"/>
      <c r="C26" s="14"/>
      <c r="D26" s="14"/>
      <c r="E26" s="15"/>
    </row>
    <row r="27" spans="1:5" ht="15.75" customHeight="1">
      <c r="A27" s="6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7"/>
      <c r="B37" s="16"/>
      <c r="C37" s="16"/>
      <c r="D37" s="16"/>
      <c r="E37" s="17"/>
    </row>
    <row r="38" spans="1:5" ht="15.75" customHeight="1">
      <c r="A38" s="8" t="s">
        <v>279</v>
      </c>
      <c r="B38" s="18">
        <f>SUM(B40-B39)</f>
        <v>971</v>
      </c>
      <c r="C38" s="18">
        <f>SUM(C40-C39)</f>
        <v>949</v>
      </c>
      <c r="D38" s="74">
        <f>SUM(D40-D39)</f>
        <v>1121</v>
      </c>
      <c r="E38" s="19">
        <f>SUM(E40-E39)</f>
        <v>2070</v>
      </c>
    </row>
    <row r="39" spans="1:5" ht="15.75" customHeight="1">
      <c r="A39" s="6" t="s">
        <v>6</v>
      </c>
      <c r="B39" s="60">
        <v>0</v>
      </c>
      <c r="C39" s="60">
        <v>2</v>
      </c>
      <c r="D39" s="60">
        <v>2</v>
      </c>
      <c r="E39" s="61">
        <f>SUM(C39:D39)</f>
        <v>4</v>
      </c>
    </row>
    <row r="40" spans="1:5" ht="15.75" customHeight="1">
      <c r="A40" s="9" t="s">
        <v>7</v>
      </c>
      <c r="B40" s="20">
        <f>SUM(B4:B37)</f>
        <v>971</v>
      </c>
      <c r="C40" s="20">
        <f>SUM(C4:C37)</f>
        <v>951</v>
      </c>
      <c r="D40" s="20">
        <f>SUM(D4:D37)</f>
        <v>1123</v>
      </c>
      <c r="E40" s="21">
        <f>SUM(E4:E37)</f>
        <v>2074</v>
      </c>
    </row>
    <row r="41" spans="1:5" ht="15.75" customHeight="1">
      <c r="A41" s="10"/>
      <c r="B41" s="22"/>
      <c r="C41" s="22"/>
      <c r="D41" s="22"/>
      <c r="E41" s="22"/>
    </row>
    <row r="42" spans="1:5" ht="15.75" customHeight="1">
      <c r="A42" s="11"/>
      <c r="B42" s="23"/>
      <c r="C42" s="23"/>
      <c r="D42" s="23"/>
      <c r="E42" s="23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2:5" ht="13.5">
      <c r="B46" s="24"/>
      <c r="C46" s="24"/>
      <c r="D46" s="24"/>
      <c r="E46" s="24"/>
    </row>
    <row r="47" spans="2:5" ht="13.5">
      <c r="B47" s="24"/>
      <c r="C47" s="24"/>
      <c r="D47" s="24"/>
      <c r="E47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3"/>
  </sheetPr>
  <dimension ref="A1:E48"/>
  <sheetViews>
    <sheetView zoomScale="85" zoomScaleNormal="85" zoomScalePageLayoutView="0" workbookViewId="0" topLeftCell="A1">
      <selection activeCell="C40" sqref="C40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8" t="str">
        <f>'本山'!C1</f>
        <v>平成29年10月 1日現在</v>
      </c>
      <c r="D1" s="78"/>
      <c r="E1" s="11" t="s">
        <v>99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235</v>
      </c>
      <c r="B4" s="12">
        <v>133</v>
      </c>
      <c r="C4" s="12">
        <v>125</v>
      </c>
      <c r="D4" s="12">
        <v>152</v>
      </c>
      <c r="E4" s="13">
        <v>277</v>
      </c>
    </row>
    <row r="5" spans="1:5" ht="15.75" customHeight="1">
      <c r="A5" s="6" t="s">
        <v>236</v>
      </c>
      <c r="B5" s="14">
        <v>42</v>
      </c>
      <c r="C5" s="14">
        <v>34</v>
      </c>
      <c r="D5" s="14">
        <v>48</v>
      </c>
      <c r="E5" s="15">
        <v>82</v>
      </c>
    </row>
    <row r="6" spans="1:5" ht="15.75" customHeight="1">
      <c r="A6" s="6" t="s">
        <v>237</v>
      </c>
      <c r="B6" s="14">
        <v>44</v>
      </c>
      <c r="C6" s="14">
        <v>40</v>
      </c>
      <c r="D6" s="14">
        <v>47</v>
      </c>
      <c r="E6" s="15">
        <v>87</v>
      </c>
    </row>
    <row r="7" spans="1:5" ht="15.75" customHeight="1">
      <c r="A7" s="6" t="s">
        <v>238</v>
      </c>
      <c r="B7" s="14">
        <v>47</v>
      </c>
      <c r="C7" s="14">
        <v>37</v>
      </c>
      <c r="D7" s="14">
        <v>37</v>
      </c>
      <c r="E7" s="15">
        <v>74</v>
      </c>
    </row>
    <row r="8" spans="1:5" ht="15.75" customHeight="1">
      <c r="A8" s="6" t="s">
        <v>239</v>
      </c>
      <c r="B8" s="14">
        <v>57</v>
      </c>
      <c r="C8" s="14">
        <v>55</v>
      </c>
      <c r="D8" s="14">
        <v>63</v>
      </c>
      <c r="E8" s="15">
        <v>118</v>
      </c>
    </row>
    <row r="9" spans="1:5" ht="15.75" customHeight="1">
      <c r="A9" s="6" t="s">
        <v>240</v>
      </c>
      <c r="B9" s="14">
        <v>21</v>
      </c>
      <c r="C9" s="14">
        <v>17</v>
      </c>
      <c r="D9" s="14">
        <v>19</v>
      </c>
      <c r="E9" s="15">
        <v>36</v>
      </c>
    </row>
    <row r="10" spans="1:5" ht="15.75" customHeight="1">
      <c r="A10" s="6" t="s">
        <v>241</v>
      </c>
      <c r="B10" s="14">
        <v>21</v>
      </c>
      <c r="C10" s="14">
        <v>15</v>
      </c>
      <c r="D10" s="14">
        <v>30</v>
      </c>
      <c r="E10" s="15">
        <v>45</v>
      </c>
    </row>
    <row r="11" spans="1:5" ht="15.75" customHeight="1">
      <c r="A11" s="6" t="s">
        <v>242</v>
      </c>
      <c r="B11" s="14">
        <v>52</v>
      </c>
      <c r="C11" s="14">
        <v>44</v>
      </c>
      <c r="D11" s="14">
        <v>55</v>
      </c>
      <c r="E11" s="15">
        <v>99</v>
      </c>
    </row>
    <row r="12" spans="1:5" ht="15.75" customHeight="1">
      <c r="A12" s="6" t="s">
        <v>243</v>
      </c>
      <c r="B12" s="14">
        <v>24</v>
      </c>
      <c r="C12" s="14">
        <v>22</v>
      </c>
      <c r="D12" s="14">
        <v>31</v>
      </c>
      <c r="E12" s="15">
        <v>53</v>
      </c>
    </row>
    <row r="13" spans="1:5" ht="15.75" customHeight="1">
      <c r="A13" s="6" t="s">
        <v>244</v>
      </c>
      <c r="B13" s="14">
        <v>19</v>
      </c>
      <c r="C13" s="14">
        <v>15</v>
      </c>
      <c r="D13" s="14">
        <v>22</v>
      </c>
      <c r="E13" s="15">
        <v>37</v>
      </c>
    </row>
    <row r="14" spans="1:5" ht="15.75" customHeight="1">
      <c r="A14" s="6" t="s">
        <v>245</v>
      </c>
      <c r="B14" s="14">
        <v>68</v>
      </c>
      <c r="C14" s="14">
        <v>44</v>
      </c>
      <c r="D14" s="14">
        <v>71</v>
      </c>
      <c r="E14" s="15">
        <v>115</v>
      </c>
    </row>
    <row r="15" spans="1:5" ht="15.75" customHeight="1">
      <c r="A15" s="6" t="s">
        <v>246</v>
      </c>
      <c r="B15" s="14">
        <v>156</v>
      </c>
      <c r="C15" s="14">
        <v>184</v>
      </c>
      <c r="D15" s="14">
        <v>202</v>
      </c>
      <c r="E15" s="15">
        <v>386</v>
      </c>
    </row>
    <row r="16" spans="1:5" ht="15.75" customHeight="1">
      <c r="A16" s="6" t="s">
        <v>247</v>
      </c>
      <c r="B16" s="14">
        <v>168</v>
      </c>
      <c r="C16" s="14">
        <v>195</v>
      </c>
      <c r="D16" s="14">
        <v>200</v>
      </c>
      <c r="E16" s="15">
        <v>395</v>
      </c>
    </row>
    <row r="17" spans="1:5" ht="15.75" customHeight="1">
      <c r="A17" s="6" t="s">
        <v>248</v>
      </c>
      <c r="B17" s="14">
        <v>26</v>
      </c>
      <c r="C17" s="14">
        <v>27</v>
      </c>
      <c r="D17" s="14">
        <v>30</v>
      </c>
      <c r="E17" s="15">
        <v>57</v>
      </c>
    </row>
    <row r="18" spans="1:5" ht="15.75" customHeight="1">
      <c r="A18" s="6" t="s">
        <v>249</v>
      </c>
      <c r="B18" s="14">
        <v>122</v>
      </c>
      <c r="C18" s="14">
        <v>133</v>
      </c>
      <c r="D18" s="14">
        <v>140</v>
      </c>
      <c r="E18" s="15">
        <v>273</v>
      </c>
    </row>
    <row r="19" spans="1:5" ht="15.75" customHeight="1">
      <c r="A19" s="6" t="s">
        <v>250</v>
      </c>
      <c r="B19" s="14">
        <v>41</v>
      </c>
      <c r="C19" s="14">
        <v>55</v>
      </c>
      <c r="D19" s="14">
        <v>59</v>
      </c>
      <c r="E19" s="15">
        <v>114</v>
      </c>
    </row>
    <row r="20" spans="1:5" ht="15.75" customHeight="1">
      <c r="A20" s="6" t="s">
        <v>251</v>
      </c>
      <c r="B20" s="14">
        <v>105</v>
      </c>
      <c r="C20" s="14">
        <v>113</v>
      </c>
      <c r="D20" s="14">
        <v>115</v>
      </c>
      <c r="E20" s="15">
        <v>228</v>
      </c>
    </row>
    <row r="21" spans="1:5" ht="15.75" customHeight="1">
      <c r="A21" s="6" t="s">
        <v>252</v>
      </c>
      <c r="B21" s="14">
        <v>44</v>
      </c>
      <c r="C21" s="14">
        <v>46</v>
      </c>
      <c r="D21" s="14">
        <v>58</v>
      </c>
      <c r="E21" s="15">
        <v>104</v>
      </c>
    </row>
    <row r="22" spans="1:5" ht="15.75" customHeight="1">
      <c r="A22" s="6" t="s">
        <v>253</v>
      </c>
      <c r="B22" s="14">
        <v>116</v>
      </c>
      <c r="C22" s="14">
        <v>126</v>
      </c>
      <c r="D22" s="14">
        <v>150</v>
      </c>
      <c r="E22" s="15">
        <v>276</v>
      </c>
    </row>
    <row r="23" spans="1:5" ht="15.75" customHeight="1">
      <c r="A23" s="6" t="s">
        <v>254</v>
      </c>
      <c r="B23" s="14">
        <v>20</v>
      </c>
      <c r="C23" s="14">
        <v>18</v>
      </c>
      <c r="D23" s="14">
        <v>25</v>
      </c>
      <c r="E23" s="15">
        <v>43</v>
      </c>
    </row>
    <row r="24" spans="1:5" ht="15.75" customHeight="1">
      <c r="A24" s="6" t="s">
        <v>255</v>
      </c>
      <c r="B24" s="14">
        <v>67</v>
      </c>
      <c r="C24" s="14">
        <v>78</v>
      </c>
      <c r="D24" s="14">
        <v>82</v>
      </c>
      <c r="E24" s="15">
        <v>160</v>
      </c>
    </row>
    <row r="25" spans="1:5" ht="15.75" customHeight="1">
      <c r="A25" s="6" t="s">
        <v>256</v>
      </c>
      <c r="B25" s="14">
        <v>55</v>
      </c>
      <c r="C25" s="14">
        <v>57</v>
      </c>
      <c r="D25" s="14">
        <v>63</v>
      </c>
      <c r="E25" s="15">
        <v>120</v>
      </c>
    </row>
    <row r="26" spans="1:5" ht="15.75" customHeight="1">
      <c r="A26" s="6" t="s">
        <v>257</v>
      </c>
      <c r="B26" s="14">
        <v>23</v>
      </c>
      <c r="C26" s="14">
        <v>17</v>
      </c>
      <c r="D26" s="14">
        <v>30</v>
      </c>
      <c r="E26" s="15">
        <v>47</v>
      </c>
    </row>
    <row r="27" spans="1:5" ht="15.75" customHeight="1">
      <c r="A27" s="6" t="s">
        <v>258</v>
      </c>
      <c r="B27" s="14">
        <v>54</v>
      </c>
      <c r="C27" s="14">
        <v>64</v>
      </c>
      <c r="D27" s="14">
        <v>65</v>
      </c>
      <c r="E27" s="15">
        <v>129</v>
      </c>
    </row>
    <row r="28" spans="1:5" ht="15.75" customHeight="1">
      <c r="A28" s="6" t="s">
        <v>259</v>
      </c>
      <c r="B28" s="14">
        <v>33</v>
      </c>
      <c r="C28" s="14">
        <v>42</v>
      </c>
      <c r="D28" s="14">
        <v>38</v>
      </c>
      <c r="E28" s="15">
        <v>80</v>
      </c>
    </row>
    <row r="29" spans="1:5" ht="15.75" customHeight="1">
      <c r="A29" s="6" t="s">
        <v>260</v>
      </c>
      <c r="B29" s="14">
        <v>29</v>
      </c>
      <c r="C29" s="14">
        <v>27</v>
      </c>
      <c r="D29" s="14">
        <v>34</v>
      </c>
      <c r="E29" s="15">
        <v>61</v>
      </c>
    </row>
    <row r="30" spans="1:5" ht="15.75" customHeight="1">
      <c r="A30" s="6" t="s">
        <v>261</v>
      </c>
      <c r="B30" s="14">
        <v>106</v>
      </c>
      <c r="C30" s="14">
        <v>131</v>
      </c>
      <c r="D30" s="14">
        <v>79</v>
      </c>
      <c r="E30" s="15">
        <v>210</v>
      </c>
    </row>
    <row r="31" spans="1:5" ht="15.75" customHeight="1">
      <c r="A31" s="6" t="s">
        <v>262</v>
      </c>
      <c r="B31" s="14">
        <v>7</v>
      </c>
      <c r="C31" s="14">
        <v>7</v>
      </c>
      <c r="D31" s="14">
        <v>8</v>
      </c>
      <c r="E31" s="15">
        <v>15</v>
      </c>
    </row>
    <row r="32" spans="1:5" ht="15.75" customHeight="1">
      <c r="A32" s="6" t="s">
        <v>399</v>
      </c>
      <c r="B32" s="14">
        <v>88</v>
      </c>
      <c r="C32" s="14">
        <v>100</v>
      </c>
      <c r="D32" s="14">
        <v>110</v>
      </c>
      <c r="E32" s="15">
        <v>210</v>
      </c>
    </row>
    <row r="33" spans="1:5" ht="15.75" customHeight="1">
      <c r="A33" s="6" t="s">
        <v>263</v>
      </c>
      <c r="B33" s="14">
        <v>45</v>
      </c>
      <c r="C33" s="14">
        <v>21</v>
      </c>
      <c r="D33" s="14">
        <v>24</v>
      </c>
      <c r="E33" s="15">
        <v>45</v>
      </c>
    </row>
    <row r="34" spans="1:5" ht="15.75" customHeight="1">
      <c r="A34" s="6" t="s">
        <v>264</v>
      </c>
      <c r="B34" s="14">
        <v>11</v>
      </c>
      <c r="C34" s="14">
        <v>1</v>
      </c>
      <c r="D34" s="14">
        <v>10</v>
      </c>
      <c r="E34" s="15">
        <v>11</v>
      </c>
    </row>
    <row r="35" spans="1:5" ht="15.75" customHeight="1">
      <c r="A35" s="25" t="s">
        <v>58</v>
      </c>
      <c r="B35" s="14">
        <v>110</v>
      </c>
      <c r="C35" s="14">
        <v>69</v>
      </c>
      <c r="D35" s="14">
        <v>76</v>
      </c>
      <c r="E35" s="15">
        <v>145</v>
      </c>
    </row>
    <row r="36" spans="1:5" ht="15.75" customHeight="1">
      <c r="A36" s="25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1902</v>
      </c>
      <c r="C39" s="18">
        <f>SUM(C41-C40)</f>
        <v>1930</v>
      </c>
      <c r="D39" s="75">
        <f>SUM(D41-D40)</f>
        <v>2129</v>
      </c>
      <c r="E39" s="19">
        <f>SUM(E41-E40)</f>
        <v>4059</v>
      </c>
    </row>
    <row r="40" spans="1:5" ht="15.75" customHeight="1">
      <c r="A40" s="6" t="s">
        <v>6</v>
      </c>
      <c r="B40" s="60">
        <v>52</v>
      </c>
      <c r="C40" s="60">
        <v>29</v>
      </c>
      <c r="D40" s="60">
        <v>44</v>
      </c>
      <c r="E40" s="61">
        <f>SUM(C40:D40)</f>
        <v>73</v>
      </c>
    </row>
    <row r="41" spans="1:5" ht="15.75" customHeight="1">
      <c r="A41" s="9" t="s">
        <v>7</v>
      </c>
      <c r="B41" s="20">
        <f>SUM(B4:B38)</f>
        <v>1954</v>
      </c>
      <c r="C41" s="20">
        <f>SUM(C4:C38)</f>
        <v>1959</v>
      </c>
      <c r="D41" s="20">
        <f>SUM(D4:D38)</f>
        <v>2173</v>
      </c>
      <c r="E41" s="21">
        <f>SUM(E4:E38)</f>
        <v>4132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6"/>
  </sheetPr>
  <dimension ref="A1:E48"/>
  <sheetViews>
    <sheetView zoomScalePageLayoutView="0" workbookViewId="0" topLeftCell="A19">
      <selection activeCell="D40" sqref="D40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8" t="str">
        <f>'本山'!C1</f>
        <v>平成29年10月 1日現在</v>
      </c>
      <c r="D1" s="78"/>
      <c r="E1" s="11" t="s">
        <v>100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265</v>
      </c>
      <c r="B4" s="12">
        <v>33</v>
      </c>
      <c r="C4" s="12">
        <v>36</v>
      </c>
      <c r="D4" s="12">
        <v>30</v>
      </c>
      <c r="E4" s="13">
        <v>66</v>
      </c>
    </row>
    <row r="5" spans="1:5" ht="15.75" customHeight="1">
      <c r="A5" s="6" t="s">
        <v>266</v>
      </c>
      <c r="B5" s="14">
        <v>42</v>
      </c>
      <c r="C5" s="14">
        <v>40</v>
      </c>
      <c r="D5" s="14">
        <v>51</v>
      </c>
      <c r="E5" s="15">
        <v>91</v>
      </c>
    </row>
    <row r="6" spans="1:5" ht="15.75" customHeight="1">
      <c r="A6" s="6" t="s">
        <v>267</v>
      </c>
      <c r="B6" s="14">
        <v>69</v>
      </c>
      <c r="C6" s="14">
        <v>60</v>
      </c>
      <c r="D6" s="14">
        <v>71</v>
      </c>
      <c r="E6" s="15">
        <v>131</v>
      </c>
    </row>
    <row r="7" spans="1:5" ht="15.75" customHeight="1">
      <c r="A7" s="6" t="s">
        <v>268</v>
      </c>
      <c r="B7" s="14">
        <v>39</v>
      </c>
      <c r="C7" s="14">
        <v>28</v>
      </c>
      <c r="D7" s="14">
        <v>39</v>
      </c>
      <c r="E7" s="15">
        <v>67</v>
      </c>
    </row>
    <row r="8" spans="1:5" ht="15.75" customHeight="1">
      <c r="A8" s="6" t="s">
        <v>269</v>
      </c>
      <c r="B8" s="14">
        <v>57</v>
      </c>
      <c r="C8" s="14">
        <v>86</v>
      </c>
      <c r="D8" s="14">
        <v>77</v>
      </c>
      <c r="E8" s="15">
        <v>163</v>
      </c>
    </row>
    <row r="9" spans="1:5" ht="15.75" customHeight="1">
      <c r="A9" s="6" t="s">
        <v>270</v>
      </c>
      <c r="B9" s="14">
        <v>26</v>
      </c>
      <c r="C9" s="14">
        <v>31</v>
      </c>
      <c r="D9" s="14">
        <v>28</v>
      </c>
      <c r="E9" s="15">
        <v>59</v>
      </c>
    </row>
    <row r="10" spans="1:5" ht="15.75" customHeight="1">
      <c r="A10" s="6" t="s">
        <v>271</v>
      </c>
      <c r="B10" s="14">
        <v>20</v>
      </c>
      <c r="C10" s="14">
        <v>22</v>
      </c>
      <c r="D10" s="14">
        <v>23</v>
      </c>
      <c r="E10" s="15">
        <v>45</v>
      </c>
    </row>
    <row r="11" spans="1:5" ht="15.75" customHeight="1">
      <c r="A11" s="6" t="s">
        <v>272</v>
      </c>
      <c r="B11" s="14">
        <v>57</v>
      </c>
      <c r="C11" s="14">
        <v>56</v>
      </c>
      <c r="D11" s="14">
        <v>63</v>
      </c>
      <c r="E11" s="15">
        <v>119</v>
      </c>
    </row>
    <row r="12" spans="1:5" ht="15.75" customHeight="1">
      <c r="A12" s="6" t="s">
        <v>273</v>
      </c>
      <c r="B12" s="14">
        <v>11</v>
      </c>
      <c r="C12" s="14">
        <v>13</v>
      </c>
      <c r="D12" s="14">
        <v>9</v>
      </c>
      <c r="E12" s="15">
        <v>22</v>
      </c>
    </row>
    <row r="13" spans="1:5" ht="15.75" customHeight="1">
      <c r="A13" s="6" t="s">
        <v>274</v>
      </c>
      <c r="B13" s="14">
        <v>20</v>
      </c>
      <c r="C13" s="14">
        <v>22</v>
      </c>
      <c r="D13" s="14">
        <v>21</v>
      </c>
      <c r="E13" s="15">
        <v>43</v>
      </c>
    </row>
    <row r="14" spans="1:5" ht="15.75" customHeight="1">
      <c r="A14" s="6" t="s">
        <v>275</v>
      </c>
      <c r="B14" s="14">
        <v>22</v>
      </c>
      <c r="C14" s="14">
        <v>23</v>
      </c>
      <c r="D14" s="14">
        <v>21</v>
      </c>
      <c r="E14" s="15">
        <v>44</v>
      </c>
    </row>
    <row r="15" spans="1:5" ht="15.75" customHeight="1">
      <c r="A15" s="6" t="s">
        <v>276</v>
      </c>
      <c r="B15" s="14">
        <v>37</v>
      </c>
      <c r="C15" s="14">
        <v>30</v>
      </c>
      <c r="D15" s="14">
        <v>41</v>
      </c>
      <c r="E15" s="15">
        <v>71</v>
      </c>
    </row>
    <row r="16" spans="1:5" ht="15.75" customHeight="1">
      <c r="A16" s="6" t="s">
        <v>277</v>
      </c>
      <c r="B16" s="14">
        <v>31</v>
      </c>
      <c r="C16" s="14">
        <v>27</v>
      </c>
      <c r="D16" s="14">
        <v>38</v>
      </c>
      <c r="E16" s="15">
        <v>65</v>
      </c>
    </row>
    <row r="17" spans="1:5" ht="15.75" customHeight="1">
      <c r="A17" s="6" t="s">
        <v>278</v>
      </c>
      <c r="B17" s="14">
        <v>75</v>
      </c>
      <c r="C17" s="14">
        <v>64</v>
      </c>
      <c r="D17" s="14">
        <v>79</v>
      </c>
      <c r="E17" s="15">
        <v>143</v>
      </c>
    </row>
    <row r="18" spans="1:5" ht="15.75" customHeight="1">
      <c r="A18" s="28" t="s">
        <v>74</v>
      </c>
      <c r="B18" s="14">
        <v>35</v>
      </c>
      <c r="C18" s="14">
        <v>18</v>
      </c>
      <c r="D18" s="14">
        <v>30</v>
      </c>
      <c r="E18" s="15">
        <v>48</v>
      </c>
    </row>
    <row r="19" spans="1:5" ht="15.75" customHeight="1">
      <c r="A19" s="6"/>
      <c r="B19" s="14"/>
      <c r="C19" s="14"/>
      <c r="D19" s="14"/>
      <c r="E19" s="15"/>
    </row>
    <row r="20" spans="1:5" ht="15.75" customHeight="1">
      <c r="A20" s="6"/>
      <c r="B20" s="14"/>
      <c r="C20" s="14"/>
      <c r="D20" s="14"/>
      <c r="E20" s="15"/>
    </row>
    <row r="21" spans="1:5" ht="15.75" customHeight="1">
      <c r="A21" s="6"/>
      <c r="B21" s="14"/>
      <c r="C21" s="14"/>
      <c r="D21" s="14"/>
      <c r="E21" s="15"/>
    </row>
    <row r="22" spans="1:5" ht="15.75" customHeight="1">
      <c r="A22" s="6"/>
      <c r="B22" s="14"/>
      <c r="C22" s="14"/>
      <c r="D22" s="14"/>
      <c r="E22" s="15"/>
    </row>
    <row r="23" spans="1:5" ht="15.75" customHeight="1">
      <c r="A23" s="6"/>
      <c r="B23" s="14"/>
      <c r="C23" s="14"/>
      <c r="D23" s="14"/>
      <c r="E23" s="15"/>
    </row>
    <row r="24" spans="1:5" ht="15.75" customHeight="1">
      <c r="A24" s="6"/>
      <c r="B24" s="14"/>
      <c r="C24" s="14"/>
      <c r="D24" s="14"/>
      <c r="E24" s="15"/>
    </row>
    <row r="25" spans="1:5" ht="15.75" customHeight="1">
      <c r="A25" s="6"/>
      <c r="B25" s="14"/>
      <c r="C25" s="14"/>
      <c r="D25" s="14"/>
      <c r="E25" s="15"/>
    </row>
    <row r="26" spans="1:5" ht="15.75" customHeight="1">
      <c r="A26" s="6"/>
      <c r="B26" s="14"/>
      <c r="C26" s="14"/>
      <c r="D26" s="14"/>
      <c r="E26" s="15"/>
    </row>
    <row r="27" spans="1:5" ht="15.75" customHeight="1">
      <c r="A27" s="6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538</v>
      </c>
      <c r="C39" s="18">
        <f>SUM(C41-C40)</f>
        <v>535</v>
      </c>
      <c r="D39" s="74">
        <f>SUM(D41-D40)</f>
        <v>600</v>
      </c>
      <c r="E39" s="19">
        <f>SUM(E41-E40)</f>
        <v>1135</v>
      </c>
    </row>
    <row r="40" spans="1:5" ht="15.75" customHeight="1">
      <c r="A40" s="6" t="s">
        <v>6</v>
      </c>
      <c r="B40" s="60">
        <v>36</v>
      </c>
      <c r="C40" s="60">
        <v>21</v>
      </c>
      <c r="D40" s="60">
        <v>21</v>
      </c>
      <c r="E40" s="61">
        <f>SUM(C40:D40)</f>
        <v>42</v>
      </c>
    </row>
    <row r="41" spans="1:5" ht="15.75" customHeight="1">
      <c r="A41" s="9" t="s">
        <v>7</v>
      </c>
      <c r="B41" s="20">
        <f>SUM(B4:B38)</f>
        <v>574</v>
      </c>
      <c r="C41" s="20">
        <f>SUM(C4:C38)</f>
        <v>556</v>
      </c>
      <c r="D41" s="20">
        <f>SUM(D4:D38)</f>
        <v>621</v>
      </c>
      <c r="E41" s="21">
        <f>SUM(E4:E38)</f>
        <v>1177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26"/>
      <c r="B43" s="3" t="s">
        <v>1</v>
      </c>
      <c r="C43" s="3" t="s">
        <v>2</v>
      </c>
      <c r="D43" s="3" t="s">
        <v>3</v>
      </c>
      <c r="E43" s="4" t="s">
        <v>4</v>
      </c>
    </row>
    <row r="44" spans="1:5" ht="15.75" customHeight="1">
      <c r="A44" s="8" t="s">
        <v>279</v>
      </c>
      <c r="B44" s="18">
        <f>'本山'!B39+'赤崎'!B39+'須恵'!B41+'小野田'!B39+'高泊'!B39+'高千帆'!B39+'有帆'!B39+'厚狭③'!B41+'厚陽'!B38+'出合'!B39+'埴生'!B39+'津布田'!B39</f>
        <v>28481</v>
      </c>
      <c r="C44" s="12">
        <f>'本山'!C39+'赤崎'!C39+'須恵'!C41+'小野田'!C39+'高泊'!C39+'高千帆'!C39+'有帆'!C39+'厚狭③'!C41+'厚陽'!C38+'出合'!C39+'埴生'!C39+'津布田'!C39</f>
        <v>29853</v>
      </c>
      <c r="D44" s="12">
        <f>'本山'!D39+'赤崎'!D39+'須恵'!D41+'小野田'!D39+'高泊'!D39+'高千帆'!D39+'有帆'!D39+'厚狭③'!D41+'厚陽'!D38+'出合'!D39+'埴生'!D39+'津布田'!D39</f>
        <v>33114</v>
      </c>
      <c r="E44" s="13">
        <f>'本山'!E39+'赤崎'!E39+'須恵'!E41+'小野田'!E39+'高泊'!E39+'高千帆'!E39+'有帆'!E39+'厚狭③'!E41+'厚陽'!E38+'出合'!E39+'埴生'!E39+'津布田'!E39</f>
        <v>62967</v>
      </c>
    </row>
    <row r="45" spans="1:5" ht="15.75" customHeight="1">
      <c r="A45" s="6" t="s">
        <v>6</v>
      </c>
      <c r="B45" s="60">
        <f>'本山'!B40+'赤崎'!B40+'須恵'!B42+'小野田'!B40+'高泊'!B40+'高千帆'!B40+'有帆'!B40+'厚狭③'!B42+'厚陽'!B39+'出合'!B40+'埴生'!B40+'津布田'!B40</f>
        <v>480</v>
      </c>
      <c r="C45" s="60">
        <f>'本山'!C40+'赤崎'!C40+'須恵'!C42+'小野田'!C40+'高泊'!C40+'高千帆'!C40+'有帆'!C40+'厚狭③'!C42+'厚陽'!C39+'出合'!C40+'埴生'!C40+'津布田'!C40</f>
        <v>312</v>
      </c>
      <c r="D45" s="60">
        <f>'本山'!D40+'赤崎'!D40+'須恵'!D42+'小野田'!D40+'高泊'!D40+'高千帆'!D40+'有帆'!D40+'厚狭③'!D42+'厚陽'!D39+'出合'!D40+'埴生'!D40+'津布田'!D40</f>
        <v>385</v>
      </c>
      <c r="E45" s="61">
        <f>'本山'!E40+'赤崎'!E40+'須恵'!E42+'小野田'!E40+'高泊'!E40+'高千帆'!E40+'有帆'!E40+'厚狭③'!E42+'厚陽'!E39+'出合'!E40+'埴生'!E40+'津布田'!E40</f>
        <v>697</v>
      </c>
    </row>
    <row r="46" spans="1:5" ht="27.75" customHeight="1">
      <c r="A46" s="9" t="s">
        <v>7</v>
      </c>
      <c r="B46" s="20">
        <f>'本山'!B41+'赤崎'!B41+'須恵'!B43+'小野田'!B41+'高泊'!B41+'高千帆'!B41+'有帆'!B41+'厚狭③'!B43+'厚陽'!B40+'出合'!B41+'埴生'!B41+'津布田'!B41</f>
        <v>28961</v>
      </c>
      <c r="C46" s="20">
        <f>'本山'!C41+'赤崎'!C41+'須恵'!C43+'小野田'!C41+'高泊'!C41+'高千帆'!C41+'有帆'!C41+'厚狭③'!C43+'厚陽'!C40+'出合'!C41+'埴生'!C41+'津布田'!C41</f>
        <v>30165</v>
      </c>
      <c r="D46" s="20">
        <f>'本山'!D41+'赤崎'!D41+'須恵'!D43+'小野田'!D41+'高泊'!D41+'高千帆'!D41+'有帆'!D41+'厚狭③'!D43+'厚陽'!D40+'出合'!D41+'埴生'!D41+'津布田'!D41</f>
        <v>33499</v>
      </c>
      <c r="E46" s="21">
        <f>'本山'!E41+'赤崎'!E41+'須恵'!E43+'小野田'!E41+'高泊'!E41+'高千帆'!E41+'有帆'!E41+'厚狭③'!E43+'厚陽'!E40+'出合'!E41+'埴生'!E41+'津布田'!E41</f>
        <v>63664</v>
      </c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62"/>
  </sheetPr>
  <dimension ref="A1:F21"/>
  <sheetViews>
    <sheetView tabSelected="1" zoomScalePageLayoutView="0" workbookViewId="0" topLeftCell="A1">
      <selection activeCell="D14" sqref="D14"/>
    </sheetView>
  </sheetViews>
  <sheetFormatPr defaultColWidth="9.00390625" defaultRowHeight="13.5"/>
  <cols>
    <col min="1" max="6" width="12.625" style="29" customWidth="1"/>
    <col min="7" max="16384" width="9.00390625" style="29" customWidth="1"/>
  </cols>
  <sheetData>
    <row r="1" spans="1:6" ht="24.75" customHeight="1">
      <c r="A1" s="54" t="s">
        <v>87</v>
      </c>
      <c r="B1" s="54"/>
      <c r="C1" s="54"/>
      <c r="D1" s="79" t="str">
        <f>'本山'!C1</f>
        <v>平成29年10月 1日現在</v>
      </c>
      <c r="E1" s="79"/>
      <c r="F1" s="55"/>
    </row>
    <row r="2" spans="1:6" s="31" customFormat="1" ht="24.75" customHeight="1">
      <c r="A2" s="30"/>
      <c r="B2" s="30"/>
      <c r="C2" s="30"/>
      <c r="D2" s="30"/>
      <c r="E2" s="30"/>
      <c r="F2" s="30"/>
    </row>
    <row r="3" spans="1:6" ht="24.75" customHeight="1">
      <c r="A3" s="32"/>
      <c r="B3" s="33"/>
      <c r="C3" s="34" t="s">
        <v>1</v>
      </c>
      <c r="D3" s="34" t="s">
        <v>2</v>
      </c>
      <c r="E3" s="34" t="s">
        <v>3</v>
      </c>
      <c r="F3" s="35" t="s">
        <v>4</v>
      </c>
    </row>
    <row r="4" spans="1:6" s="31" customFormat="1" ht="7.5" customHeight="1">
      <c r="A4" s="42"/>
      <c r="B4" s="43"/>
      <c r="C4" s="43"/>
      <c r="D4" s="43"/>
      <c r="E4" s="43"/>
      <c r="F4" s="43"/>
    </row>
    <row r="5" spans="1:6" ht="24.75" customHeight="1">
      <c r="A5" s="82" t="s">
        <v>80</v>
      </c>
      <c r="B5" s="37" t="s">
        <v>279</v>
      </c>
      <c r="C5" s="38">
        <f>SUM('本山'!B39,'赤崎'!B39,'須恵'!B41,'小野田'!B39,'高泊'!B39,'高千帆'!B39,'有帆'!B39)</f>
        <v>19321</v>
      </c>
      <c r="D5" s="38">
        <f>SUM('本山'!C39,'赤崎'!C39,'須恵'!C41,'小野田'!C39,'高泊'!C39,'高千帆'!C39,'有帆'!C39)</f>
        <v>20174</v>
      </c>
      <c r="E5" s="38">
        <f>SUM('本山'!D39,'赤崎'!D39,'須恵'!D41,'小野田'!D39,'高泊'!D39,'高千帆'!D39,'有帆'!D39)</f>
        <v>22317</v>
      </c>
      <c r="F5" s="39">
        <f>SUM(D5:E5)</f>
        <v>42491</v>
      </c>
    </row>
    <row r="6" spans="1:6" ht="24.75" customHeight="1">
      <c r="A6" s="83"/>
      <c r="B6" s="37" t="s">
        <v>6</v>
      </c>
      <c r="C6" s="38">
        <f>SUM('本山'!B40,'赤崎'!B40,'須恵'!B42,'小野田'!B40,'高泊'!B40,'高千帆'!B40,'有帆'!B40)</f>
        <v>307</v>
      </c>
      <c r="D6" s="38">
        <f>SUM('本山'!C40,'赤崎'!C40,'須恵'!C42,'小野田'!C40,'高泊'!C40,'高千帆'!C40,'有帆'!C40)</f>
        <v>197</v>
      </c>
      <c r="E6" s="38">
        <f>SUM('本山'!D40,'赤崎'!D40,'須恵'!D42,'小野田'!D40,'高泊'!D40,'高千帆'!D40,'有帆'!D40)</f>
        <v>265</v>
      </c>
      <c r="F6" s="39">
        <f>SUM(D6:E6)</f>
        <v>462</v>
      </c>
    </row>
    <row r="7" spans="1:6" s="31" customFormat="1" ht="24.75" customHeight="1">
      <c r="A7" s="80" t="s">
        <v>83</v>
      </c>
      <c r="B7" s="81"/>
      <c r="C7" s="39">
        <f>SUM(C5:C6)</f>
        <v>19628</v>
      </c>
      <c r="D7" s="39">
        <f>SUM(D5:D6)</f>
        <v>20371</v>
      </c>
      <c r="E7" s="39">
        <f>SUM(E5:E6)</f>
        <v>22582</v>
      </c>
      <c r="F7" s="39">
        <f>SUM(F5:F6)</f>
        <v>42953</v>
      </c>
    </row>
    <row r="8" spans="2:6" s="31" customFormat="1" ht="7.5" customHeight="1">
      <c r="B8" s="44"/>
      <c r="C8" s="45"/>
      <c r="D8" s="45"/>
      <c r="E8" s="45"/>
      <c r="F8" s="46"/>
    </row>
    <row r="9" spans="1:6" ht="24.75" customHeight="1">
      <c r="A9" s="82" t="s">
        <v>81</v>
      </c>
      <c r="B9" s="37" t="s">
        <v>279</v>
      </c>
      <c r="C9" s="38">
        <f>SUM('厚狭③'!B41,'出合'!B39,'厚陽'!B38,'埴生'!B39,'津布田'!B39)</f>
        <v>9160</v>
      </c>
      <c r="D9" s="38">
        <f>SUM('厚狭③'!C41,'出合'!C39,'厚陽'!C38,'埴生'!C39,'津布田'!C39)</f>
        <v>9679</v>
      </c>
      <c r="E9" s="72">
        <f>SUM('厚狭③'!D41,'出合'!D39,'厚陽'!D38,'埴生'!D39,'津布田'!D39)</f>
        <v>10797</v>
      </c>
      <c r="F9" s="73">
        <f>SUM(D9:E9)</f>
        <v>20476</v>
      </c>
    </row>
    <row r="10" spans="1:6" ht="24.75" customHeight="1">
      <c r="A10" s="83"/>
      <c r="B10" s="37" t="s">
        <v>6</v>
      </c>
      <c r="C10" s="38">
        <f>SUM('厚狭③'!B42,'出合'!B40,'厚陽'!B39,'埴生'!B40,'津布田'!B40)</f>
        <v>173</v>
      </c>
      <c r="D10" s="38">
        <f>SUM('厚狭③'!C42,'出合'!C40,'厚陽'!C39,'埴生'!C40,'津布田'!C40)</f>
        <v>115</v>
      </c>
      <c r="E10" s="38">
        <f>SUM('厚狭③'!D42,'出合'!D40,'厚陽'!D39,'埴生'!D40,'津布田'!D40)</f>
        <v>120</v>
      </c>
      <c r="F10" s="39">
        <f>SUM(D10:E10)</f>
        <v>235</v>
      </c>
    </row>
    <row r="11" spans="1:6" s="31" customFormat="1" ht="24.75" customHeight="1">
      <c r="A11" s="80" t="s">
        <v>83</v>
      </c>
      <c r="B11" s="81"/>
      <c r="C11" s="39">
        <f>SUM(C9:C10)</f>
        <v>9333</v>
      </c>
      <c r="D11" s="39">
        <f>SUM(D9:D10)</f>
        <v>9794</v>
      </c>
      <c r="E11" s="39">
        <f>SUM(E9:E10)</f>
        <v>10917</v>
      </c>
      <c r="F11" s="39">
        <f>SUM(F9:F10)</f>
        <v>20711</v>
      </c>
    </row>
    <row r="12" spans="3:6" s="31" customFormat="1" ht="7.5" customHeight="1">
      <c r="C12" s="47"/>
      <c r="D12" s="47"/>
      <c r="E12" s="47"/>
      <c r="F12" s="48"/>
    </row>
    <row r="13" spans="1:6" ht="24.75" customHeight="1">
      <c r="A13" s="36"/>
      <c r="B13" s="37" t="s">
        <v>279</v>
      </c>
      <c r="C13" s="39">
        <f aca="true" t="shared" si="0" ref="C13:E14">SUM(C5,C9)</f>
        <v>28481</v>
      </c>
      <c r="D13" s="39">
        <f t="shared" si="0"/>
        <v>29853</v>
      </c>
      <c r="E13" s="39">
        <f>SUM(E5,E9)</f>
        <v>33114</v>
      </c>
      <c r="F13" s="39">
        <f>SUM(D13:E13)</f>
        <v>62967</v>
      </c>
    </row>
    <row r="14" spans="1:6" ht="24.75" customHeight="1">
      <c r="A14" s="41" t="s">
        <v>7</v>
      </c>
      <c r="B14" s="37" t="s">
        <v>6</v>
      </c>
      <c r="C14" s="39">
        <f t="shared" si="0"/>
        <v>480</v>
      </c>
      <c r="D14" s="39">
        <f t="shared" si="0"/>
        <v>312</v>
      </c>
      <c r="E14" s="39">
        <f t="shared" si="0"/>
        <v>385</v>
      </c>
      <c r="F14" s="39">
        <f>SUM(D14:E14)</f>
        <v>697</v>
      </c>
    </row>
    <row r="15" spans="1:6" ht="24.75" customHeight="1">
      <c r="A15" s="40"/>
      <c r="B15" s="37" t="s">
        <v>82</v>
      </c>
      <c r="C15" s="39">
        <f>SUM(C13:C14)</f>
        <v>28961</v>
      </c>
      <c r="D15" s="39">
        <f>SUM(D13:D14)</f>
        <v>30165</v>
      </c>
      <c r="E15" s="39">
        <f>SUM(E13:E14)</f>
        <v>33499</v>
      </c>
      <c r="F15" s="39">
        <f>SUM(F13:F14)</f>
        <v>63664</v>
      </c>
    </row>
    <row r="16" ht="24.75" customHeight="1"/>
    <row r="17" ht="24.75" customHeight="1">
      <c r="A17" s="31" t="s">
        <v>84</v>
      </c>
    </row>
    <row r="18" spans="1:6" s="31" customFormat="1" ht="24.75" customHeight="1">
      <c r="A18" s="49"/>
      <c r="B18" s="50"/>
      <c r="C18" s="34" t="s">
        <v>1</v>
      </c>
      <c r="D18" s="34" t="s">
        <v>2</v>
      </c>
      <c r="E18" s="34" t="s">
        <v>3</v>
      </c>
      <c r="F18" s="35" t="s">
        <v>4</v>
      </c>
    </row>
    <row r="19" spans="1:6" ht="24.75" customHeight="1">
      <c r="A19" s="49" t="s">
        <v>80</v>
      </c>
      <c r="B19" s="50"/>
      <c r="C19" s="59">
        <f>SUM('本山'!B14,'赤崎'!B27,'須恵'!B39,'小野田'!B36,'高泊'!B19,'高千帆'!B37,'有帆'!B26)</f>
        <v>1057</v>
      </c>
      <c r="D19" s="59">
        <f>SUM('本山'!C14,'赤崎'!C27,'須恵'!C39,'小野田'!C36,'高泊'!C19,'高千帆'!C37,'有帆'!C26)</f>
        <v>805</v>
      </c>
      <c r="E19" s="59">
        <f>SUM('本山'!D14,'赤崎'!D27,'須恵'!D39,'小野田'!D36,'高泊'!D19,'高千帆'!D37,'有帆'!D26)</f>
        <v>721</v>
      </c>
      <c r="F19" s="39">
        <f>SUM(D19:E19)</f>
        <v>1526</v>
      </c>
    </row>
    <row r="20" spans="1:6" ht="24.75" customHeight="1">
      <c r="A20" s="49" t="s">
        <v>81</v>
      </c>
      <c r="B20" s="50"/>
      <c r="C20" s="38">
        <f>SUM('厚狭③'!B13,'出合'!B35,'厚陽'!B22,'埴生'!B35,'津布田'!B18)</f>
        <v>553</v>
      </c>
      <c r="D20" s="38">
        <f>SUM('厚狭③'!C13,'出合'!C35,'厚陽'!C22,'埴生'!C35,'津布田'!C18)</f>
        <v>473</v>
      </c>
      <c r="E20" s="38">
        <f>SUM('厚狭③'!D13,'出合'!D35,'厚陽'!D22,'埴生'!D35,'津布田'!D18)</f>
        <v>494</v>
      </c>
      <c r="F20" s="39">
        <f>SUM(D20:E20)</f>
        <v>967</v>
      </c>
    </row>
    <row r="21" spans="1:6" ht="24.75" customHeight="1">
      <c r="A21" s="80" t="s">
        <v>85</v>
      </c>
      <c r="B21" s="81"/>
      <c r="C21" s="39">
        <f>SUM(C19:C20)</f>
        <v>1610</v>
      </c>
      <c r="D21" s="39">
        <f>SUM(D19:D20)</f>
        <v>1278</v>
      </c>
      <c r="E21" s="39">
        <f>SUM(E19:E20)</f>
        <v>1215</v>
      </c>
      <c r="F21" s="39">
        <f>SUM(F19:F20)</f>
        <v>2493</v>
      </c>
    </row>
  </sheetData>
  <sheetProtection/>
  <mergeCells count="6">
    <mergeCell ref="D1:E1"/>
    <mergeCell ref="A7:B7"/>
    <mergeCell ref="A11:B11"/>
    <mergeCell ref="A21:B21"/>
    <mergeCell ref="A5:A6"/>
    <mergeCell ref="A9:A10"/>
  </mergeCells>
  <printOptions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25">
      <selection activeCell="E43" sqref="E43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84" t="s">
        <v>59</v>
      </c>
      <c r="B1" s="84"/>
      <c r="C1" s="84"/>
      <c r="D1" s="84"/>
      <c r="E1" s="84"/>
    </row>
    <row r="2" spans="1:5" ht="19.5" customHeight="1">
      <c r="A2" s="2" t="s">
        <v>0</v>
      </c>
      <c r="B2" s="3" t="s">
        <v>1</v>
      </c>
      <c r="C2" s="3" t="s">
        <v>2</v>
      </c>
      <c r="D2" s="3" t="s">
        <v>3</v>
      </c>
      <c r="E2" s="4" t="s">
        <v>4</v>
      </c>
    </row>
    <row r="3" spans="1:5" ht="15.75" customHeight="1">
      <c r="A3" s="5" t="s">
        <v>60</v>
      </c>
      <c r="B3" s="12">
        <f>SUM('本山:津布田'!B4)</f>
        <v>1437</v>
      </c>
      <c r="C3" s="12">
        <f>SUM('本山:津布田'!C4)</f>
        <v>1574</v>
      </c>
      <c r="D3" s="12">
        <f>SUM('本山:津布田'!D4)</f>
        <v>1800</v>
      </c>
      <c r="E3" s="13">
        <f>SUM('本山:津布田'!E4)</f>
        <v>3374</v>
      </c>
    </row>
    <row r="4" spans="1:5" ht="15.75" customHeight="1">
      <c r="A4" s="6" t="s">
        <v>61</v>
      </c>
      <c r="B4" s="14">
        <f>SUM('本山:津布田'!B5)</f>
        <v>1376</v>
      </c>
      <c r="C4" s="14">
        <f>SUM('本山:津布田'!C5)</f>
        <v>1468</v>
      </c>
      <c r="D4" s="14">
        <f>SUM('本山:津布田'!D5)</f>
        <v>1646</v>
      </c>
      <c r="E4" s="15">
        <f>SUM('本山:津布田'!E5)</f>
        <v>3114</v>
      </c>
    </row>
    <row r="5" spans="1:5" ht="15.75" customHeight="1">
      <c r="A5" s="6" t="s">
        <v>62</v>
      </c>
      <c r="B5" s="14">
        <f>SUM('本山:津布田'!B6)</f>
        <v>1125</v>
      </c>
      <c r="C5" s="14">
        <f>SUM('本山:津布田'!C6)</f>
        <v>1189</v>
      </c>
      <c r="D5" s="14">
        <f>SUM('本山:津布田'!D6)</f>
        <v>1297</v>
      </c>
      <c r="E5" s="15">
        <f>SUM('本山:津布田'!E6)</f>
        <v>2486</v>
      </c>
    </row>
    <row r="6" spans="1:5" ht="15.75" customHeight="1">
      <c r="A6" s="6" t="s">
        <v>63</v>
      </c>
      <c r="B6" s="14">
        <f>SUM('本山:津布田'!B7)</f>
        <v>1055</v>
      </c>
      <c r="C6" s="14">
        <f>SUM('本山:津布田'!C7)</f>
        <v>1094</v>
      </c>
      <c r="D6" s="14">
        <f>SUM('本山:津布田'!D7)</f>
        <v>1235</v>
      </c>
      <c r="E6" s="15">
        <f>SUM('本山:津布田'!E7)</f>
        <v>2329</v>
      </c>
    </row>
    <row r="7" spans="1:5" ht="15.75" customHeight="1">
      <c r="A7" s="6" t="s">
        <v>64</v>
      </c>
      <c r="B7" s="14">
        <f>SUM('本山:津布田'!B8)</f>
        <v>792</v>
      </c>
      <c r="C7" s="14">
        <f>SUM('本山:津布田'!C8)</f>
        <v>815</v>
      </c>
      <c r="D7" s="14">
        <f>SUM('本山:津布田'!D8)</f>
        <v>1007</v>
      </c>
      <c r="E7" s="15">
        <f>SUM('本山:津布田'!E8)</f>
        <v>1822</v>
      </c>
    </row>
    <row r="8" spans="1:5" ht="15.75" customHeight="1">
      <c r="A8" s="6" t="s">
        <v>65</v>
      </c>
      <c r="B8" s="14">
        <f>SUM('本山:津布田'!B9)</f>
        <v>807</v>
      </c>
      <c r="C8" s="14">
        <f>SUM('本山:津布田'!C9)</f>
        <v>854</v>
      </c>
      <c r="D8" s="14">
        <f>SUM('本山:津布田'!D9)</f>
        <v>936</v>
      </c>
      <c r="E8" s="15">
        <f>SUM('本山:津布田'!E9)</f>
        <v>1790</v>
      </c>
    </row>
    <row r="9" spans="1:5" ht="15.75" customHeight="1">
      <c r="A9" s="6" t="s">
        <v>66</v>
      </c>
      <c r="B9" s="14">
        <f>SUM('本山:津布田'!B10)</f>
        <v>1103</v>
      </c>
      <c r="C9" s="14">
        <f>SUM('本山:津布田'!C10)</f>
        <v>1127</v>
      </c>
      <c r="D9" s="14">
        <f>SUM('本山:津布田'!D10)</f>
        <v>1297</v>
      </c>
      <c r="E9" s="15">
        <f>SUM('本山:津布田'!E10)</f>
        <v>2424</v>
      </c>
    </row>
    <row r="10" spans="1:5" ht="15.75" customHeight="1">
      <c r="A10" s="6" t="s">
        <v>67</v>
      </c>
      <c r="B10" s="14">
        <f>SUM('本山:津布田'!B11)</f>
        <v>1007</v>
      </c>
      <c r="C10" s="14">
        <f>SUM('本山:津布田'!C11)</f>
        <v>986</v>
      </c>
      <c r="D10" s="14">
        <f>SUM('本山:津布田'!D11)</f>
        <v>1196</v>
      </c>
      <c r="E10" s="15">
        <f>SUM('本山:津布田'!E11)</f>
        <v>2182</v>
      </c>
    </row>
    <row r="11" spans="1:5" ht="15.75" customHeight="1">
      <c r="A11" s="6" t="s">
        <v>68</v>
      </c>
      <c r="B11" s="14">
        <f>SUM('本山:津布田'!B12)</f>
        <v>1275</v>
      </c>
      <c r="C11" s="14">
        <f>SUM('本山:津布田'!C12)</f>
        <v>1267</v>
      </c>
      <c r="D11" s="14">
        <f>SUM('本山:津布田'!D12)</f>
        <v>1433</v>
      </c>
      <c r="E11" s="15">
        <f>SUM('本山:津布田'!E12)</f>
        <v>2700</v>
      </c>
    </row>
    <row r="12" spans="1:5" ht="15.75" customHeight="1">
      <c r="A12" s="6" t="s">
        <v>69</v>
      </c>
      <c r="B12" s="14">
        <f>SUM('本山:津布田'!B13)</f>
        <v>1146</v>
      </c>
      <c r="C12" s="14">
        <f>SUM('本山:津布田'!C13)</f>
        <v>1158</v>
      </c>
      <c r="D12" s="14">
        <f>SUM('本山:津布田'!D13)</f>
        <v>1288</v>
      </c>
      <c r="E12" s="15">
        <f>SUM('本山:津布田'!E13)</f>
        <v>2446</v>
      </c>
    </row>
    <row r="13" spans="1:5" ht="15.75" customHeight="1">
      <c r="A13" s="6" t="s">
        <v>70</v>
      </c>
      <c r="B13" s="14">
        <f>SUM('本山:津布田'!B14)</f>
        <v>700</v>
      </c>
      <c r="C13" s="14">
        <f>SUM('本山:津布田'!C14)</f>
        <v>733</v>
      </c>
      <c r="D13" s="14">
        <f>SUM('本山:津布田'!D14)</f>
        <v>809</v>
      </c>
      <c r="E13" s="15">
        <f>SUM('本山:津布田'!E14)</f>
        <v>1542</v>
      </c>
    </row>
    <row r="14" spans="1:5" ht="15.75" customHeight="1">
      <c r="A14" s="6" t="s">
        <v>71</v>
      </c>
      <c r="B14" s="14">
        <f>SUM('本山:津布田'!B15)</f>
        <v>1099</v>
      </c>
      <c r="C14" s="14">
        <f>SUM('本山:津布田'!C15)</f>
        <v>1148</v>
      </c>
      <c r="D14" s="14">
        <f>SUM('本山:津布田'!D15)</f>
        <v>1290</v>
      </c>
      <c r="E14" s="15">
        <f>SUM('本山:津布田'!E15)</f>
        <v>2438</v>
      </c>
    </row>
    <row r="15" spans="1:5" ht="15.75" customHeight="1">
      <c r="A15" s="6" t="s">
        <v>72</v>
      </c>
      <c r="B15" s="14">
        <f>SUM('本山:津布田'!B16)</f>
        <v>1685</v>
      </c>
      <c r="C15" s="14">
        <f>SUM('本山:津布田'!C16)</f>
        <v>1892</v>
      </c>
      <c r="D15" s="14">
        <f>SUM('本山:津布田'!D16)</f>
        <v>2057</v>
      </c>
      <c r="E15" s="15">
        <f>SUM('本山:津布田'!E16)</f>
        <v>3949</v>
      </c>
    </row>
    <row r="16" spans="1:5" ht="15.75" customHeight="1">
      <c r="A16" s="6" t="s">
        <v>73</v>
      </c>
      <c r="B16" s="14">
        <f>SUM('本山:津布田'!B17)</f>
        <v>998</v>
      </c>
      <c r="C16" s="14">
        <f>SUM('本山:津布田'!C17)</f>
        <v>997</v>
      </c>
      <c r="D16" s="14">
        <f>SUM('本山:津布田'!D17)</f>
        <v>1139</v>
      </c>
      <c r="E16" s="15">
        <f>SUM('本山:津布田'!E17)</f>
        <v>2136</v>
      </c>
    </row>
    <row r="17" spans="1:5" ht="15.75" customHeight="1">
      <c r="A17" s="25" t="s">
        <v>74</v>
      </c>
      <c r="B17" s="14">
        <f>SUM('本山:津布田'!B18)</f>
        <v>1275</v>
      </c>
      <c r="C17" s="14">
        <f>SUM('本山:津布田'!C18)</f>
        <v>1367</v>
      </c>
      <c r="D17" s="14">
        <f>SUM('本山:津布田'!D18)</f>
        <v>1549</v>
      </c>
      <c r="E17" s="15">
        <f>SUM('本山:津布田'!E18)</f>
        <v>2916</v>
      </c>
    </row>
    <row r="18" spans="1:5" ht="15.75" customHeight="1">
      <c r="A18" s="6"/>
      <c r="B18" s="14">
        <f>SUM('本山:津布田'!B19)</f>
        <v>985</v>
      </c>
      <c r="C18" s="14">
        <f>SUM('本山:津布田'!C19)</f>
        <v>899</v>
      </c>
      <c r="D18" s="14">
        <f>SUM('本山:津布田'!D19)</f>
        <v>1049</v>
      </c>
      <c r="E18" s="15">
        <f>SUM('本山:津布田'!E19)</f>
        <v>1948</v>
      </c>
    </row>
    <row r="19" spans="1:5" ht="15.75" customHeight="1">
      <c r="A19" s="6"/>
      <c r="B19" s="14">
        <f>SUM('本山:津布田'!B20)</f>
        <v>969</v>
      </c>
      <c r="C19" s="14">
        <f>SUM('本山:津布田'!C20)</f>
        <v>1074</v>
      </c>
      <c r="D19" s="14">
        <f>SUM('本山:津布田'!D20)</f>
        <v>1152</v>
      </c>
      <c r="E19" s="15">
        <f>SUM('本山:津布田'!E20)</f>
        <v>2226</v>
      </c>
    </row>
    <row r="20" spans="1:5" ht="15.75" customHeight="1">
      <c r="A20" s="6"/>
      <c r="B20" s="14">
        <f>SUM('本山:津布田'!B21)</f>
        <v>546</v>
      </c>
      <c r="C20" s="14">
        <f>SUM('本山:津布田'!C21)</f>
        <v>454</v>
      </c>
      <c r="D20" s="14">
        <f>SUM('本山:津布田'!D21)</f>
        <v>595</v>
      </c>
      <c r="E20" s="15">
        <f>SUM('本山:津布田'!E21)</f>
        <v>1049</v>
      </c>
    </row>
    <row r="21" spans="1:5" ht="15.75" customHeight="1">
      <c r="A21" s="6"/>
      <c r="B21" s="14">
        <f>SUM('本山:津布田'!B22)</f>
        <v>806</v>
      </c>
      <c r="C21" s="14">
        <f>SUM('本山:津布田'!C22)</f>
        <v>813</v>
      </c>
      <c r="D21" s="14">
        <f>SUM('本山:津布田'!D22)</f>
        <v>955</v>
      </c>
      <c r="E21" s="15">
        <f>SUM('本山:津布田'!E22)</f>
        <v>1768</v>
      </c>
    </row>
    <row r="22" spans="1:5" ht="15.75" customHeight="1">
      <c r="A22" s="6"/>
      <c r="B22" s="14">
        <f>SUM('本山:津布田'!B23)</f>
        <v>723</v>
      </c>
      <c r="C22" s="14">
        <f>SUM('本山:津布田'!C23)</f>
        <v>729</v>
      </c>
      <c r="D22" s="14">
        <f>SUM('本山:津布田'!D23)</f>
        <v>874</v>
      </c>
      <c r="E22" s="15">
        <f>SUM('本山:津布田'!E23)</f>
        <v>1603</v>
      </c>
    </row>
    <row r="23" spans="1:5" ht="15.75" customHeight="1">
      <c r="A23" s="6"/>
      <c r="B23" s="14">
        <f>SUM('本山:津布田'!B24)</f>
        <v>1015</v>
      </c>
      <c r="C23" s="14">
        <f>SUM('本山:津布田'!C24)</f>
        <v>1142</v>
      </c>
      <c r="D23" s="14">
        <f>SUM('本山:津布田'!D24)</f>
        <v>1215</v>
      </c>
      <c r="E23" s="15">
        <f>SUM('本山:津布田'!E24)</f>
        <v>2357</v>
      </c>
    </row>
    <row r="24" spans="1:5" ht="15.75" customHeight="1">
      <c r="A24" s="6"/>
      <c r="B24" s="14">
        <f>SUM('本山:津布田'!B25)</f>
        <v>469</v>
      </c>
      <c r="C24" s="14">
        <f>SUM('本山:津布田'!C25)</f>
        <v>536</v>
      </c>
      <c r="D24" s="14">
        <f>SUM('本山:津布田'!D25)</f>
        <v>503</v>
      </c>
      <c r="E24" s="15">
        <f>SUM('本山:津布田'!E25)</f>
        <v>1039</v>
      </c>
    </row>
    <row r="25" spans="1:5" ht="15.75" customHeight="1">
      <c r="A25" s="6"/>
      <c r="B25" s="14">
        <f>SUM('本山:津布田'!B26)</f>
        <v>495</v>
      </c>
      <c r="C25" s="14">
        <f>SUM('本山:津布田'!C26)</f>
        <v>521</v>
      </c>
      <c r="D25" s="14">
        <f>SUM('本山:津布田'!D26)</f>
        <v>562</v>
      </c>
      <c r="E25" s="15">
        <f>SUM('本山:津布田'!E26)</f>
        <v>1083</v>
      </c>
    </row>
    <row r="26" spans="1:5" ht="15.75" customHeight="1">
      <c r="A26" s="6"/>
      <c r="B26" s="14">
        <f>SUM('本山:津布田'!B27)</f>
        <v>577</v>
      </c>
      <c r="C26" s="14">
        <f>SUM('本山:津布田'!C27)</f>
        <v>540</v>
      </c>
      <c r="D26" s="14">
        <f>SUM('本山:津布田'!D27)</f>
        <v>490</v>
      </c>
      <c r="E26" s="15">
        <f>SUM('本山:津布田'!E27)</f>
        <v>1030</v>
      </c>
    </row>
    <row r="27" spans="1:5" ht="15.75" customHeight="1">
      <c r="A27" s="6"/>
      <c r="B27" s="14">
        <f>SUM('本山:津布田'!B28)</f>
        <v>558</v>
      </c>
      <c r="C27" s="14">
        <f>SUM('本山:津布田'!C28)</f>
        <v>595</v>
      </c>
      <c r="D27" s="14">
        <f>SUM('本山:津布田'!D28)</f>
        <v>669</v>
      </c>
      <c r="E27" s="15">
        <f>SUM('本山:津布田'!E28)</f>
        <v>1264</v>
      </c>
    </row>
    <row r="28" spans="1:5" ht="15.75" customHeight="1">
      <c r="A28" s="6"/>
      <c r="B28" s="14">
        <f>SUM('本山:津布田'!B29)</f>
        <v>511</v>
      </c>
      <c r="C28" s="14">
        <f>SUM('本山:津布田'!C29)</f>
        <v>561</v>
      </c>
      <c r="D28" s="14">
        <f>SUM('本山:津布田'!D29)</f>
        <v>597</v>
      </c>
      <c r="E28" s="15">
        <f>SUM('本山:津布田'!E29)</f>
        <v>1158</v>
      </c>
    </row>
    <row r="29" spans="1:5" ht="15.75" customHeight="1">
      <c r="A29" s="6"/>
      <c r="B29" s="14">
        <f>SUM('本山:津布田'!B30)</f>
        <v>430</v>
      </c>
      <c r="C29" s="14">
        <f>SUM('本山:津布田'!C30)</f>
        <v>493</v>
      </c>
      <c r="D29" s="14">
        <f>SUM('本山:津布田'!D30)</f>
        <v>479</v>
      </c>
      <c r="E29" s="15">
        <f>SUM('本山:津布田'!E30)</f>
        <v>972</v>
      </c>
    </row>
    <row r="30" spans="1:5" ht="15.75" customHeight="1">
      <c r="A30" s="6"/>
      <c r="B30" s="14">
        <f>SUM('本山:津布田'!B31)</f>
        <v>240</v>
      </c>
      <c r="C30" s="14">
        <f>SUM('本山:津布田'!C31)</f>
        <v>251</v>
      </c>
      <c r="D30" s="14">
        <f>SUM('本山:津布田'!D31)</f>
        <v>269</v>
      </c>
      <c r="E30" s="15">
        <f>SUM('本山:津布田'!E31)</f>
        <v>520</v>
      </c>
    </row>
    <row r="31" spans="1:5" ht="15.75" customHeight="1">
      <c r="A31" s="6"/>
      <c r="B31" s="14">
        <f>SUM('本山:津布田'!B32)</f>
        <v>718</v>
      </c>
      <c r="C31" s="14">
        <f>SUM('本山:津布田'!C32)</f>
        <v>775</v>
      </c>
      <c r="D31" s="14">
        <f>SUM('本山:津布田'!D32)</f>
        <v>858</v>
      </c>
      <c r="E31" s="15">
        <f>SUM('本山:津布田'!E32)</f>
        <v>1633</v>
      </c>
    </row>
    <row r="32" spans="1:5" ht="15.75" customHeight="1">
      <c r="A32" s="6"/>
      <c r="B32" s="14">
        <f>SUM('本山:津布田'!B33)</f>
        <v>642</v>
      </c>
      <c r="C32" s="14">
        <f>SUM('本山:津布田'!C33)</f>
        <v>673</v>
      </c>
      <c r="D32" s="14">
        <f>SUM('本山:津布田'!D33)</f>
        <v>734</v>
      </c>
      <c r="E32" s="15">
        <f>SUM('本山:津布田'!E33)</f>
        <v>1407</v>
      </c>
    </row>
    <row r="33" spans="1:5" ht="15.75" customHeight="1">
      <c r="A33" s="6"/>
      <c r="B33" s="14">
        <f>SUM('本山:津布田'!B34)</f>
        <v>365</v>
      </c>
      <c r="C33" s="14">
        <f>SUM('本山:津布田'!C34)</f>
        <v>349</v>
      </c>
      <c r="D33" s="14">
        <f>SUM('本山:津布田'!D34)</f>
        <v>438</v>
      </c>
      <c r="E33" s="15">
        <f>SUM('本山:津布田'!E34)</f>
        <v>787</v>
      </c>
    </row>
    <row r="34" spans="1:5" ht="15.75" customHeight="1">
      <c r="A34" s="6"/>
      <c r="B34" s="14">
        <f>SUM('本山:津布田'!B35)</f>
        <v>613</v>
      </c>
      <c r="C34" s="14">
        <f>SUM('本山:津布田'!C35)</f>
        <v>627</v>
      </c>
      <c r="D34" s="14">
        <f>SUM('本山:津布田'!D35)</f>
        <v>623</v>
      </c>
      <c r="E34" s="15">
        <f>SUM('本山:津布田'!E35)</f>
        <v>1250</v>
      </c>
    </row>
    <row r="35" spans="1:5" ht="15.75" customHeight="1">
      <c r="A35" s="6"/>
      <c r="B35" s="14">
        <f>SUM('本山:津布田'!B36)</f>
        <v>499</v>
      </c>
      <c r="C35" s="14">
        <f>SUM('本山:津布田'!C36)</f>
        <v>534</v>
      </c>
      <c r="D35" s="14">
        <f>SUM('本山:津布田'!D36)</f>
        <v>559</v>
      </c>
      <c r="E35" s="15">
        <f>SUM('本山:津布田'!E36)</f>
        <v>1093</v>
      </c>
    </row>
    <row r="36" spans="1:5" ht="15.75" customHeight="1">
      <c r="A36" s="6"/>
      <c r="B36" s="14">
        <f>SUM('本山:津布田'!B37)</f>
        <v>573</v>
      </c>
      <c r="C36" s="14">
        <f>SUM('本山:津布田'!C37)</f>
        <v>584</v>
      </c>
      <c r="D36" s="14">
        <f>SUM('本山:津布田'!D37)</f>
        <v>578</v>
      </c>
      <c r="E36" s="15">
        <f>SUM('本山:津布田'!E37)</f>
        <v>1162</v>
      </c>
    </row>
    <row r="37" spans="1:5" ht="15.75" customHeight="1">
      <c r="A37" s="7"/>
      <c r="B37" s="16">
        <f>SUM('本山:津布田'!B38)</f>
        <v>1137</v>
      </c>
      <c r="C37" s="16">
        <f>SUM('本山:津布田'!C38)</f>
        <v>1154</v>
      </c>
      <c r="D37" s="16">
        <f>SUM('本山:津布田'!D38)</f>
        <v>1340</v>
      </c>
      <c r="E37" s="17">
        <f>SUM('本山:津布田'!E38)</f>
        <v>2494</v>
      </c>
    </row>
    <row r="38" spans="1:5" ht="15.75" customHeight="1">
      <c r="A38" s="8" t="s">
        <v>5</v>
      </c>
      <c r="B38" s="18">
        <f>SUM(B40-B39)</f>
        <v>28401</v>
      </c>
      <c r="C38" s="18">
        <f>SUM(C40-C39)</f>
        <v>29800</v>
      </c>
      <c r="D38" s="18">
        <f>SUM(D40-D39)</f>
        <v>33090</v>
      </c>
      <c r="E38" s="19">
        <f>SUM(E40-E39)</f>
        <v>62890</v>
      </c>
    </row>
    <row r="39" spans="1:5" ht="15.75" customHeight="1">
      <c r="A39" s="6" t="s">
        <v>6</v>
      </c>
      <c r="B39" s="14">
        <f>SUM('本山:津布田'!B40)</f>
        <v>1350</v>
      </c>
      <c r="C39" s="14">
        <f>SUM('本山:津布田'!C40)</f>
        <v>1173</v>
      </c>
      <c r="D39" s="14">
        <f>SUM('本山:津布田'!D40)</f>
        <v>1428</v>
      </c>
      <c r="E39" s="15">
        <f>SUM('本山:津布田'!E40)</f>
        <v>2601</v>
      </c>
    </row>
    <row r="40" spans="1:5" ht="15.75" customHeight="1">
      <c r="A40" s="9" t="s">
        <v>7</v>
      </c>
      <c r="B40" s="20">
        <f>SUM(B3:B37)</f>
        <v>29751</v>
      </c>
      <c r="C40" s="20">
        <f>SUM(C3:C37)</f>
        <v>30973</v>
      </c>
      <c r="D40" s="20">
        <f>SUM(D3:D37)</f>
        <v>34518</v>
      </c>
      <c r="E40" s="21">
        <f>SUM(E3:E37)</f>
        <v>65491</v>
      </c>
    </row>
    <row r="41" spans="1:5" ht="15.75" customHeight="1">
      <c r="A41" s="10"/>
      <c r="B41" s="22"/>
      <c r="C41" s="22"/>
      <c r="D41" s="22"/>
      <c r="E41" s="22"/>
    </row>
    <row r="42" spans="2:5" ht="15.75" customHeight="1">
      <c r="B42" s="24"/>
      <c r="C42" s="24"/>
      <c r="D42" s="24"/>
      <c r="E42" s="24"/>
    </row>
    <row r="43" spans="2:5" ht="15.75" customHeight="1">
      <c r="B43" s="24"/>
      <c r="C43" s="24"/>
      <c r="D43" s="24"/>
      <c r="E43" s="24"/>
    </row>
    <row r="44" ht="15.75" customHeight="1"/>
    <row r="45" ht="27.75" customHeight="1"/>
  </sheetData>
  <sheetProtection/>
  <mergeCells count="1">
    <mergeCell ref="A1:E1"/>
  </mergeCells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E48"/>
  <sheetViews>
    <sheetView zoomScale="90" zoomScaleNormal="90" zoomScalePageLayoutView="0" workbookViewId="0" topLeftCell="A4">
      <selection activeCell="E40" sqref="E40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8" t="str">
        <f>'本山'!C1</f>
        <v>平成29年10月 1日現在</v>
      </c>
      <c r="D1" s="78"/>
      <c r="E1" s="11" t="s">
        <v>88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6" t="s">
        <v>360</v>
      </c>
      <c r="B4" s="12">
        <v>101</v>
      </c>
      <c r="C4" s="12">
        <v>120</v>
      </c>
      <c r="D4" s="12">
        <v>139</v>
      </c>
      <c r="E4" s="13">
        <v>259</v>
      </c>
    </row>
    <row r="5" spans="1:5" ht="15.75" customHeight="1">
      <c r="A5" s="6" t="s">
        <v>361</v>
      </c>
      <c r="B5" s="14">
        <v>30</v>
      </c>
      <c r="C5" s="14">
        <v>26</v>
      </c>
      <c r="D5" s="14">
        <v>29</v>
      </c>
      <c r="E5" s="15">
        <v>55</v>
      </c>
    </row>
    <row r="6" spans="1:5" ht="15.75" customHeight="1">
      <c r="A6" s="6" t="s">
        <v>362</v>
      </c>
      <c r="B6" s="14">
        <v>27</v>
      </c>
      <c r="C6" s="14">
        <v>29</v>
      </c>
      <c r="D6" s="14">
        <v>30</v>
      </c>
      <c r="E6" s="15">
        <v>59</v>
      </c>
    </row>
    <row r="7" spans="1:5" ht="15.75" customHeight="1">
      <c r="A7" s="6" t="s">
        <v>363</v>
      </c>
      <c r="B7" s="14">
        <v>46</v>
      </c>
      <c r="C7" s="14">
        <v>33</v>
      </c>
      <c r="D7" s="14">
        <v>48</v>
      </c>
      <c r="E7" s="15">
        <v>81</v>
      </c>
    </row>
    <row r="8" spans="1:5" ht="15.75" customHeight="1">
      <c r="A8" s="6" t="s">
        <v>364</v>
      </c>
      <c r="B8" s="14">
        <v>35</v>
      </c>
      <c r="C8" s="14">
        <v>27</v>
      </c>
      <c r="D8" s="14">
        <v>42</v>
      </c>
      <c r="E8" s="15">
        <v>69</v>
      </c>
    </row>
    <row r="9" spans="1:5" ht="15.75" customHeight="1">
      <c r="A9" s="6" t="s">
        <v>365</v>
      </c>
      <c r="B9" s="14">
        <v>31</v>
      </c>
      <c r="C9" s="14">
        <v>25</v>
      </c>
      <c r="D9" s="14">
        <v>30</v>
      </c>
      <c r="E9" s="15">
        <v>55</v>
      </c>
    </row>
    <row r="10" spans="1:5" ht="15.75" customHeight="1">
      <c r="A10" s="6" t="s">
        <v>366</v>
      </c>
      <c r="B10" s="14">
        <v>215</v>
      </c>
      <c r="C10" s="14">
        <v>243</v>
      </c>
      <c r="D10" s="14">
        <v>197</v>
      </c>
      <c r="E10" s="15">
        <v>440</v>
      </c>
    </row>
    <row r="11" spans="1:5" ht="15.75" customHeight="1">
      <c r="A11" s="6" t="s">
        <v>367</v>
      </c>
      <c r="B11" s="14">
        <v>21</v>
      </c>
      <c r="C11" s="14">
        <v>25</v>
      </c>
      <c r="D11" s="14">
        <v>31</v>
      </c>
      <c r="E11" s="15">
        <v>56</v>
      </c>
    </row>
    <row r="12" spans="1:5" ht="15.75" customHeight="1">
      <c r="A12" s="6" t="s">
        <v>368</v>
      </c>
      <c r="B12" s="14">
        <v>240</v>
      </c>
      <c r="C12" s="14">
        <v>281</v>
      </c>
      <c r="D12" s="14">
        <v>284</v>
      </c>
      <c r="E12" s="15">
        <v>565</v>
      </c>
    </row>
    <row r="13" spans="1:5" ht="15.75" customHeight="1">
      <c r="A13" s="6" t="s">
        <v>369</v>
      </c>
      <c r="B13" s="14">
        <v>41</v>
      </c>
      <c r="C13" s="14">
        <v>76</v>
      </c>
      <c r="D13" s="14">
        <v>70</v>
      </c>
      <c r="E13" s="15">
        <v>146</v>
      </c>
    </row>
    <row r="14" spans="1:5" ht="15.75" customHeight="1">
      <c r="A14" s="6" t="s">
        <v>370</v>
      </c>
      <c r="B14" s="14">
        <v>34</v>
      </c>
      <c r="C14" s="14">
        <v>43</v>
      </c>
      <c r="D14" s="14">
        <v>44</v>
      </c>
      <c r="E14" s="15">
        <v>87</v>
      </c>
    </row>
    <row r="15" spans="1:5" ht="15.75" customHeight="1">
      <c r="A15" s="6" t="s">
        <v>371</v>
      </c>
      <c r="B15" s="14">
        <v>129</v>
      </c>
      <c r="C15" s="14">
        <v>131</v>
      </c>
      <c r="D15" s="14">
        <v>167</v>
      </c>
      <c r="E15" s="15">
        <v>298</v>
      </c>
    </row>
    <row r="16" spans="1:5" ht="15.75" customHeight="1">
      <c r="A16" s="6" t="s">
        <v>372</v>
      </c>
      <c r="B16" s="14">
        <v>309</v>
      </c>
      <c r="C16" s="14">
        <v>343</v>
      </c>
      <c r="D16" s="14">
        <v>353</v>
      </c>
      <c r="E16" s="15">
        <v>696</v>
      </c>
    </row>
    <row r="17" spans="1:5" ht="15.75" customHeight="1">
      <c r="A17" s="6" t="s">
        <v>373</v>
      </c>
      <c r="B17" s="14">
        <v>76</v>
      </c>
      <c r="C17" s="14">
        <v>68</v>
      </c>
      <c r="D17" s="14">
        <v>67</v>
      </c>
      <c r="E17" s="15">
        <v>135</v>
      </c>
    </row>
    <row r="18" spans="1:5" ht="15.75" customHeight="1">
      <c r="A18" s="6" t="s">
        <v>374</v>
      </c>
      <c r="B18" s="14">
        <v>96</v>
      </c>
      <c r="C18" s="14">
        <v>94</v>
      </c>
      <c r="D18" s="14">
        <v>91</v>
      </c>
      <c r="E18" s="15">
        <v>185</v>
      </c>
    </row>
    <row r="19" spans="1:5" ht="15.75" customHeight="1">
      <c r="A19" s="6" t="s">
        <v>375</v>
      </c>
      <c r="B19" s="14">
        <v>99</v>
      </c>
      <c r="C19" s="14">
        <v>101</v>
      </c>
      <c r="D19" s="14">
        <v>119</v>
      </c>
      <c r="E19" s="15">
        <v>220</v>
      </c>
    </row>
    <row r="20" spans="1:5" ht="15.75" customHeight="1">
      <c r="A20" s="6" t="s">
        <v>376</v>
      </c>
      <c r="B20" s="14">
        <v>57</v>
      </c>
      <c r="C20" s="14">
        <v>80</v>
      </c>
      <c r="D20" s="14">
        <v>56</v>
      </c>
      <c r="E20" s="15">
        <v>136</v>
      </c>
    </row>
    <row r="21" spans="1:5" ht="15.75" customHeight="1">
      <c r="A21" s="6" t="s">
        <v>377</v>
      </c>
      <c r="B21" s="14">
        <v>56</v>
      </c>
      <c r="C21" s="14">
        <v>46</v>
      </c>
      <c r="D21" s="14">
        <v>61</v>
      </c>
      <c r="E21" s="15">
        <v>107</v>
      </c>
    </row>
    <row r="22" spans="1:5" ht="15.75" customHeight="1">
      <c r="A22" s="6" t="s">
        <v>378</v>
      </c>
      <c r="B22" s="14">
        <v>158</v>
      </c>
      <c r="C22" s="14">
        <v>175</v>
      </c>
      <c r="D22" s="14">
        <v>194</v>
      </c>
      <c r="E22" s="15">
        <v>369</v>
      </c>
    </row>
    <row r="23" spans="1:5" ht="15.75" customHeight="1">
      <c r="A23" s="6" t="s">
        <v>379</v>
      </c>
      <c r="B23" s="14">
        <v>230</v>
      </c>
      <c r="C23" s="14">
        <v>239</v>
      </c>
      <c r="D23" s="14">
        <v>264</v>
      </c>
      <c r="E23" s="15">
        <v>503</v>
      </c>
    </row>
    <row r="24" spans="1:5" ht="15.75" customHeight="1">
      <c r="A24" s="6" t="s">
        <v>380</v>
      </c>
      <c r="B24" s="14">
        <v>106</v>
      </c>
      <c r="C24" s="14">
        <v>102</v>
      </c>
      <c r="D24" s="14">
        <v>137</v>
      </c>
      <c r="E24" s="15">
        <v>239</v>
      </c>
    </row>
    <row r="25" spans="1:5" ht="15.75" customHeight="1">
      <c r="A25" s="6" t="s">
        <v>381</v>
      </c>
      <c r="B25" s="14">
        <v>38</v>
      </c>
      <c r="C25" s="14">
        <v>49</v>
      </c>
      <c r="D25" s="14">
        <v>27</v>
      </c>
      <c r="E25" s="15">
        <v>76</v>
      </c>
    </row>
    <row r="26" spans="1:5" ht="15.75" customHeight="1">
      <c r="A26" s="25" t="s">
        <v>402</v>
      </c>
      <c r="B26" s="14">
        <v>16</v>
      </c>
      <c r="C26" s="14">
        <v>27</v>
      </c>
      <c r="D26" s="14">
        <v>26</v>
      </c>
      <c r="E26" s="15">
        <v>53</v>
      </c>
    </row>
    <row r="27" spans="1:5" ht="15.75" customHeight="1">
      <c r="A27" s="25" t="s">
        <v>347</v>
      </c>
      <c r="B27" s="14">
        <v>209</v>
      </c>
      <c r="C27" s="14">
        <v>173</v>
      </c>
      <c r="D27" s="14">
        <v>76</v>
      </c>
      <c r="E27" s="15">
        <v>249</v>
      </c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2360</v>
      </c>
      <c r="C39" s="18">
        <f>SUM(C41-C40)</f>
        <v>2525</v>
      </c>
      <c r="D39" s="18">
        <f>SUM(D41-D40)</f>
        <v>2562</v>
      </c>
      <c r="E39" s="19">
        <f>SUM(E41-E40)</f>
        <v>5087</v>
      </c>
    </row>
    <row r="40" spans="1:5" ht="15.75" customHeight="1">
      <c r="A40" s="6" t="s">
        <v>6</v>
      </c>
      <c r="B40" s="60">
        <v>40</v>
      </c>
      <c r="C40" s="60">
        <v>31</v>
      </c>
      <c r="D40" s="60">
        <v>20</v>
      </c>
      <c r="E40" s="61">
        <f>SUM(C40:D40)</f>
        <v>51</v>
      </c>
    </row>
    <row r="41" spans="1:5" ht="15.75" customHeight="1">
      <c r="A41" s="9" t="s">
        <v>7</v>
      </c>
      <c r="B41" s="20">
        <f>SUM(B4:B38)</f>
        <v>2400</v>
      </c>
      <c r="C41" s="20">
        <f>SUM(C4:C38)</f>
        <v>2556</v>
      </c>
      <c r="D41" s="20">
        <f>SUM(D4:D38)</f>
        <v>2582</v>
      </c>
      <c r="E41" s="21">
        <f>SUM(E4:E38)</f>
        <v>5138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E50"/>
  <sheetViews>
    <sheetView zoomScale="90" zoomScaleNormal="90" zoomScalePageLayoutView="0" workbookViewId="0" topLeftCell="A19">
      <selection activeCell="D42" sqref="D42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8" t="str">
        <f>'本山'!C1</f>
        <v>平成29年10月 1日現在</v>
      </c>
      <c r="D1" s="78"/>
      <c r="E1" s="11" t="s">
        <v>89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280</v>
      </c>
      <c r="B4" s="12">
        <v>183</v>
      </c>
      <c r="C4" s="12">
        <v>188</v>
      </c>
      <c r="D4" s="12">
        <v>202</v>
      </c>
      <c r="E4" s="13">
        <v>390</v>
      </c>
    </row>
    <row r="5" spans="1:5" ht="15.75" customHeight="1">
      <c r="A5" s="6" t="s">
        <v>281</v>
      </c>
      <c r="B5" s="14">
        <v>175</v>
      </c>
      <c r="C5" s="14">
        <v>186</v>
      </c>
      <c r="D5" s="14">
        <v>200</v>
      </c>
      <c r="E5" s="15">
        <v>386</v>
      </c>
    </row>
    <row r="6" spans="1:5" ht="15.75" customHeight="1">
      <c r="A6" s="6" t="s">
        <v>282</v>
      </c>
      <c r="B6" s="14">
        <v>119</v>
      </c>
      <c r="C6" s="14">
        <v>156</v>
      </c>
      <c r="D6" s="14">
        <v>163</v>
      </c>
      <c r="E6" s="15">
        <v>319</v>
      </c>
    </row>
    <row r="7" spans="1:5" ht="15.75" customHeight="1">
      <c r="A7" s="6" t="s">
        <v>283</v>
      </c>
      <c r="B7" s="14">
        <v>84</v>
      </c>
      <c r="C7" s="14">
        <v>79</v>
      </c>
      <c r="D7" s="14">
        <v>105</v>
      </c>
      <c r="E7" s="15">
        <v>184</v>
      </c>
    </row>
    <row r="8" spans="1:5" ht="15.75" customHeight="1">
      <c r="A8" s="6" t="s">
        <v>284</v>
      </c>
      <c r="B8" s="14">
        <v>99</v>
      </c>
      <c r="C8" s="14">
        <v>89</v>
      </c>
      <c r="D8" s="14">
        <v>119</v>
      </c>
      <c r="E8" s="15">
        <v>208</v>
      </c>
    </row>
    <row r="9" spans="1:5" ht="15.75" customHeight="1">
      <c r="A9" s="6" t="s">
        <v>285</v>
      </c>
      <c r="B9" s="14">
        <v>51</v>
      </c>
      <c r="C9" s="14">
        <v>51</v>
      </c>
      <c r="D9" s="14">
        <v>76</v>
      </c>
      <c r="E9" s="15">
        <v>127</v>
      </c>
    </row>
    <row r="10" spans="1:5" ht="15.75" customHeight="1">
      <c r="A10" s="6" t="s">
        <v>286</v>
      </c>
      <c r="B10" s="14">
        <v>212</v>
      </c>
      <c r="C10" s="14">
        <v>227</v>
      </c>
      <c r="D10" s="14">
        <v>237</v>
      </c>
      <c r="E10" s="15">
        <v>464</v>
      </c>
    </row>
    <row r="11" spans="1:5" ht="15.75" customHeight="1">
      <c r="A11" s="6" t="s">
        <v>287</v>
      </c>
      <c r="B11" s="14">
        <v>290</v>
      </c>
      <c r="C11" s="14">
        <v>250</v>
      </c>
      <c r="D11" s="14">
        <v>325</v>
      </c>
      <c r="E11" s="15">
        <v>575</v>
      </c>
    </row>
    <row r="12" spans="1:5" ht="15.75" customHeight="1">
      <c r="A12" s="6" t="s">
        <v>288</v>
      </c>
      <c r="B12" s="14">
        <v>213</v>
      </c>
      <c r="C12" s="14">
        <v>177</v>
      </c>
      <c r="D12" s="14">
        <v>239</v>
      </c>
      <c r="E12" s="15">
        <v>416</v>
      </c>
    </row>
    <row r="13" spans="1:5" ht="15.75" customHeight="1">
      <c r="A13" s="6" t="s">
        <v>289</v>
      </c>
      <c r="B13" s="14">
        <v>21</v>
      </c>
      <c r="C13" s="14">
        <v>23</v>
      </c>
      <c r="D13" s="14">
        <v>26</v>
      </c>
      <c r="E13" s="15">
        <v>49</v>
      </c>
    </row>
    <row r="14" spans="1:5" ht="15.75" customHeight="1">
      <c r="A14" s="6" t="s">
        <v>290</v>
      </c>
      <c r="B14" s="14">
        <v>150</v>
      </c>
      <c r="C14" s="14">
        <v>159</v>
      </c>
      <c r="D14" s="14">
        <v>178</v>
      </c>
      <c r="E14" s="15">
        <v>337</v>
      </c>
    </row>
    <row r="15" spans="1:5" ht="15.75" customHeight="1">
      <c r="A15" s="6" t="s">
        <v>291</v>
      </c>
      <c r="B15" s="14">
        <v>83</v>
      </c>
      <c r="C15" s="14">
        <v>56</v>
      </c>
      <c r="D15" s="14">
        <v>64</v>
      </c>
      <c r="E15" s="15">
        <v>120</v>
      </c>
    </row>
    <row r="16" spans="1:5" ht="15.75" customHeight="1">
      <c r="A16" s="6" t="s">
        <v>292</v>
      </c>
      <c r="B16" s="14">
        <v>110</v>
      </c>
      <c r="C16" s="14">
        <v>107</v>
      </c>
      <c r="D16" s="14">
        <v>165</v>
      </c>
      <c r="E16" s="15">
        <v>272</v>
      </c>
    </row>
    <row r="17" spans="1:5" ht="15.75" customHeight="1">
      <c r="A17" s="6" t="s">
        <v>293</v>
      </c>
      <c r="B17" s="14">
        <v>252</v>
      </c>
      <c r="C17" s="14">
        <v>258</v>
      </c>
      <c r="D17" s="14">
        <v>316</v>
      </c>
      <c r="E17" s="15">
        <v>574</v>
      </c>
    </row>
    <row r="18" spans="1:5" ht="15.75" customHeight="1">
      <c r="A18" s="6" t="s">
        <v>294</v>
      </c>
      <c r="B18" s="14">
        <v>208</v>
      </c>
      <c r="C18" s="14">
        <v>236</v>
      </c>
      <c r="D18" s="14">
        <v>255</v>
      </c>
      <c r="E18" s="15">
        <v>491</v>
      </c>
    </row>
    <row r="19" spans="1:5" ht="15.75" customHeight="1">
      <c r="A19" s="6" t="s">
        <v>295</v>
      </c>
      <c r="B19" s="14">
        <v>132</v>
      </c>
      <c r="C19" s="14">
        <v>136</v>
      </c>
      <c r="D19" s="14">
        <v>142</v>
      </c>
      <c r="E19" s="15">
        <v>278</v>
      </c>
    </row>
    <row r="20" spans="1:5" ht="15.75" customHeight="1">
      <c r="A20" s="6" t="s">
        <v>296</v>
      </c>
      <c r="B20" s="14">
        <v>178</v>
      </c>
      <c r="C20" s="14">
        <v>186</v>
      </c>
      <c r="D20" s="14">
        <v>217</v>
      </c>
      <c r="E20" s="15">
        <v>403</v>
      </c>
    </row>
    <row r="21" spans="1:5" ht="15.75" customHeight="1">
      <c r="A21" s="6" t="s">
        <v>297</v>
      </c>
      <c r="B21" s="14">
        <v>49</v>
      </c>
      <c r="C21" s="14">
        <v>5</v>
      </c>
      <c r="D21" s="14">
        <v>44</v>
      </c>
      <c r="E21" s="15">
        <v>49</v>
      </c>
    </row>
    <row r="22" spans="1:5" ht="15.75" customHeight="1">
      <c r="A22" s="6" t="s">
        <v>298</v>
      </c>
      <c r="B22" s="14">
        <v>71</v>
      </c>
      <c r="C22" s="14">
        <v>75</v>
      </c>
      <c r="D22" s="14">
        <v>84</v>
      </c>
      <c r="E22" s="15">
        <v>159</v>
      </c>
    </row>
    <row r="23" spans="1:5" ht="15.75" customHeight="1">
      <c r="A23" s="6" t="s">
        <v>299</v>
      </c>
      <c r="B23" s="14">
        <v>67</v>
      </c>
      <c r="C23" s="14">
        <v>73</v>
      </c>
      <c r="D23" s="14">
        <v>92</v>
      </c>
      <c r="E23" s="15">
        <v>165</v>
      </c>
    </row>
    <row r="24" spans="1:5" ht="15.75" customHeight="1">
      <c r="A24" s="6" t="s">
        <v>300</v>
      </c>
      <c r="B24" s="14">
        <v>106</v>
      </c>
      <c r="C24" s="14">
        <v>111</v>
      </c>
      <c r="D24" s="14">
        <v>124</v>
      </c>
      <c r="E24" s="15">
        <v>235</v>
      </c>
    </row>
    <row r="25" spans="1:5" ht="15.75" customHeight="1">
      <c r="A25" s="6" t="s">
        <v>301</v>
      </c>
      <c r="B25" s="14">
        <v>25</v>
      </c>
      <c r="C25" s="14">
        <v>17</v>
      </c>
      <c r="D25" s="14">
        <v>8</v>
      </c>
      <c r="E25" s="15">
        <v>25</v>
      </c>
    </row>
    <row r="26" spans="1:5" ht="15.75" customHeight="1">
      <c r="A26" s="6" t="s">
        <v>302</v>
      </c>
      <c r="B26" s="14">
        <v>134</v>
      </c>
      <c r="C26" s="14">
        <v>131</v>
      </c>
      <c r="D26" s="14">
        <v>155</v>
      </c>
      <c r="E26" s="15">
        <v>286</v>
      </c>
    </row>
    <row r="27" spans="1:5" ht="15.75" customHeight="1">
      <c r="A27" s="6" t="s">
        <v>303</v>
      </c>
      <c r="B27" s="14">
        <v>39</v>
      </c>
      <c r="C27" s="14">
        <v>34</v>
      </c>
      <c r="D27" s="14">
        <v>35</v>
      </c>
      <c r="E27" s="15">
        <v>69</v>
      </c>
    </row>
    <row r="28" spans="1:5" ht="15.75" customHeight="1">
      <c r="A28" s="6" t="s">
        <v>304</v>
      </c>
      <c r="B28" s="14">
        <v>119</v>
      </c>
      <c r="C28" s="14">
        <v>118</v>
      </c>
      <c r="D28" s="14">
        <v>138</v>
      </c>
      <c r="E28" s="15">
        <v>256</v>
      </c>
    </row>
    <row r="29" spans="1:5" ht="15.75" customHeight="1">
      <c r="A29" s="6" t="s">
        <v>305</v>
      </c>
      <c r="B29" s="14">
        <v>70</v>
      </c>
      <c r="C29" s="14">
        <v>52</v>
      </c>
      <c r="D29" s="14">
        <v>76</v>
      </c>
      <c r="E29" s="15">
        <v>128</v>
      </c>
    </row>
    <row r="30" spans="1:5" ht="15.75" customHeight="1">
      <c r="A30" s="6" t="s">
        <v>306</v>
      </c>
      <c r="B30" s="14">
        <v>41</v>
      </c>
      <c r="C30" s="14">
        <v>37</v>
      </c>
      <c r="D30" s="14">
        <v>50</v>
      </c>
      <c r="E30" s="15">
        <v>87</v>
      </c>
    </row>
    <row r="31" spans="1:5" ht="15.75" customHeight="1">
      <c r="A31" s="6" t="s">
        <v>307</v>
      </c>
      <c r="B31" s="14">
        <v>28</v>
      </c>
      <c r="C31" s="14">
        <v>26</v>
      </c>
      <c r="D31" s="14">
        <v>27</v>
      </c>
      <c r="E31" s="15">
        <v>53</v>
      </c>
    </row>
    <row r="32" spans="1:5" ht="15.75" customHeight="1">
      <c r="A32" s="6" t="s">
        <v>308</v>
      </c>
      <c r="B32" s="14">
        <v>33</v>
      </c>
      <c r="C32" s="14">
        <v>28</v>
      </c>
      <c r="D32" s="14">
        <v>28</v>
      </c>
      <c r="E32" s="15">
        <v>56</v>
      </c>
    </row>
    <row r="33" spans="1:5" ht="15.75" customHeight="1">
      <c r="A33" s="6" t="s">
        <v>309</v>
      </c>
      <c r="B33" s="14">
        <v>78</v>
      </c>
      <c r="C33" s="14">
        <v>65</v>
      </c>
      <c r="D33" s="14">
        <v>77</v>
      </c>
      <c r="E33" s="15">
        <v>142</v>
      </c>
    </row>
    <row r="34" spans="1:5" ht="15.75" customHeight="1">
      <c r="A34" s="6" t="s">
        <v>310</v>
      </c>
      <c r="B34" s="14">
        <v>91</v>
      </c>
      <c r="C34" s="14">
        <v>96</v>
      </c>
      <c r="D34" s="14">
        <v>115</v>
      </c>
      <c r="E34" s="15">
        <v>211</v>
      </c>
    </row>
    <row r="35" spans="1:5" ht="15.75" customHeight="1">
      <c r="A35" s="6" t="s">
        <v>311</v>
      </c>
      <c r="B35" s="14">
        <v>27</v>
      </c>
      <c r="C35" s="14">
        <v>22</v>
      </c>
      <c r="D35" s="14">
        <v>30</v>
      </c>
      <c r="E35" s="15">
        <v>52</v>
      </c>
    </row>
    <row r="36" spans="1:5" ht="15.75" customHeight="1">
      <c r="A36" s="6" t="s">
        <v>312</v>
      </c>
      <c r="B36" s="14">
        <v>155</v>
      </c>
      <c r="C36" s="14">
        <v>194</v>
      </c>
      <c r="D36" s="14">
        <v>179</v>
      </c>
      <c r="E36" s="15">
        <v>373</v>
      </c>
    </row>
    <row r="37" spans="1:5" ht="15.75" customHeight="1">
      <c r="A37" s="6" t="s">
        <v>313</v>
      </c>
      <c r="B37" s="14">
        <v>54</v>
      </c>
      <c r="C37" s="14">
        <v>47</v>
      </c>
      <c r="D37" s="14">
        <v>64</v>
      </c>
      <c r="E37" s="15">
        <v>111</v>
      </c>
    </row>
    <row r="38" spans="1:5" ht="15.75" customHeight="1">
      <c r="A38" s="6" t="s">
        <v>314</v>
      </c>
      <c r="B38" s="14">
        <v>52</v>
      </c>
      <c r="C38" s="14">
        <v>88</v>
      </c>
      <c r="D38" s="14">
        <v>90</v>
      </c>
      <c r="E38" s="15">
        <v>178</v>
      </c>
    </row>
    <row r="39" spans="1:5" ht="15.75" customHeight="1">
      <c r="A39" s="25" t="s">
        <v>382</v>
      </c>
      <c r="B39" s="14">
        <v>181</v>
      </c>
      <c r="C39" s="14">
        <v>141</v>
      </c>
      <c r="D39" s="14">
        <v>102</v>
      </c>
      <c r="E39" s="15">
        <v>243</v>
      </c>
    </row>
    <row r="40" spans="1:5" ht="15.75" customHeight="1">
      <c r="A40" s="7"/>
      <c r="B40" s="16"/>
      <c r="C40" s="16"/>
      <c r="D40" s="16"/>
      <c r="E40" s="17"/>
    </row>
    <row r="41" spans="1:5" ht="15.75" customHeight="1">
      <c r="A41" s="8" t="s">
        <v>279</v>
      </c>
      <c r="B41" s="18">
        <f>SUM(B43-B42)</f>
        <v>3930</v>
      </c>
      <c r="C41" s="18">
        <f>SUM(C43-C42)</f>
        <v>3877</v>
      </c>
      <c r="D41" s="18">
        <f>SUM(D43-D42)</f>
        <v>4503</v>
      </c>
      <c r="E41" s="19">
        <f>SUM(E43-E42)</f>
        <v>8380</v>
      </c>
    </row>
    <row r="42" spans="1:5" ht="15.75" customHeight="1">
      <c r="A42" s="6" t="s">
        <v>6</v>
      </c>
      <c r="B42" s="60">
        <v>50</v>
      </c>
      <c r="C42" s="60">
        <v>47</v>
      </c>
      <c r="D42" s="60">
        <v>44</v>
      </c>
      <c r="E42" s="61">
        <f>SUM(C42:D42)</f>
        <v>91</v>
      </c>
    </row>
    <row r="43" spans="1:5" ht="15.75" customHeight="1">
      <c r="A43" s="9" t="s">
        <v>7</v>
      </c>
      <c r="B43" s="20">
        <f>SUM(B4:B40)</f>
        <v>3980</v>
      </c>
      <c r="C43" s="20">
        <f>SUM(C4:C40)</f>
        <v>3924</v>
      </c>
      <c r="D43" s="20">
        <f>SUM(D4:D40)</f>
        <v>4547</v>
      </c>
      <c r="E43" s="21">
        <f>SUM(E4:E40)</f>
        <v>8471</v>
      </c>
    </row>
    <row r="44" spans="1:5" ht="15.75" customHeight="1">
      <c r="A44" s="10"/>
      <c r="B44" s="22"/>
      <c r="C44" s="22"/>
      <c r="D44" s="22"/>
      <c r="E44" s="22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1:5" ht="15.75" customHeight="1">
      <c r="A47" s="11"/>
      <c r="B47" s="23"/>
      <c r="C47" s="23"/>
      <c r="D47" s="23"/>
      <c r="E47" s="23"/>
    </row>
    <row r="48" spans="1:5" ht="15.75" customHeight="1">
      <c r="A48" s="11"/>
      <c r="B48" s="23"/>
      <c r="C48" s="23"/>
      <c r="D48" s="23"/>
      <c r="E48" s="23"/>
    </row>
    <row r="49" spans="2:5" ht="13.5">
      <c r="B49" s="24"/>
      <c r="C49" s="24"/>
      <c r="D49" s="24"/>
      <c r="E49" s="24"/>
    </row>
    <row r="50" spans="2:5" ht="13.5">
      <c r="B50" s="24"/>
      <c r="C50" s="24"/>
      <c r="D50" s="24"/>
      <c r="E50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E48"/>
  <sheetViews>
    <sheetView zoomScale="90" zoomScaleNormal="90" zoomScalePageLayoutView="0" workbookViewId="0" topLeftCell="A4">
      <selection activeCell="B4" sqref="B4:E36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8" t="str">
        <f>'本山'!C1</f>
        <v>平成29年10月 1日現在</v>
      </c>
      <c r="D1" s="78"/>
      <c r="E1" s="11" t="s">
        <v>90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315</v>
      </c>
      <c r="B4" s="12">
        <v>176</v>
      </c>
      <c r="C4" s="12">
        <v>188</v>
      </c>
      <c r="D4" s="12">
        <v>212</v>
      </c>
      <c r="E4" s="13">
        <v>400</v>
      </c>
    </row>
    <row r="5" spans="1:5" ht="15.75" customHeight="1">
      <c r="A5" s="6" t="s">
        <v>316</v>
      </c>
      <c r="B5" s="14">
        <v>98</v>
      </c>
      <c r="C5" s="14">
        <v>80</v>
      </c>
      <c r="D5" s="14">
        <v>87</v>
      </c>
      <c r="E5" s="15">
        <v>167</v>
      </c>
    </row>
    <row r="6" spans="1:5" ht="15.75" customHeight="1">
      <c r="A6" s="6" t="s">
        <v>317</v>
      </c>
      <c r="B6" s="14">
        <v>245</v>
      </c>
      <c r="C6" s="14">
        <v>239</v>
      </c>
      <c r="D6" s="14">
        <v>271</v>
      </c>
      <c r="E6" s="15">
        <v>510</v>
      </c>
    </row>
    <row r="7" spans="1:5" ht="15.75" customHeight="1">
      <c r="A7" s="6" t="s">
        <v>318</v>
      </c>
      <c r="B7" s="14">
        <v>72</v>
      </c>
      <c r="C7" s="14">
        <v>67</v>
      </c>
      <c r="D7" s="14">
        <v>86</v>
      </c>
      <c r="E7" s="15">
        <v>153</v>
      </c>
    </row>
    <row r="8" spans="1:5" ht="15.75" customHeight="1">
      <c r="A8" s="6" t="s">
        <v>319</v>
      </c>
      <c r="B8" s="14">
        <v>67</v>
      </c>
      <c r="C8" s="14">
        <v>72</v>
      </c>
      <c r="D8" s="14">
        <v>89</v>
      </c>
      <c r="E8" s="15">
        <v>161</v>
      </c>
    </row>
    <row r="9" spans="1:5" ht="15.75" customHeight="1">
      <c r="A9" s="6" t="s">
        <v>320</v>
      </c>
      <c r="B9" s="14">
        <v>15</v>
      </c>
      <c r="C9" s="14">
        <v>10</v>
      </c>
      <c r="D9" s="14">
        <v>10</v>
      </c>
      <c r="E9" s="15">
        <v>20</v>
      </c>
    </row>
    <row r="10" spans="1:5" ht="15.75" customHeight="1">
      <c r="A10" s="6" t="s">
        <v>321</v>
      </c>
      <c r="B10" s="14">
        <v>78</v>
      </c>
      <c r="C10" s="14">
        <v>8</v>
      </c>
      <c r="D10" s="14">
        <v>70</v>
      </c>
      <c r="E10" s="15">
        <v>78</v>
      </c>
    </row>
    <row r="11" spans="1:5" ht="15.75" customHeight="1">
      <c r="A11" s="6" t="s">
        <v>322</v>
      </c>
      <c r="B11" s="14">
        <v>162</v>
      </c>
      <c r="C11" s="14">
        <v>176</v>
      </c>
      <c r="D11" s="14">
        <v>204</v>
      </c>
      <c r="E11" s="15">
        <v>380</v>
      </c>
    </row>
    <row r="12" spans="1:5" ht="15.75" customHeight="1">
      <c r="A12" s="6" t="s">
        <v>323</v>
      </c>
      <c r="B12" s="14">
        <v>53</v>
      </c>
      <c r="C12" s="14">
        <v>66</v>
      </c>
      <c r="D12" s="14">
        <v>64</v>
      </c>
      <c r="E12" s="15">
        <v>130</v>
      </c>
    </row>
    <row r="13" spans="1:5" ht="15.75" customHeight="1">
      <c r="A13" s="6" t="s">
        <v>324</v>
      </c>
      <c r="B13" s="14">
        <v>255</v>
      </c>
      <c r="C13" s="14">
        <v>240</v>
      </c>
      <c r="D13" s="14">
        <v>268</v>
      </c>
      <c r="E13" s="15">
        <v>508</v>
      </c>
    </row>
    <row r="14" spans="1:5" ht="15.75" customHeight="1">
      <c r="A14" s="6" t="s">
        <v>383</v>
      </c>
      <c r="B14" s="14">
        <v>43</v>
      </c>
      <c r="C14" s="14">
        <v>62</v>
      </c>
      <c r="D14" s="14">
        <v>68</v>
      </c>
      <c r="E14" s="15">
        <v>130</v>
      </c>
    </row>
    <row r="15" spans="1:5" ht="15.75" customHeight="1">
      <c r="A15" s="6" t="s">
        <v>325</v>
      </c>
      <c r="B15" s="14">
        <v>328</v>
      </c>
      <c r="C15" s="14">
        <v>369</v>
      </c>
      <c r="D15" s="14">
        <v>393</v>
      </c>
      <c r="E15" s="15">
        <v>762</v>
      </c>
    </row>
    <row r="16" spans="1:5" ht="15.75" customHeight="1">
      <c r="A16" s="6" t="s">
        <v>326</v>
      </c>
      <c r="B16" s="14">
        <v>279</v>
      </c>
      <c r="C16" s="14">
        <v>357</v>
      </c>
      <c r="D16" s="14">
        <v>340</v>
      </c>
      <c r="E16" s="15">
        <v>697</v>
      </c>
    </row>
    <row r="17" spans="1:5" ht="15.75" customHeight="1">
      <c r="A17" s="6" t="s">
        <v>327</v>
      </c>
      <c r="B17" s="14">
        <v>51</v>
      </c>
      <c r="C17" s="14">
        <v>47</v>
      </c>
      <c r="D17" s="14">
        <v>46</v>
      </c>
      <c r="E17" s="15">
        <v>93</v>
      </c>
    </row>
    <row r="18" spans="1:5" ht="15.75" customHeight="1">
      <c r="A18" s="6" t="s">
        <v>328</v>
      </c>
      <c r="B18" s="14">
        <v>83</v>
      </c>
      <c r="C18" s="14">
        <v>71</v>
      </c>
      <c r="D18" s="14">
        <v>119</v>
      </c>
      <c r="E18" s="15">
        <v>190</v>
      </c>
    </row>
    <row r="19" spans="1:5" ht="15.75" customHeight="1">
      <c r="A19" s="25" t="s">
        <v>329</v>
      </c>
      <c r="B19" s="14">
        <v>45</v>
      </c>
      <c r="C19" s="14">
        <v>32</v>
      </c>
      <c r="D19" s="14">
        <v>51</v>
      </c>
      <c r="E19" s="15">
        <v>83</v>
      </c>
    </row>
    <row r="20" spans="1:5" ht="15.75" customHeight="1">
      <c r="A20" s="6" t="s">
        <v>330</v>
      </c>
      <c r="B20" s="14">
        <v>58</v>
      </c>
      <c r="C20" s="14">
        <v>53</v>
      </c>
      <c r="D20" s="14">
        <v>71</v>
      </c>
      <c r="E20" s="15">
        <v>124</v>
      </c>
    </row>
    <row r="21" spans="1:5" ht="15.75" customHeight="1">
      <c r="A21" s="6" t="s">
        <v>331</v>
      </c>
      <c r="B21" s="14">
        <v>37</v>
      </c>
      <c r="C21" s="14">
        <v>35</v>
      </c>
      <c r="D21" s="14">
        <v>44</v>
      </c>
      <c r="E21" s="15">
        <v>79</v>
      </c>
    </row>
    <row r="22" spans="1:5" ht="15.75" customHeight="1">
      <c r="A22" s="6" t="s">
        <v>332</v>
      </c>
      <c r="B22" s="14">
        <v>45</v>
      </c>
      <c r="C22" s="14">
        <v>33</v>
      </c>
      <c r="D22" s="14">
        <v>42</v>
      </c>
      <c r="E22" s="15">
        <v>75</v>
      </c>
    </row>
    <row r="23" spans="1:5" ht="15.75" customHeight="1">
      <c r="A23" s="6" t="s">
        <v>333</v>
      </c>
      <c r="B23" s="14">
        <v>17</v>
      </c>
      <c r="C23" s="14">
        <v>14</v>
      </c>
      <c r="D23" s="14">
        <v>20</v>
      </c>
      <c r="E23" s="15">
        <v>34</v>
      </c>
    </row>
    <row r="24" spans="1:5" ht="15.75" customHeight="1">
      <c r="A24" s="6" t="s">
        <v>334</v>
      </c>
      <c r="B24" s="14">
        <v>25</v>
      </c>
      <c r="C24" s="14">
        <v>31</v>
      </c>
      <c r="D24" s="14">
        <v>23</v>
      </c>
      <c r="E24" s="15">
        <v>54</v>
      </c>
    </row>
    <row r="25" spans="1:5" ht="15.75" customHeight="1">
      <c r="A25" s="6" t="s">
        <v>335</v>
      </c>
      <c r="B25" s="14">
        <v>17</v>
      </c>
      <c r="C25" s="14">
        <v>10</v>
      </c>
      <c r="D25" s="14">
        <v>21</v>
      </c>
      <c r="E25" s="15">
        <v>31</v>
      </c>
    </row>
    <row r="26" spans="1:5" ht="15.75" customHeight="1">
      <c r="A26" s="6" t="s">
        <v>336</v>
      </c>
      <c r="B26" s="14">
        <v>84</v>
      </c>
      <c r="C26" s="14">
        <v>81</v>
      </c>
      <c r="D26" s="14">
        <v>85</v>
      </c>
      <c r="E26" s="15">
        <v>166</v>
      </c>
    </row>
    <row r="27" spans="1:5" ht="15.75" customHeight="1">
      <c r="A27" s="6" t="s">
        <v>337</v>
      </c>
      <c r="B27" s="14">
        <v>77</v>
      </c>
      <c r="C27" s="14">
        <v>78</v>
      </c>
      <c r="D27" s="14">
        <v>86</v>
      </c>
      <c r="E27" s="15">
        <v>164</v>
      </c>
    </row>
    <row r="28" spans="1:5" ht="15.75" customHeight="1">
      <c r="A28" s="6" t="s">
        <v>338</v>
      </c>
      <c r="B28" s="14">
        <v>5</v>
      </c>
      <c r="C28" s="14">
        <v>4</v>
      </c>
      <c r="D28" s="14">
        <v>6</v>
      </c>
      <c r="E28" s="15">
        <v>10</v>
      </c>
    </row>
    <row r="29" spans="1:5" ht="15.75" customHeight="1">
      <c r="A29" s="6" t="s">
        <v>339</v>
      </c>
      <c r="B29" s="14">
        <v>6</v>
      </c>
      <c r="C29" s="14">
        <v>6</v>
      </c>
      <c r="D29" s="14">
        <v>3</v>
      </c>
      <c r="E29" s="15">
        <v>9</v>
      </c>
    </row>
    <row r="30" spans="1:5" ht="15.75" customHeight="1">
      <c r="A30" s="6" t="s">
        <v>340</v>
      </c>
      <c r="B30" s="14">
        <v>20</v>
      </c>
      <c r="C30" s="14">
        <v>24</v>
      </c>
      <c r="D30" s="14">
        <v>17</v>
      </c>
      <c r="E30" s="15">
        <v>41</v>
      </c>
    </row>
    <row r="31" spans="1:5" ht="15.75" customHeight="1">
      <c r="A31" s="6" t="s">
        <v>341</v>
      </c>
      <c r="B31" s="14">
        <v>1</v>
      </c>
      <c r="C31" s="14">
        <v>1</v>
      </c>
      <c r="D31" s="14">
        <v>0</v>
      </c>
      <c r="E31" s="15">
        <v>1</v>
      </c>
    </row>
    <row r="32" spans="1:5" ht="15.75" customHeight="1">
      <c r="A32" s="6" t="s">
        <v>342</v>
      </c>
      <c r="B32" s="14">
        <v>15</v>
      </c>
      <c r="C32" s="14">
        <v>17</v>
      </c>
      <c r="D32" s="14">
        <v>16</v>
      </c>
      <c r="E32" s="15">
        <v>33</v>
      </c>
    </row>
    <row r="33" spans="1:5" ht="15.75" customHeight="1">
      <c r="A33" s="6" t="s">
        <v>343</v>
      </c>
      <c r="B33" s="14">
        <v>133</v>
      </c>
      <c r="C33" s="14">
        <v>126</v>
      </c>
      <c r="D33" s="14">
        <v>137</v>
      </c>
      <c r="E33" s="15">
        <v>263</v>
      </c>
    </row>
    <row r="34" spans="1:5" ht="15.75" customHeight="1">
      <c r="A34" s="6" t="s">
        <v>344</v>
      </c>
      <c r="B34" s="14">
        <v>103</v>
      </c>
      <c r="C34" s="14">
        <v>101</v>
      </c>
      <c r="D34" s="14">
        <v>127</v>
      </c>
      <c r="E34" s="15">
        <v>228</v>
      </c>
    </row>
    <row r="35" spans="1:5" ht="15.75" customHeight="1">
      <c r="A35" s="6" t="s">
        <v>345</v>
      </c>
      <c r="B35" s="14">
        <v>90</v>
      </c>
      <c r="C35" s="14">
        <v>105</v>
      </c>
      <c r="D35" s="14">
        <v>120</v>
      </c>
      <c r="E35" s="15">
        <v>225</v>
      </c>
    </row>
    <row r="36" spans="1:5" ht="15.75" customHeight="1">
      <c r="A36" s="28" t="s">
        <v>348</v>
      </c>
      <c r="B36" s="14">
        <v>192</v>
      </c>
      <c r="C36" s="14">
        <v>167</v>
      </c>
      <c r="D36" s="14">
        <v>188</v>
      </c>
      <c r="E36" s="15">
        <v>355</v>
      </c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2946</v>
      </c>
      <c r="C39" s="18">
        <f>SUM(C41-C40)</f>
        <v>2957</v>
      </c>
      <c r="D39" s="18">
        <f>SUM(D41-D40)</f>
        <v>3354</v>
      </c>
      <c r="E39" s="19">
        <f>SUM(E41-E40)</f>
        <v>6311</v>
      </c>
    </row>
    <row r="40" spans="1:5" ht="15.75" customHeight="1">
      <c r="A40" s="6" t="s">
        <v>6</v>
      </c>
      <c r="B40" s="60">
        <v>29</v>
      </c>
      <c r="C40" s="60">
        <v>13</v>
      </c>
      <c r="D40" s="60">
        <v>30</v>
      </c>
      <c r="E40" s="61">
        <f>SUM(C40:D40)</f>
        <v>43</v>
      </c>
    </row>
    <row r="41" spans="1:5" ht="15.75" customHeight="1">
      <c r="A41" s="9" t="s">
        <v>7</v>
      </c>
      <c r="B41" s="20">
        <f>SUM(B4:B38)</f>
        <v>2975</v>
      </c>
      <c r="C41" s="20">
        <f>SUM(C4:C38)</f>
        <v>2970</v>
      </c>
      <c r="D41" s="20">
        <f>SUM(D4:D38)</f>
        <v>3384</v>
      </c>
      <c r="E41" s="21">
        <f>SUM(E4:E38)</f>
        <v>6354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E48"/>
  <sheetViews>
    <sheetView zoomScalePageLayoutView="0" workbookViewId="0" topLeftCell="A10">
      <selection activeCell="D40" sqref="D40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8" t="str">
        <f>'本山'!C1</f>
        <v>平成29年10月 1日現在</v>
      </c>
      <c r="D1" s="78"/>
      <c r="E1" s="11" t="s">
        <v>91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384</v>
      </c>
      <c r="B4" s="12">
        <v>158</v>
      </c>
      <c r="C4" s="12">
        <v>135</v>
      </c>
      <c r="D4" s="12">
        <v>197</v>
      </c>
      <c r="E4" s="13">
        <v>332</v>
      </c>
    </row>
    <row r="5" spans="1:5" ht="15.75" customHeight="1">
      <c r="A5" s="6" t="s">
        <v>385</v>
      </c>
      <c r="B5" s="14">
        <v>299</v>
      </c>
      <c r="C5" s="14">
        <v>348</v>
      </c>
      <c r="D5" s="14">
        <v>370</v>
      </c>
      <c r="E5" s="15">
        <v>718</v>
      </c>
    </row>
    <row r="6" spans="1:5" ht="15.75" customHeight="1">
      <c r="A6" s="6" t="s">
        <v>386</v>
      </c>
      <c r="B6" s="14">
        <v>105</v>
      </c>
      <c r="C6" s="14">
        <v>122</v>
      </c>
      <c r="D6" s="14">
        <v>122</v>
      </c>
      <c r="E6" s="15">
        <v>244</v>
      </c>
    </row>
    <row r="7" spans="1:5" ht="15.75" customHeight="1">
      <c r="A7" s="6" t="s">
        <v>387</v>
      </c>
      <c r="B7" s="14">
        <v>159</v>
      </c>
      <c r="C7" s="14">
        <v>200</v>
      </c>
      <c r="D7" s="14">
        <v>203</v>
      </c>
      <c r="E7" s="15">
        <v>403</v>
      </c>
    </row>
    <row r="8" spans="1:5" ht="15.75" customHeight="1">
      <c r="A8" s="6" t="s">
        <v>388</v>
      </c>
      <c r="B8" s="14">
        <v>25</v>
      </c>
      <c r="C8" s="14">
        <v>24</v>
      </c>
      <c r="D8" s="14">
        <v>34</v>
      </c>
      <c r="E8" s="15">
        <v>58</v>
      </c>
    </row>
    <row r="9" spans="1:5" ht="15.75" customHeight="1">
      <c r="A9" s="6" t="s">
        <v>389</v>
      </c>
      <c r="B9" s="14">
        <v>83</v>
      </c>
      <c r="C9" s="14">
        <v>84</v>
      </c>
      <c r="D9" s="14">
        <v>110</v>
      </c>
      <c r="E9" s="15">
        <v>194</v>
      </c>
    </row>
    <row r="10" spans="1:5" ht="15.75" customHeight="1">
      <c r="A10" s="6" t="s">
        <v>390</v>
      </c>
      <c r="B10" s="14">
        <v>126</v>
      </c>
      <c r="C10" s="14">
        <v>122</v>
      </c>
      <c r="D10" s="14">
        <v>166</v>
      </c>
      <c r="E10" s="15">
        <v>288</v>
      </c>
    </row>
    <row r="11" spans="1:5" ht="15.75" customHeight="1">
      <c r="A11" s="6" t="s">
        <v>391</v>
      </c>
      <c r="B11" s="14">
        <v>88</v>
      </c>
      <c r="C11" s="14">
        <v>82</v>
      </c>
      <c r="D11" s="14">
        <v>103</v>
      </c>
      <c r="E11" s="15">
        <v>185</v>
      </c>
    </row>
    <row r="12" spans="1:5" ht="15.75" customHeight="1">
      <c r="A12" s="6" t="s">
        <v>392</v>
      </c>
      <c r="B12" s="14">
        <v>74</v>
      </c>
      <c r="C12" s="14">
        <v>81</v>
      </c>
      <c r="D12" s="14">
        <v>77</v>
      </c>
      <c r="E12" s="15">
        <v>158</v>
      </c>
    </row>
    <row r="13" spans="1:5" ht="15.75" customHeight="1">
      <c r="A13" s="6" t="s">
        <v>393</v>
      </c>
      <c r="B13" s="14">
        <v>166</v>
      </c>
      <c r="C13" s="14">
        <v>148</v>
      </c>
      <c r="D13" s="14">
        <v>196</v>
      </c>
      <c r="E13" s="15">
        <v>344</v>
      </c>
    </row>
    <row r="14" spans="1:5" ht="15.75" customHeight="1">
      <c r="A14" s="6" t="s">
        <v>394</v>
      </c>
      <c r="B14" s="14">
        <v>73</v>
      </c>
      <c r="C14" s="14">
        <v>85</v>
      </c>
      <c r="D14" s="14">
        <v>84</v>
      </c>
      <c r="E14" s="15">
        <v>169</v>
      </c>
    </row>
    <row r="15" spans="1:5" ht="15.75" customHeight="1">
      <c r="A15" s="6" t="s">
        <v>395</v>
      </c>
      <c r="B15" s="14">
        <v>158</v>
      </c>
      <c r="C15" s="14">
        <v>163</v>
      </c>
      <c r="D15" s="14">
        <v>202</v>
      </c>
      <c r="E15" s="15">
        <v>365</v>
      </c>
    </row>
    <row r="16" spans="1:5" ht="15.75" customHeight="1">
      <c r="A16" s="6" t="s">
        <v>396</v>
      </c>
      <c r="B16" s="14">
        <v>131</v>
      </c>
      <c r="C16" s="14">
        <v>108</v>
      </c>
      <c r="D16" s="14">
        <v>127</v>
      </c>
      <c r="E16" s="15">
        <v>235</v>
      </c>
    </row>
    <row r="17" spans="1:5" ht="15.75" customHeight="1">
      <c r="A17" s="6" t="s">
        <v>397</v>
      </c>
      <c r="B17" s="14">
        <v>122</v>
      </c>
      <c r="C17" s="14">
        <v>127</v>
      </c>
      <c r="D17" s="14">
        <v>151</v>
      </c>
      <c r="E17" s="15">
        <v>278</v>
      </c>
    </row>
    <row r="18" spans="1:5" ht="15.75" customHeight="1">
      <c r="A18" s="6" t="s">
        <v>398</v>
      </c>
      <c r="B18" s="14">
        <v>84</v>
      </c>
      <c r="C18" s="14">
        <v>138</v>
      </c>
      <c r="D18" s="14">
        <v>147</v>
      </c>
      <c r="E18" s="15">
        <v>285</v>
      </c>
    </row>
    <row r="19" spans="1:5" ht="15.75" customHeight="1">
      <c r="A19" s="25" t="s">
        <v>349</v>
      </c>
      <c r="B19" s="14">
        <v>147</v>
      </c>
      <c r="C19" s="14">
        <v>73</v>
      </c>
      <c r="D19" s="14">
        <v>104</v>
      </c>
      <c r="E19" s="15">
        <v>177</v>
      </c>
    </row>
    <row r="20" spans="1:5" ht="15.75" customHeight="1">
      <c r="A20" s="6"/>
      <c r="B20" s="14"/>
      <c r="C20" s="14"/>
      <c r="D20" s="14"/>
      <c r="E20" s="15"/>
    </row>
    <row r="21" spans="1:5" ht="15.75" customHeight="1">
      <c r="A21" s="6"/>
      <c r="B21" s="14"/>
      <c r="C21" s="14"/>
      <c r="D21" s="14"/>
      <c r="E21" s="15"/>
    </row>
    <row r="22" spans="1:5" ht="15.75" customHeight="1">
      <c r="A22" s="6"/>
      <c r="B22" s="14"/>
      <c r="C22" s="14"/>
      <c r="D22" s="14"/>
      <c r="E22" s="15"/>
    </row>
    <row r="23" spans="1:5" ht="15.75" customHeight="1">
      <c r="A23" s="6"/>
      <c r="B23" s="14"/>
      <c r="C23" s="14"/>
      <c r="D23" s="14"/>
      <c r="E23" s="15"/>
    </row>
    <row r="24" spans="1:5" ht="15.75" customHeight="1">
      <c r="A24" s="6"/>
      <c r="B24" s="14"/>
      <c r="C24" s="14"/>
      <c r="D24" s="14"/>
      <c r="E24" s="15"/>
    </row>
    <row r="25" spans="1:5" ht="15.75" customHeight="1">
      <c r="A25" s="6"/>
      <c r="B25" s="14"/>
      <c r="C25" s="14"/>
      <c r="D25" s="14"/>
      <c r="E25" s="15"/>
    </row>
    <row r="26" spans="1:5" ht="15.75" customHeight="1">
      <c r="A26" s="6"/>
      <c r="B26" s="14"/>
      <c r="C26" s="14"/>
      <c r="D26" s="14"/>
      <c r="E26" s="15"/>
    </row>
    <row r="27" spans="1:5" ht="15.75" customHeight="1">
      <c r="A27" s="6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1906</v>
      </c>
      <c r="C39" s="18">
        <f>SUM(C41-C40)</f>
        <v>2010</v>
      </c>
      <c r="D39" s="18">
        <f>SUM(D41-D40)</f>
        <v>2313</v>
      </c>
      <c r="E39" s="19">
        <f>SUM(E41-E40)</f>
        <v>4323</v>
      </c>
    </row>
    <row r="40" spans="1:5" ht="15.75" customHeight="1">
      <c r="A40" s="6" t="s">
        <v>6</v>
      </c>
      <c r="B40" s="60">
        <v>92</v>
      </c>
      <c r="C40" s="60">
        <v>30</v>
      </c>
      <c r="D40" s="60">
        <v>80</v>
      </c>
      <c r="E40" s="61">
        <f>SUM(C40:D40)</f>
        <v>110</v>
      </c>
    </row>
    <row r="41" spans="1:5" ht="15.75" customHeight="1">
      <c r="A41" s="9" t="s">
        <v>7</v>
      </c>
      <c r="B41" s="20">
        <f>SUM(B4:B38)</f>
        <v>1998</v>
      </c>
      <c r="C41" s="20">
        <f>SUM(C4:C38)</f>
        <v>2040</v>
      </c>
      <c r="D41" s="20">
        <f>SUM(D4:D38)</f>
        <v>2393</v>
      </c>
      <c r="E41" s="21">
        <f>SUM(E4:E38)</f>
        <v>4433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A1:E48"/>
  <sheetViews>
    <sheetView zoomScale="90" zoomScaleNormal="90" zoomScalePageLayoutView="0" workbookViewId="0" topLeftCell="A10">
      <selection activeCell="E40" sqref="E40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104</v>
      </c>
      <c r="B1" s="56"/>
      <c r="C1" s="78" t="str">
        <f>'本山'!C1</f>
        <v>平成29年10月 1日現在</v>
      </c>
      <c r="D1" s="78"/>
      <c r="E1" s="11" t="s">
        <v>92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8</v>
      </c>
      <c r="B4" s="12">
        <v>179</v>
      </c>
      <c r="C4" s="12">
        <v>170</v>
      </c>
      <c r="D4" s="12">
        <v>204</v>
      </c>
      <c r="E4" s="13">
        <v>374</v>
      </c>
    </row>
    <row r="5" spans="1:5" ht="15.75" customHeight="1">
      <c r="A5" s="6" t="s">
        <v>9</v>
      </c>
      <c r="B5" s="14">
        <v>41</v>
      </c>
      <c r="C5" s="14">
        <v>47</v>
      </c>
      <c r="D5" s="14">
        <v>53</v>
      </c>
      <c r="E5" s="15">
        <v>100</v>
      </c>
    </row>
    <row r="6" spans="1:5" ht="15.75" customHeight="1">
      <c r="A6" s="6" t="s">
        <v>10</v>
      </c>
      <c r="B6" s="14">
        <v>14</v>
      </c>
      <c r="C6" s="14">
        <v>14</v>
      </c>
      <c r="D6" s="14">
        <v>13</v>
      </c>
      <c r="E6" s="15">
        <v>27</v>
      </c>
    </row>
    <row r="7" spans="1:5" ht="15.75" customHeight="1">
      <c r="A7" s="6" t="s">
        <v>75</v>
      </c>
      <c r="B7" s="14">
        <v>122</v>
      </c>
      <c r="C7" s="14">
        <v>126</v>
      </c>
      <c r="D7" s="14">
        <v>140</v>
      </c>
      <c r="E7" s="15">
        <v>266</v>
      </c>
    </row>
    <row r="8" spans="1:5" ht="15.75" customHeight="1">
      <c r="A8" s="6" t="s">
        <v>101</v>
      </c>
      <c r="B8" s="14">
        <v>110</v>
      </c>
      <c r="C8" s="14">
        <v>109</v>
      </c>
      <c r="D8" s="14">
        <v>164</v>
      </c>
      <c r="E8" s="15">
        <v>273</v>
      </c>
    </row>
    <row r="9" spans="1:5" ht="15.75" customHeight="1">
      <c r="A9" s="6" t="s">
        <v>102</v>
      </c>
      <c r="B9" s="14">
        <v>83</v>
      </c>
      <c r="C9" s="14">
        <v>88</v>
      </c>
      <c r="D9" s="14">
        <v>77</v>
      </c>
      <c r="E9" s="15">
        <v>165</v>
      </c>
    </row>
    <row r="10" spans="1:5" ht="15.75" customHeight="1">
      <c r="A10" s="25" t="s">
        <v>400</v>
      </c>
      <c r="B10" s="14">
        <v>42</v>
      </c>
      <c r="C10" s="14">
        <v>87</v>
      </c>
      <c r="D10" s="14">
        <v>78</v>
      </c>
      <c r="E10" s="15">
        <v>165</v>
      </c>
    </row>
    <row r="11" spans="1:5" ht="15.75" customHeight="1">
      <c r="A11" s="25" t="s">
        <v>11</v>
      </c>
      <c r="B11" s="14">
        <v>238</v>
      </c>
      <c r="C11" s="14">
        <v>262</v>
      </c>
      <c r="D11" s="14">
        <v>301</v>
      </c>
      <c r="E11" s="15">
        <v>563</v>
      </c>
    </row>
    <row r="12" spans="1:5" ht="15.75" customHeight="1">
      <c r="A12" s="6" t="s">
        <v>12</v>
      </c>
      <c r="B12" s="14">
        <v>170</v>
      </c>
      <c r="C12" s="14">
        <v>173</v>
      </c>
      <c r="D12" s="14">
        <v>193</v>
      </c>
      <c r="E12" s="15">
        <v>366</v>
      </c>
    </row>
    <row r="13" spans="1:5" ht="15.75" customHeight="1">
      <c r="A13" s="6" t="s">
        <v>13</v>
      </c>
      <c r="B13" s="14">
        <v>57</v>
      </c>
      <c r="C13" s="14">
        <v>68</v>
      </c>
      <c r="D13" s="14">
        <v>82</v>
      </c>
      <c r="E13" s="15">
        <v>150</v>
      </c>
    </row>
    <row r="14" spans="1:5" ht="15.75" customHeight="1">
      <c r="A14" s="6" t="s">
        <v>14</v>
      </c>
      <c r="B14" s="14">
        <v>25</v>
      </c>
      <c r="C14" s="14">
        <v>26</v>
      </c>
      <c r="D14" s="14">
        <v>31</v>
      </c>
      <c r="E14" s="15">
        <v>57</v>
      </c>
    </row>
    <row r="15" spans="1:5" ht="15.75" customHeight="1">
      <c r="A15" s="6" t="s">
        <v>15</v>
      </c>
      <c r="B15" s="14">
        <v>42</v>
      </c>
      <c r="C15" s="14">
        <v>41</v>
      </c>
      <c r="D15" s="14">
        <v>40</v>
      </c>
      <c r="E15" s="15">
        <v>81</v>
      </c>
    </row>
    <row r="16" spans="1:5" ht="15.75" customHeight="1">
      <c r="A16" s="6" t="s">
        <v>16</v>
      </c>
      <c r="B16" s="14">
        <v>357</v>
      </c>
      <c r="C16" s="14">
        <v>403</v>
      </c>
      <c r="D16" s="14">
        <v>448</v>
      </c>
      <c r="E16" s="15">
        <v>851</v>
      </c>
    </row>
    <row r="17" spans="1:5" ht="15.75" customHeight="1">
      <c r="A17" s="6" t="s">
        <v>17</v>
      </c>
      <c r="B17" s="14">
        <v>217</v>
      </c>
      <c r="C17" s="14">
        <v>209</v>
      </c>
      <c r="D17" s="14">
        <v>229</v>
      </c>
      <c r="E17" s="15">
        <v>438</v>
      </c>
    </row>
    <row r="18" spans="1:5" ht="15.75" customHeight="1">
      <c r="A18" s="6" t="s">
        <v>18</v>
      </c>
      <c r="B18" s="14">
        <v>372</v>
      </c>
      <c r="C18" s="14">
        <v>393</v>
      </c>
      <c r="D18" s="14">
        <v>443</v>
      </c>
      <c r="E18" s="15">
        <v>836</v>
      </c>
    </row>
    <row r="19" spans="1:5" ht="15.75" customHeight="1">
      <c r="A19" s="6" t="s">
        <v>19</v>
      </c>
      <c r="B19" s="14">
        <v>200</v>
      </c>
      <c r="C19" s="14">
        <v>203</v>
      </c>
      <c r="D19" s="14">
        <v>218</v>
      </c>
      <c r="E19" s="15">
        <v>421</v>
      </c>
    </row>
    <row r="20" spans="1:5" ht="15.75" customHeight="1">
      <c r="A20" s="69" t="s">
        <v>20</v>
      </c>
      <c r="B20" s="70">
        <v>247</v>
      </c>
      <c r="C20" s="70">
        <v>242</v>
      </c>
      <c r="D20" s="70">
        <v>291</v>
      </c>
      <c r="E20" s="15">
        <v>533</v>
      </c>
    </row>
    <row r="21" spans="1:5" ht="15.75" customHeight="1">
      <c r="A21" s="69" t="s">
        <v>401</v>
      </c>
      <c r="B21" s="70">
        <v>7</v>
      </c>
      <c r="C21" s="70">
        <v>1</v>
      </c>
      <c r="D21" s="70">
        <v>6</v>
      </c>
      <c r="E21" s="15">
        <v>7</v>
      </c>
    </row>
    <row r="22" spans="1:5" ht="15.75" customHeight="1">
      <c r="A22" s="69" t="s">
        <v>21</v>
      </c>
      <c r="B22" s="70">
        <v>98</v>
      </c>
      <c r="C22" s="70">
        <v>94</v>
      </c>
      <c r="D22" s="70">
        <v>120</v>
      </c>
      <c r="E22" s="15">
        <v>214</v>
      </c>
    </row>
    <row r="23" spans="1:5" ht="15.75" customHeight="1">
      <c r="A23" s="69" t="s">
        <v>22</v>
      </c>
      <c r="B23" s="70">
        <v>101</v>
      </c>
      <c r="C23" s="70">
        <v>108</v>
      </c>
      <c r="D23" s="70">
        <v>117</v>
      </c>
      <c r="E23" s="15">
        <v>225</v>
      </c>
    </row>
    <row r="24" spans="1:5" ht="15.75" customHeight="1">
      <c r="A24" s="69" t="s">
        <v>23</v>
      </c>
      <c r="B24" s="70">
        <v>362</v>
      </c>
      <c r="C24" s="70">
        <v>441</v>
      </c>
      <c r="D24" s="70">
        <v>407</v>
      </c>
      <c r="E24" s="15">
        <v>848</v>
      </c>
    </row>
    <row r="25" spans="1:5" ht="15.75" customHeight="1">
      <c r="A25" s="69" t="s">
        <v>24</v>
      </c>
      <c r="B25" s="70">
        <v>87</v>
      </c>
      <c r="C25" s="70">
        <v>99</v>
      </c>
      <c r="D25" s="70">
        <v>102</v>
      </c>
      <c r="E25" s="15">
        <v>201</v>
      </c>
    </row>
    <row r="26" spans="1:5" ht="15.75" customHeight="1">
      <c r="A26" s="69" t="s">
        <v>25</v>
      </c>
      <c r="B26" s="70">
        <v>70</v>
      </c>
      <c r="C26" s="70">
        <v>73</v>
      </c>
      <c r="D26" s="70">
        <v>77</v>
      </c>
      <c r="E26" s="15">
        <v>150</v>
      </c>
    </row>
    <row r="27" spans="1:5" ht="15.75" customHeight="1">
      <c r="A27" s="69" t="s">
        <v>76</v>
      </c>
      <c r="B27" s="70">
        <v>37</v>
      </c>
      <c r="C27" s="70">
        <v>22</v>
      </c>
      <c r="D27" s="70">
        <v>33</v>
      </c>
      <c r="E27" s="15">
        <v>55</v>
      </c>
    </row>
    <row r="28" spans="1:5" ht="15.75" customHeight="1">
      <c r="A28" s="69" t="s">
        <v>77</v>
      </c>
      <c r="B28" s="70">
        <v>190</v>
      </c>
      <c r="C28" s="70">
        <v>195</v>
      </c>
      <c r="D28" s="70">
        <v>203</v>
      </c>
      <c r="E28" s="15">
        <v>398</v>
      </c>
    </row>
    <row r="29" spans="1:5" ht="15.75" customHeight="1">
      <c r="A29" s="69" t="s">
        <v>78</v>
      </c>
      <c r="B29" s="70">
        <v>301</v>
      </c>
      <c r="C29" s="70">
        <v>348</v>
      </c>
      <c r="D29" s="70">
        <v>367</v>
      </c>
      <c r="E29" s="15">
        <v>715</v>
      </c>
    </row>
    <row r="30" spans="1:5" ht="15.75" customHeight="1">
      <c r="A30" s="69" t="s">
        <v>79</v>
      </c>
      <c r="B30" s="70">
        <v>139</v>
      </c>
      <c r="C30" s="70">
        <v>154</v>
      </c>
      <c r="D30" s="70">
        <v>175</v>
      </c>
      <c r="E30" s="15">
        <v>329</v>
      </c>
    </row>
    <row r="31" spans="1:5" ht="15.75" customHeight="1">
      <c r="A31" s="69" t="s">
        <v>26</v>
      </c>
      <c r="B31" s="70">
        <v>52</v>
      </c>
      <c r="C31" s="70">
        <v>65</v>
      </c>
      <c r="D31" s="70">
        <v>69</v>
      </c>
      <c r="E31" s="15">
        <v>134</v>
      </c>
    </row>
    <row r="32" spans="1:5" ht="15.75" customHeight="1">
      <c r="A32" s="69" t="s">
        <v>27</v>
      </c>
      <c r="B32" s="70">
        <v>321</v>
      </c>
      <c r="C32" s="70">
        <v>348</v>
      </c>
      <c r="D32" s="70">
        <v>383</v>
      </c>
      <c r="E32" s="15">
        <v>731</v>
      </c>
    </row>
    <row r="33" spans="1:5" ht="15.75" customHeight="1">
      <c r="A33" s="69" t="s">
        <v>28</v>
      </c>
      <c r="B33" s="70">
        <v>289</v>
      </c>
      <c r="C33" s="70">
        <v>364</v>
      </c>
      <c r="D33" s="70">
        <v>376</v>
      </c>
      <c r="E33" s="15">
        <v>740</v>
      </c>
    </row>
    <row r="34" spans="1:5" ht="15.75" customHeight="1">
      <c r="A34" s="69" t="s">
        <v>29</v>
      </c>
      <c r="B34" s="70">
        <v>31</v>
      </c>
      <c r="C34" s="70">
        <v>34</v>
      </c>
      <c r="D34" s="70">
        <v>33</v>
      </c>
      <c r="E34" s="15">
        <v>67</v>
      </c>
    </row>
    <row r="35" spans="1:5" ht="15.75" customHeight="1">
      <c r="A35" s="69" t="s">
        <v>30</v>
      </c>
      <c r="B35" s="70">
        <v>167</v>
      </c>
      <c r="C35" s="70">
        <v>191</v>
      </c>
      <c r="D35" s="70">
        <v>167</v>
      </c>
      <c r="E35" s="15">
        <v>358</v>
      </c>
    </row>
    <row r="36" spans="1:5" ht="15.75" customHeight="1">
      <c r="A36" s="69" t="s">
        <v>31</v>
      </c>
      <c r="B36" s="70">
        <v>75</v>
      </c>
      <c r="C36" s="70">
        <v>79</v>
      </c>
      <c r="D36" s="70">
        <v>90</v>
      </c>
      <c r="E36" s="15">
        <v>169</v>
      </c>
    </row>
    <row r="37" spans="1:5" ht="15.75" customHeight="1">
      <c r="A37" s="71" t="s">
        <v>53</v>
      </c>
      <c r="B37" s="70">
        <v>252</v>
      </c>
      <c r="C37" s="70">
        <v>199</v>
      </c>
      <c r="D37" s="70">
        <v>189</v>
      </c>
      <c r="E37" s="15">
        <v>388</v>
      </c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5023</v>
      </c>
      <c r="C39" s="18">
        <f>SUM(C41-C40)</f>
        <v>5425</v>
      </c>
      <c r="D39" s="18">
        <f>SUM(D41-D40)</f>
        <v>5854</v>
      </c>
      <c r="E39" s="19">
        <f>SUM(E41-E40)</f>
        <v>11279</v>
      </c>
    </row>
    <row r="40" spans="1:5" ht="15.75" customHeight="1">
      <c r="A40" s="6" t="s">
        <v>6</v>
      </c>
      <c r="B40" s="60">
        <v>72</v>
      </c>
      <c r="C40" s="60">
        <v>51</v>
      </c>
      <c r="D40" s="60">
        <v>65</v>
      </c>
      <c r="E40" s="61">
        <f>SUM(C40:D40)</f>
        <v>116</v>
      </c>
    </row>
    <row r="41" spans="1:5" ht="15.75" customHeight="1">
      <c r="A41" s="9" t="s">
        <v>7</v>
      </c>
      <c r="B41" s="20">
        <f>SUM(B4:B38)</f>
        <v>5095</v>
      </c>
      <c r="C41" s="20">
        <f>SUM(C4:C38)</f>
        <v>5476</v>
      </c>
      <c r="D41" s="20">
        <f>SUM(D4:D38)</f>
        <v>5919</v>
      </c>
      <c r="E41" s="21">
        <f>SUM(E4:E38)</f>
        <v>11395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6"/>
  </sheetPr>
  <dimension ref="A1:E44"/>
  <sheetViews>
    <sheetView zoomScale="85" zoomScaleNormal="85" zoomScalePageLayoutView="0" workbookViewId="0" topLeftCell="A1">
      <selection activeCell="E31" sqref="E31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8" t="str">
        <f>'本山'!C1</f>
        <v>平成29年10月 1日現在</v>
      </c>
      <c r="D1" s="78"/>
      <c r="E1" s="11" t="s">
        <v>93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32</v>
      </c>
      <c r="B4" s="12">
        <v>110</v>
      </c>
      <c r="C4" s="12">
        <v>125</v>
      </c>
      <c r="D4" s="12">
        <v>139</v>
      </c>
      <c r="E4" s="13">
        <v>264</v>
      </c>
    </row>
    <row r="5" spans="1:5" ht="15.75" customHeight="1">
      <c r="A5" s="6" t="s">
        <v>33</v>
      </c>
      <c r="B5" s="14">
        <v>197</v>
      </c>
      <c r="C5" s="14">
        <v>236</v>
      </c>
      <c r="D5" s="14">
        <v>251</v>
      </c>
      <c r="E5" s="15">
        <v>487</v>
      </c>
    </row>
    <row r="6" spans="1:5" ht="15.75" customHeight="1">
      <c r="A6" s="6" t="s">
        <v>34</v>
      </c>
      <c r="B6" s="14">
        <v>100</v>
      </c>
      <c r="C6" s="14">
        <v>116</v>
      </c>
      <c r="D6" s="14">
        <v>121</v>
      </c>
      <c r="E6" s="15">
        <v>237</v>
      </c>
    </row>
    <row r="7" spans="1:5" ht="15.75" customHeight="1">
      <c r="A7" s="6" t="s">
        <v>35</v>
      </c>
      <c r="B7" s="14">
        <v>88</v>
      </c>
      <c r="C7" s="14">
        <v>97</v>
      </c>
      <c r="D7" s="14">
        <v>107</v>
      </c>
      <c r="E7" s="15">
        <v>204</v>
      </c>
    </row>
    <row r="8" spans="1:5" ht="15.75" customHeight="1">
      <c r="A8" s="6" t="s">
        <v>36</v>
      </c>
      <c r="B8" s="14">
        <v>6</v>
      </c>
      <c r="C8" s="14">
        <v>7</v>
      </c>
      <c r="D8" s="14">
        <v>10</v>
      </c>
      <c r="E8" s="15">
        <v>17</v>
      </c>
    </row>
    <row r="9" spans="1:5" ht="15.75" customHeight="1">
      <c r="A9" s="6" t="s">
        <v>37</v>
      </c>
      <c r="B9" s="14">
        <v>9</v>
      </c>
      <c r="C9" s="14">
        <v>9</v>
      </c>
      <c r="D9" s="14">
        <v>7</v>
      </c>
      <c r="E9" s="15">
        <v>16</v>
      </c>
    </row>
    <row r="10" spans="1:5" ht="15.75" customHeight="1">
      <c r="A10" s="6" t="s">
        <v>38</v>
      </c>
      <c r="B10" s="14">
        <v>41</v>
      </c>
      <c r="C10" s="14">
        <v>46</v>
      </c>
      <c r="D10" s="14">
        <v>62</v>
      </c>
      <c r="E10" s="15">
        <v>108</v>
      </c>
    </row>
    <row r="11" spans="1:5" ht="15.75" customHeight="1">
      <c r="A11" s="6" t="s">
        <v>39</v>
      </c>
      <c r="B11" s="14">
        <v>19</v>
      </c>
      <c r="C11" s="14">
        <v>22</v>
      </c>
      <c r="D11" s="14">
        <v>24</v>
      </c>
      <c r="E11" s="15">
        <v>46</v>
      </c>
    </row>
    <row r="12" spans="1:5" ht="15.75" customHeight="1">
      <c r="A12" s="6" t="s">
        <v>40</v>
      </c>
      <c r="B12" s="14">
        <v>9</v>
      </c>
      <c r="C12" s="14">
        <v>8</v>
      </c>
      <c r="D12" s="14">
        <v>7</v>
      </c>
      <c r="E12" s="15">
        <v>15</v>
      </c>
    </row>
    <row r="13" spans="1:5" ht="15.75" customHeight="1">
      <c r="A13" s="6" t="s">
        <v>41</v>
      </c>
      <c r="B13" s="14">
        <v>60</v>
      </c>
      <c r="C13" s="14">
        <v>69</v>
      </c>
      <c r="D13" s="14">
        <v>74</v>
      </c>
      <c r="E13" s="15">
        <v>143</v>
      </c>
    </row>
    <row r="14" spans="1:5" ht="15.75" customHeight="1">
      <c r="A14" s="6" t="s">
        <v>42</v>
      </c>
      <c r="B14" s="14">
        <v>133</v>
      </c>
      <c r="C14" s="14">
        <v>156</v>
      </c>
      <c r="D14" s="14">
        <v>167</v>
      </c>
      <c r="E14" s="15">
        <v>323</v>
      </c>
    </row>
    <row r="15" spans="1:5" ht="15.75" customHeight="1">
      <c r="A15" s="6" t="s">
        <v>43</v>
      </c>
      <c r="B15" s="14">
        <v>15</v>
      </c>
      <c r="C15" s="14">
        <v>15</v>
      </c>
      <c r="D15" s="14">
        <v>16</v>
      </c>
      <c r="E15" s="15">
        <v>31</v>
      </c>
    </row>
    <row r="16" spans="1:5" ht="15.75" customHeight="1">
      <c r="A16" s="6" t="s">
        <v>44</v>
      </c>
      <c r="B16" s="14">
        <v>158</v>
      </c>
      <c r="C16" s="14">
        <v>193</v>
      </c>
      <c r="D16" s="14">
        <v>197</v>
      </c>
      <c r="E16" s="15">
        <v>390</v>
      </c>
    </row>
    <row r="17" spans="1:5" ht="15.75" customHeight="1">
      <c r="A17" s="6" t="s">
        <v>45</v>
      </c>
      <c r="B17" s="14">
        <v>59</v>
      </c>
      <c r="C17" s="14">
        <v>64</v>
      </c>
      <c r="D17" s="14">
        <v>79</v>
      </c>
      <c r="E17" s="15">
        <v>143</v>
      </c>
    </row>
    <row r="18" spans="1:5" ht="15.75" customHeight="1">
      <c r="A18" s="6" t="s">
        <v>46</v>
      </c>
      <c r="B18" s="14">
        <v>90</v>
      </c>
      <c r="C18" s="14">
        <v>109</v>
      </c>
      <c r="D18" s="14">
        <v>118</v>
      </c>
      <c r="E18" s="15">
        <v>227</v>
      </c>
    </row>
    <row r="19" spans="1:5" ht="15.75" customHeight="1">
      <c r="A19" s="6" t="s">
        <v>47</v>
      </c>
      <c r="B19" s="14">
        <v>157</v>
      </c>
      <c r="C19" s="14">
        <v>168</v>
      </c>
      <c r="D19" s="14">
        <v>170</v>
      </c>
      <c r="E19" s="15">
        <v>338</v>
      </c>
    </row>
    <row r="20" spans="1:5" ht="15.75" customHeight="1">
      <c r="A20" s="6" t="s">
        <v>48</v>
      </c>
      <c r="B20" s="14">
        <v>194</v>
      </c>
      <c r="C20" s="14">
        <v>222</v>
      </c>
      <c r="D20" s="14">
        <v>205</v>
      </c>
      <c r="E20" s="15">
        <v>427</v>
      </c>
    </row>
    <row r="21" spans="1:5" ht="15.75" customHeight="1">
      <c r="A21" s="6" t="s">
        <v>49</v>
      </c>
      <c r="B21" s="14">
        <v>123</v>
      </c>
      <c r="C21" s="14">
        <v>94</v>
      </c>
      <c r="D21" s="14">
        <v>114</v>
      </c>
      <c r="E21" s="15">
        <v>208</v>
      </c>
    </row>
    <row r="22" spans="1:5" ht="15.75" customHeight="1">
      <c r="A22" s="6" t="s">
        <v>50</v>
      </c>
      <c r="B22" s="14">
        <v>4</v>
      </c>
      <c r="C22" s="14">
        <v>2</v>
      </c>
      <c r="D22" s="14">
        <v>2</v>
      </c>
      <c r="E22" s="15">
        <v>4</v>
      </c>
    </row>
    <row r="23" spans="1:5" ht="15.75" customHeight="1">
      <c r="A23" s="6" t="s">
        <v>51</v>
      </c>
      <c r="B23" s="14">
        <v>23</v>
      </c>
      <c r="C23" s="14">
        <v>6</v>
      </c>
      <c r="D23" s="14">
        <v>22</v>
      </c>
      <c r="E23" s="15">
        <v>28</v>
      </c>
    </row>
    <row r="24" spans="1:5" ht="15.75" customHeight="1">
      <c r="A24" s="6" t="s">
        <v>52</v>
      </c>
      <c r="B24" s="14">
        <v>50</v>
      </c>
      <c r="C24" s="14">
        <v>60</v>
      </c>
      <c r="D24" s="14">
        <v>64</v>
      </c>
      <c r="E24" s="15">
        <v>124</v>
      </c>
    </row>
    <row r="25" spans="1:5" ht="15.75" customHeight="1">
      <c r="A25" s="6" t="s">
        <v>106</v>
      </c>
      <c r="B25" s="14">
        <v>43</v>
      </c>
      <c r="C25" s="14">
        <v>57</v>
      </c>
      <c r="D25" s="14">
        <v>59</v>
      </c>
      <c r="E25" s="15">
        <v>116</v>
      </c>
    </row>
    <row r="26" spans="1:5" ht="15.75" customHeight="1">
      <c r="A26" s="25" t="s">
        <v>54</v>
      </c>
      <c r="B26" s="14">
        <v>39</v>
      </c>
      <c r="C26" s="14">
        <v>25</v>
      </c>
      <c r="D26" s="14">
        <v>31</v>
      </c>
      <c r="E26" s="15">
        <v>56</v>
      </c>
    </row>
    <row r="27" spans="1:5" ht="15.75" customHeight="1">
      <c r="A27" s="25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1709</v>
      </c>
      <c r="C39" s="18">
        <f>SUM(C41-C40)</f>
        <v>1889</v>
      </c>
      <c r="D39" s="18">
        <f>SUM(D41-D40)</f>
        <v>2027</v>
      </c>
      <c r="E39" s="19">
        <f>SUM(E41-E40)</f>
        <v>3916</v>
      </c>
    </row>
    <row r="40" spans="1:5" ht="15.75" customHeight="1">
      <c r="A40" s="6" t="s">
        <v>6</v>
      </c>
      <c r="B40" s="60">
        <v>18</v>
      </c>
      <c r="C40" s="60">
        <v>17</v>
      </c>
      <c r="D40" s="60">
        <v>19</v>
      </c>
      <c r="E40" s="61">
        <f>SUM(C40:D40)</f>
        <v>36</v>
      </c>
    </row>
    <row r="41" spans="1:5" ht="15.75" customHeight="1">
      <c r="A41" s="9" t="s">
        <v>7</v>
      </c>
      <c r="B41" s="20">
        <f>SUM(B4:B38)</f>
        <v>1727</v>
      </c>
      <c r="C41" s="20">
        <f>SUM(C4:C38)</f>
        <v>1906</v>
      </c>
      <c r="D41" s="20">
        <f>SUM(D4:D38)</f>
        <v>2046</v>
      </c>
      <c r="E41" s="21">
        <f>SUM(E4:E38)</f>
        <v>3952</v>
      </c>
    </row>
    <row r="42" spans="1:5" ht="15.75" customHeight="1">
      <c r="A42" s="10"/>
      <c r="B42" s="22"/>
      <c r="C42" s="22"/>
      <c r="D42" s="22"/>
      <c r="E42" s="22"/>
    </row>
    <row r="43" spans="2:5" ht="15.75" customHeight="1">
      <c r="B43" s="24"/>
      <c r="C43" s="24"/>
      <c r="D43" s="24"/>
      <c r="E43" s="24"/>
    </row>
    <row r="44" spans="2:5" ht="15.75" customHeight="1">
      <c r="B44" s="24"/>
      <c r="C44" s="24"/>
      <c r="D44" s="24"/>
      <c r="E44" s="24"/>
    </row>
    <row r="45" ht="15.75" customHeight="1"/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7"/>
  </sheetPr>
  <dimension ref="A1:E48"/>
  <sheetViews>
    <sheetView zoomScale="85" zoomScaleNormal="85" zoomScalePageLayoutView="0" workbookViewId="0" topLeftCell="A1">
      <selection activeCell="G38" sqref="G38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105</v>
      </c>
      <c r="B1" s="56"/>
      <c r="C1" s="78" t="str">
        <f>'本山'!C1</f>
        <v>平成29年10月 1日現在</v>
      </c>
      <c r="D1" s="78"/>
      <c r="E1" s="11" t="s">
        <v>94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107</v>
      </c>
      <c r="B4" s="12">
        <v>13</v>
      </c>
      <c r="C4" s="12">
        <v>16</v>
      </c>
      <c r="D4" s="12">
        <v>19</v>
      </c>
      <c r="E4" s="13">
        <v>35</v>
      </c>
    </row>
    <row r="5" spans="1:5" ht="15.75" customHeight="1">
      <c r="A5" s="6" t="s">
        <v>108</v>
      </c>
      <c r="B5" s="14">
        <v>4</v>
      </c>
      <c r="C5" s="14">
        <v>5</v>
      </c>
      <c r="D5" s="14">
        <v>6</v>
      </c>
      <c r="E5" s="15">
        <v>11</v>
      </c>
    </row>
    <row r="6" spans="1:5" ht="15.75" customHeight="1">
      <c r="A6" s="6" t="s">
        <v>109</v>
      </c>
      <c r="B6" s="14">
        <v>11</v>
      </c>
      <c r="C6" s="14">
        <v>12</v>
      </c>
      <c r="D6" s="14">
        <v>12</v>
      </c>
      <c r="E6" s="15">
        <v>24</v>
      </c>
    </row>
    <row r="7" spans="1:5" ht="15.75" customHeight="1">
      <c r="A7" s="6" t="s">
        <v>110</v>
      </c>
      <c r="B7" s="14">
        <v>21</v>
      </c>
      <c r="C7" s="14">
        <v>24</v>
      </c>
      <c r="D7" s="14">
        <v>19</v>
      </c>
      <c r="E7" s="15">
        <v>43</v>
      </c>
    </row>
    <row r="8" spans="1:5" ht="15.75" customHeight="1">
      <c r="A8" s="6" t="s">
        <v>111</v>
      </c>
      <c r="B8" s="14">
        <v>16</v>
      </c>
      <c r="C8" s="14">
        <v>15</v>
      </c>
      <c r="D8" s="14">
        <v>16</v>
      </c>
      <c r="E8" s="15">
        <v>31</v>
      </c>
    </row>
    <row r="9" spans="1:5" ht="15.75" customHeight="1">
      <c r="A9" s="6" t="s">
        <v>112</v>
      </c>
      <c r="B9" s="14">
        <v>9</v>
      </c>
      <c r="C9" s="14">
        <v>11</v>
      </c>
      <c r="D9" s="14">
        <v>11</v>
      </c>
      <c r="E9" s="15">
        <v>22</v>
      </c>
    </row>
    <row r="10" spans="1:5" ht="15.75" customHeight="1">
      <c r="A10" s="6" t="s">
        <v>113</v>
      </c>
      <c r="B10" s="14">
        <v>9</v>
      </c>
      <c r="C10" s="14">
        <v>8</v>
      </c>
      <c r="D10" s="14">
        <v>10</v>
      </c>
      <c r="E10" s="15">
        <v>18</v>
      </c>
    </row>
    <row r="11" spans="1:5" ht="15.75" customHeight="1">
      <c r="A11" s="6" t="s">
        <v>114</v>
      </c>
      <c r="B11" s="14">
        <v>9</v>
      </c>
      <c r="C11" s="14">
        <v>9</v>
      </c>
      <c r="D11" s="14">
        <v>11</v>
      </c>
      <c r="E11" s="15">
        <v>20</v>
      </c>
    </row>
    <row r="12" spans="1:5" ht="15.75" customHeight="1">
      <c r="A12" s="6" t="s">
        <v>115</v>
      </c>
      <c r="B12" s="14">
        <v>11</v>
      </c>
      <c r="C12" s="14">
        <v>6</v>
      </c>
      <c r="D12" s="14">
        <v>8</v>
      </c>
      <c r="E12" s="15">
        <v>14</v>
      </c>
    </row>
    <row r="13" spans="1:5" ht="15.75" customHeight="1">
      <c r="A13" s="6" t="s">
        <v>116</v>
      </c>
      <c r="B13" s="14">
        <v>38</v>
      </c>
      <c r="C13" s="14">
        <v>36</v>
      </c>
      <c r="D13" s="14">
        <v>52</v>
      </c>
      <c r="E13" s="15">
        <v>88</v>
      </c>
    </row>
    <row r="14" spans="1:5" ht="15.75" customHeight="1">
      <c r="A14" s="6" t="s">
        <v>117</v>
      </c>
      <c r="B14" s="14">
        <v>34</v>
      </c>
      <c r="C14" s="14">
        <v>30</v>
      </c>
      <c r="D14" s="14">
        <v>31</v>
      </c>
      <c r="E14" s="15">
        <v>61</v>
      </c>
    </row>
    <row r="15" spans="1:5" ht="15.75" customHeight="1">
      <c r="A15" s="6" t="s">
        <v>118</v>
      </c>
      <c r="B15" s="14">
        <v>22</v>
      </c>
      <c r="C15" s="14">
        <v>30</v>
      </c>
      <c r="D15" s="14">
        <v>35</v>
      </c>
      <c r="E15" s="15">
        <v>65</v>
      </c>
    </row>
    <row r="16" spans="1:5" ht="15.75" customHeight="1">
      <c r="A16" s="6" t="s">
        <v>119</v>
      </c>
      <c r="B16" s="14">
        <v>27</v>
      </c>
      <c r="C16" s="14">
        <v>29</v>
      </c>
      <c r="D16" s="14">
        <v>31</v>
      </c>
      <c r="E16" s="15">
        <v>60</v>
      </c>
    </row>
    <row r="17" spans="1:5" ht="15.75" customHeight="1">
      <c r="A17" s="6" t="s">
        <v>120</v>
      </c>
      <c r="B17" s="14">
        <v>34</v>
      </c>
      <c r="C17" s="14">
        <v>38</v>
      </c>
      <c r="D17" s="14">
        <v>42</v>
      </c>
      <c r="E17" s="15">
        <v>80</v>
      </c>
    </row>
    <row r="18" spans="1:5" ht="15.75" customHeight="1">
      <c r="A18" s="6" t="s">
        <v>121</v>
      </c>
      <c r="B18" s="14">
        <v>90</v>
      </c>
      <c r="C18" s="14">
        <v>90</v>
      </c>
      <c r="D18" s="14">
        <v>105</v>
      </c>
      <c r="E18" s="15">
        <v>195</v>
      </c>
    </row>
    <row r="19" spans="1:5" ht="15.75" customHeight="1">
      <c r="A19" s="6" t="s">
        <v>122</v>
      </c>
      <c r="B19" s="14">
        <v>15</v>
      </c>
      <c r="C19" s="14">
        <v>13</v>
      </c>
      <c r="D19" s="14">
        <v>20</v>
      </c>
      <c r="E19" s="15">
        <v>33</v>
      </c>
    </row>
    <row r="20" spans="1:5" ht="15.75" customHeight="1">
      <c r="A20" s="6" t="s">
        <v>123</v>
      </c>
      <c r="B20" s="14">
        <v>66</v>
      </c>
      <c r="C20" s="14">
        <v>114</v>
      </c>
      <c r="D20" s="14">
        <v>117</v>
      </c>
      <c r="E20" s="15">
        <v>231</v>
      </c>
    </row>
    <row r="21" spans="1:5" ht="15.75" customHeight="1">
      <c r="A21" s="6" t="s">
        <v>124</v>
      </c>
      <c r="B21" s="14">
        <v>45</v>
      </c>
      <c r="C21" s="14">
        <v>46</v>
      </c>
      <c r="D21" s="14">
        <v>54</v>
      </c>
      <c r="E21" s="15">
        <v>100</v>
      </c>
    </row>
    <row r="22" spans="1:5" ht="15.75" customHeight="1">
      <c r="A22" s="6" t="s">
        <v>125</v>
      </c>
      <c r="B22" s="14">
        <v>128</v>
      </c>
      <c r="C22" s="14">
        <v>129</v>
      </c>
      <c r="D22" s="14">
        <v>161</v>
      </c>
      <c r="E22" s="15">
        <v>290</v>
      </c>
    </row>
    <row r="23" spans="1:5" ht="15.75" customHeight="1">
      <c r="A23" s="6" t="s">
        <v>126</v>
      </c>
      <c r="B23" s="14">
        <v>75</v>
      </c>
      <c r="C23" s="14">
        <v>82</v>
      </c>
      <c r="D23" s="14">
        <v>100</v>
      </c>
      <c r="E23" s="15">
        <v>182</v>
      </c>
    </row>
    <row r="24" spans="1:5" ht="15.75" customHeight="1">
      <c r="A24" s="6" t="s">
        <v>127</v>
      </c>
      <c r="B24" s="14">
        <v>53</v>
      </c>
      <c r="C24" s="14">
        <v>50</v>
      </c>
      <c r="D24" s="14">
        <v>57</v>
      </c>
      <c r="E24" s="15">
        <v>107</v>
      </c>
    </row>
    <row r="25" spans="1:5" ht="15.75" customHeight="1">
      <c r="A25" s="6" t="s">
        <v>128</v>
      </c>
      <c r="B25" s="14">
        <v>35</v>
      </c>
      <c r="C25" s="14">
        <v>39</v>
      </c>
      <c r="D25" s="14">
        <v>36</v>
      </c>
      <c r="E25" s="15">
        <v>75</v>
      </c>
    </row>
    <row r="26" spans="1:5" ht="15.75" customHeight="1">
      <c r="A26" s="6" t="s">
        <v>129</v>
      </c>
      <c r="B26" s="14">
        <v>65</v>
      </c>
      <c r="C26" s="14">
        <v>70</v>
      </c>
      <c r="D26" s="14">
        <v>78</v>
      </c>
      <c r="E26" s="15">
        <v>148</v>
      </c>
    </row>
    <row r="27" spans="1:5" ht="15.75" customHeight="1">
      <c r="A27" s="6" t="s">
        <v>130</v>
      </c>
      <c r="B27" s="14">
        <v>127</v>
      </c>
      <c r="C27" s="14">
        <v>152</v>
      </c>
      <c r="D27" s="14">
        <v>158</v>
      </c>
      <c r="E27" s="15">
        <v>310</v>
      </c>
    </row>
    <row r="28" spans="1:5" ht="15.75" customHeight="1">
      <c r="A28" s="6" t="s">
        <v>131</v>
      </c>
      <c r="B28" s="14">
        <v>195</v>
      </c>
      <c r="C28" s="14">
        <v>225</v>
      </c>
      <c r="D28" s="14">
        <v>263</v>
      </c>
      <c r="E28" s="15">
        <v>488</v>
      </c>
    </row>
    <row r="29" spans="1:5" ht="15.75" customHeight="1">
      <c r="A29" s="6" t="s">
        <v>132</v>
      </c>
      <c r="B29" s="14">
        <v>76</v>
      </c>
      <c r="C29" s="14">
        <v>97</v>
      </c>
      <c r="D29" s="14">
        <v>83</v>
      </c>
      <c r="E29" s="15">
        <v>180</v>
      </c>
    </row>
    <row r="30" spans="1:5" ht="15.75" customHeight="1">
      <c r="A30" s="6" t="s">
        <v>133</v>
      </c>
      <c r="B30" s="14">
        <v>72</v>
      </c>
      <c r="C30" s="14">
        <v>89</v>
      </c>
      <c r="D30" s="14">
        <v>99</v>
      </c>
      <c r="E30" s="15">
        <v>188</v>
      </c>
    </row>
    <row r="31" spans="1:5" ht="15.75" customHeight="1">
      <c r="A31" s="6" t="s">
        <v>134</v>
      </c>
      <c r="B31" s="14">
        <v>26</v>
      </c>
      <c r="C31" s="14">
        <v>27</v>
      </c>
      <c r="D31" s="14">
        <v>30</v>
      </c>
      <c r="E31" s="15">
        <v>57</v>
      </c>
    </row>
    <row r="32" spans="1:5" ht="15.75" customHeight="1">
      <c r="A32" s="6" t="s">
        <v>135</v>
      </c>
      <c r="B32" s="14">
        <v>174</v>
      </c>
      <c r="C32" s="14">
        <v>180</v>
      </c>
      <c r="D32" s="14">
        <v>223</v>
      </c>
      <c r="E32" s="15">
        <v>403</v>
      </c>
    </row>
    <row r="33" spans="1:5" ht="15.75" customHeight="1">
      <c r="A33" s="6" t="s">
        <v>136</v>
      </c>
      <c r="B33" s="14">
        <v>20</v>
      </c>
      <c r="C33" s="14">
        <v>17</v>
      </c>
      <c r="D33" s="14">
        <v>26</v>
      </c>
      <c r="E33" s="15">
        <v>43</v>
      </c>
    </row>
    <row r="34" spans="1:5" ht="15.75" customHeight="1">
      <c r="A34" s="6" t="s">
        <v>137</v>
      </c>
      <c r="B34" s="14">
        <v>44</v>
      </c>
      <c r="C34" s="14">
        <v>47</v>
      </c>
      <c r="D34" s="14">
        <v>53</v>
      </c>
      <c r="E34" s="15">
        <v>100</v>
      </c>
    </row>
    <row r="35" spans="1:5" ht="15.75" customHeight="1">
      <c r="A35" s="6" t="s">
        <v>138</v>
      </c>
      <c r="B35" s="14">
        <v>28</v>
      </c>
      <c r="C35" s="14">
        <v>25</v>
      </c>
      <c r="D35" s="14">
        <v>33</v>
      </c>
      <c r="E35" s="15">
        <v>58</v>
      </c>
    </row>
    <row r="36" spans="1:5" ht="15.75" customHeight="1">
      <c r="A36" s="6" t="s">
        <v>139</v>
      </c>
      <c r="B36" s="14">
        <v>30</v>
      </c>
      <c r="C36" s="14">
        <v>40</v>
      </c>
      <c r="D36" s="14">
        <v>41</v>
      </c>
      <c r="E36" s="15">
        <v>81</v>
      </c>
    </row>
    <row r="37" spans="1:5" ht="15.75" customHeight="1">
      <c r="A37" s="6" t="s">
        <v>140</v>
      </c>
      <c r="B37" s="14">
        <v>80</v>
      </c>
      <c r="C37" s="14">
        <v>91</v>
      </c>
      <c r="D37" s="14">
        <v>87</v>
      </c>
      <c r="E37" s="15">
        <v>178</v>
      </c>
    </row>
    <row r="38" spans="1:5" ht="15.75" customHeight="1">
      <c r="A38" s="68" t="s">
        <v>141</v>
      </c>
      <c r="B38" s="20">
        <v>43</v>
      </c>
      <c r="C38" s="20">
        <v>37</v>
      </c>
      <c r="D38" s="20">
        <v>40</v>
      </c>
      <c r="E38" s="21">
        <v>77</v>
      </c>
    </row>
    <row r="39" spans="1:5" ht="15.75" customHeight="1">
      <c r="A39" s="8" t="s">
        <v>279</v>
      </c>
      <c r="B39" s="62">
        <f>SUM(B41-B40)</f>
        <v>1745</v>
      </c>
      <c r="C39" s="62">
        <f>SUM(C41-C40)</f>
        <v>1929</v>
      </c>
      <c r="D39" s="62">
        <f>SUM(D41-D40)</f>
        <v>2167</v>
      </c>
      <c r="E39" s="63">
        <f>SUM(E41-E40)</f>
        <v>4096</v>
      </c>
    </row>
    <row r="40" spans="1:5" ht="15.75" customHeight="1">
      <c r="A40" s="6" t="s">
        <v>6</v>
      </c>
      <c r="B40" s="64"/>
      <c r="C40" s="64"/>
      <c r="D40" s="64"/>
      <c r="E40" s="65"/>
    </row>
    <row r="41" spans="1:5" ht="15.75" customHeight="1">
      <c r="A41" s="9" t="s">
        <v>7</v>
      </c>
      <c r="B41" s="66">
        <f>SUM(B4:B38)</f>
        <v>1745</v>
      </c>
      <c r="C41" s="66">
        <f>SUM(C4:C38)</f>
        <v>1929</v>
      </c>
      <c r="D41" s="66">
        <f>SUM(D4:D38)</f>
        <v>2167</v>
      </c>
      <c r="E41" s="67">
        <f>SUM(E4:E38)</f>
        <v>4096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7"/>
  </sheetPr>
  <dimension ref="A1:E48"/>
  <sheetViews>
    <sheetView zoomScale="75" zoomScaleNormal="75" zoomScalePageLayoutView="0" workbookViewId="0" topLeftCell="A1">
      <selection activeCell="B4" sqref="B4:E38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8" t="str">
        <f>'本山'!C1</f>
        <v>平成29年10月 1日現在</v>
      </c>
      <c r="D1" s="78"/>
      <c r="E1" s="11" t="s">
        <v>95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142</v>
      </c>
      <c r="B4" s="12">
        <v>5</v>
      </c>
      <c r="C4" s="12">
        <v>1</v>
      </c>
      <c r="D4" s="12">
        <v>4</v>
      </c>
      <c r="E4" s="13">
        <v>5</v>
      </c>
    </row>
    <row r="5" spans="1:5" ht="15.75" customHeight="1">
      <c r="A5" s="6" t="s">
        <v>143</v>
      </c>
      <c r="B5" s="12">
        <v>170</v>
      </c>
      <c r="C5" s="14">
        <v>204</v>
      </c>
      <c r="D5" s="14">
        <v>223</v>
      </c>
      <c r="E5" s="13">
        <v>427</v>
      </c>
    </row>
    <row r="6" spans="1:5" ht="15.75" customHeight="1">
      <c r="A6" s="6" t="s">
        <v>144</v>
      </c>
      <c r="B6" s="14">
        <v>15</v>
      </c>
      <c r="C6" s="14">
        <v>14</v>
      </c>
      <c r="D6" s="14">
        <v>19</v>
      </c>
      <c r="E6" s="15">
        <v>33</v>
      </c>
    </row>
    <row r="7" spans="1:5" ht="15.75" customHeight="1">
      <c r="A7" s="6" t="s">
        <v>145</v>
      </c>
      <c r="B7" s="14">
        <v>8</v>
      </c>
      <c r="C7" s="14">
        <v>3</v>
      </c>
      <c r="D7" s="14">
        <v>6</v>
      </c>
      <c r="E7" s="15">
        <v>9</v>
      </c>
    </row>
    <row r="8" spans="1:5" ht="15.75" customHeight="1">
      <c r="A8" s="6" t="s">
        <v>146</v>
      </c>
      <c r="B8" s="14">
        <v>19</v>
      </c>
      <c r="C8" s="14">
        <v>19</v>
      </c>
      <c r="D8" s="14">
        <v>22</v>
      </c>
      <c r="E8" s="15">
        <v>41</v>
      </c>
    </row>
    <row r="9" spans="1:5" ht="15.75" customHeight="1">
      <c r="A9" s="6" t="s">
        <v>147</v>
      </c>
      <c r="B9" s="14">
        <v>19</v>
      </c>
      <c r="C9" s="14">
        <v>19</v>
      </c>
      <c r="D9" s="14">
        <v>30</v>
      </c>
      <c r="E9" s="15">
        <v>49</v>
      </c>
    </row>
    <row r="10" spans="1:5" ht="15.75" customHeight="1">
      <c r="A10" s="6" t="s">
        <v>148</v>
      </c>
      <c r="B10" s="14">
        <v>89</v>
      </c>
      <c r="C10" s="14">
        <v>86</v>
      </c>
      <c r="D10" s="14">
        <v>89</v>
      </c>
      <c r="E10" s="15">
        <v>175</v>
      </c>
    </row>
    <row r="11" spans="1:5" ht="15.75" customHeight="1">
      <c r="A11" s="6" t="s">
        <v>149</v>
      </c>
      <c r="B11" s="14">
        <v>21</v>
      </c>
      <c r="C11" s="14">
        <v>23</v>
      </c>
      <c r="D11" s="14">
        <v>24</v>
      </c>
      <c r="E11" s="15">
        <v>47</v>
      </c>
    </row>
    <row r="12" spans="1:5" ht="15.75" customHeight="1">
      <c r="A12" s="6" t="s">
        <v>150</v>
      </c>
      <c r="B12" s="14">
        <v>56</v>
      </c>
      <c r="C12" s="14">
        <v>57</v>
      </c>
      <c r="D12" s="14">
        <v>62</v>
      </c>
      <c r="E12" s="15">
        <v>119</v>
      </c>
    </row>
    <row r="13" spans="1:5" ht="15.75" customHeight="1">
      <c r="A13" s="6" t="s">
        <v>151</v>
      </c>
      <c r="B13" s="14">
        <v>35</v>
      </c>
      <c r="C13" s="14">
        <v>41</v>
      </c>
      <c r="D13" s="14">
        <v>32</v>
      </c>
      <c r="E13" s="15">
        <v>73</v>
      </c>
    </row>
    <row r="14" spans="1:5" ht="15.75" customHeight="1">
      <c r="A14" s="6" t="s">
        <v>152</v>
      </c>
      <c r="B14" s="14">
        <v>8</v>
      </c>
      <c r="C14" s="14">
        <v>8</v>
      </c>
      <c r="D14" s="14">
        <v>9</v>
      </c>
      <c r="E14" s="15">
        <v>17</v>
      </c>
    </row>
    <row r="15" spans="1:5" ht="15.75" customHeight="1">
      <c r="A15" s="6" t="s">
        <v>153</v>
      </c>
      <c r="B15" s="14">
        <v>11</v>
      </c>
      <c r="C15" s="14">
        <v>7</v>
      </c>
      <c r="D15" s="14">
        <v>10</v>
      </c>
      <c r="E15" s="15">
        <v>17</v>
      </c>
    </row>
    <row r="16" spans="1:5" ht="15.75" customHeight="1">
      <c r="A16" s="6" t="s">
        <v>154</v>
      </c>
      <c r="B16" s="14">
        <v>19</v>
      </c>
      <c r="C16" s="14">
        <v>19</v>
      </c>
      <c r="D16" s="14">
        <v>25</v>
      </c>
      <c r="E16" s="15">
        <v>44</v>
      </c>
    </row>
    <row r="17" spans="1:5" ht="15.75" customHeight="1">
      <c r="A17" s="6" t="s">
        <v>155</v>
      </c>
      <c r="B17" s="14">
        <v>27</v>
      </c>
      <c r="C17" s="14">
        <v>25</v>
      </c>
      <c r="D17" s="14">
        <v>33</v>
      </c>
      <c r="E17" s="15">
        <v>58</v>
      </c>
    </row>
    <row r="18" spans="1:5" ht="15.75" customHeight="1">
      <c r="A18" s="6" t="s">
        <v>156</v>
      </c>
      <c r="B18" s="14">
        <v>30</v>
      </c>
      <c r="C18" s="14">
        <v>28</v>
      </c>
      <c r="D18" s="14">
        <v>26</v>
      </c>
      <c r="E18" s="15">
        <v>54</v>
      </c>
    </row>
    <row r="19" spans="1:5" ht="15.75" customHeight="1">
      <c r="A19" s="6" t="s">
        <v>157</v>
      </c>
      <c r="B19" s="14">
        <v>96</v>
      </c>
      <c r="C19" s="14">
        <v>69</v>
      </c>
      <c r="D19" s="14">
        <v>100</v>
      </c>
      <c r="E19" s="15">
        <v>169</v>
      </c>
    </row>
    <row r="20" spans="1:5" ht="15.75" customHeight="1">
      <c r="A20" s="6" t="s">
        <v>158</v>
      </c>
      <c r="B20" s="14">
        <v>23</v>
      </c>
      <c r="C20" s="14">
        <v>23</v>
      </c>
      <c r="D20" s="14">
        <v>31</v>
      </c>
      <c r="E20" s="15">
        <v>54</v>
      </c>
    </row>
    <row r="21" spans="1:5" ht="15.75" customHeight="1">
      <c r="A21" s="6" t="s">
        <v>159</v>
      </c>
      <c r="B21" s="14">
        <v>111</v>
      </c>
      <c r="C21" s="14">
        <v>111</v>
      </c>
      <c r="D21" s="14">
        <v>128</v>
      </c>
      <c r="E21" s="15">
        <v>239</v>
      </c>
    </row>
    <row r="22" spans="1:5" ht="15.75" customHeight="1">
      <c r="A22" s="6" t="s">
        <v>160</v>
      </c>
      <c r="B22" s="14">
        <v>127</v>
      </c>
      <c r="C22" s="14">
        <v>124</v>
      </c>
      <c r="D22" s="14">
        <v>142</v>
      </c>
      <c r="E22" s="15">
        <v>266</v>
      </c>
    </row>
    <row r="23" spans="1:5" ht="15.75" customHeight="1">
      <c r="A23" s="6" t="s">
        <v>161</v>
      </c>
      <c r="B23" s="14">
        <v>127</v>
      </c>
      <c r="C23" s="14">
        <v>143</v>
      </c>
      <c r="D23" s="14">
        <v>171</v>
      </c>
      <c r="E23" s="15">
        <v>314</v>
      </c>
    </row>
    <row r="24" spans="1:5" ht="15.75" customHeight="1">
      <c r="A24" s="6" t="s">
        <v>162</v>
      </c>
      <c r="B24" s="14">
        <v>193</v>
      </c>
      <c r="C24" s="14">
        <v>214</v>
      </c>
      <c r="D24" s="14">
        <v>243</v>
      </c>
      <c r="E24" s="15">
        <v>457</v>
      </c>
    </row>
    <row r="25" spans="1:5" ht="15.75" customHeight="1">
      <c r="A25" s="6" t="s">
        <v>163</v>
      </c>
      <c r="B25" s="14">
        <v>85</v>
      </c>
      <c r="C25" s="14">
        <v>100</v>
      </c>
      <c r="D25" s="14">
        <v>91</v>
      </c>
      <c r="E25" s="15">
        <v>191</v>
      </c>
    </row>
    <row r="26" spans="1:5" ht="15.75" customHeight="1">
      <c r="A26" s="6" t="s">
        <v>164</v>
      </c>
      <c r="B26" s="14">
        <v>58</v>
      </c>
      <c r="C26" s="14">
        <v>93</v>
      </c>
      <c r="D26" s="14">
        <v>72</v>
      </c>
      <c r="E26" s="15">
        <v>165</v>
      </c>
    </row>
    <row r="27" spans="1:5" ht="15.75" customHeight="1">
      <c r="A27" s="6" t="s">
        <v>165</v>
      </c>
      <c r="B27" s="14">
        <v>19</v>
      </c>
      <c r="C27" s="14">
        <v>1</v>
      </c>
      <c r="D27" s="14">
        <v>18</v>
      </c>
      <c r="E27" s="15">
        <v>19</v>
      </c>
    </row>
    <row r="28" spans="1:5" ht="15.75" customHeight="1">
      <c r="A28" s="6" t="s">
        <v>166</v>
      </c>
      <c r="B28" s="14">
        <v>5</v>
      </c>
      <c r="C28" s="14">
        <v>2</v>
      </c>
      <c r="D28" s="14">
        <v>4</v>
      </c>
      <c r="E28" s="15">
        <v>6</v>
      </c>
    </row>
    <row r="29" spans="1:5" ht="15.75" customHeight="1">
      <c r="A29" s="6" t="s">
        <v>167</v>
      </c>
      <c r="B29" s="14">
        <v>11</v>
      </c>
      <c r="C29" s="14">
        <v>11</v>
      </c>
      <c r="D29" s="14">
        <v>13</v>
      </c>
      <c r="E29" s="15">
        <v>24</v>
      </c>
    </row>
    <row r="30" spans="1:5" ht="15.75" customHeight="1">
      <c r="A30" s="6" t="s">
        <v>168</v>
      </c>
      <c r="B30" s="14">
        <v>12</v>
      </c>
      <c r="C30" s="14">
        <v>9</v>
      </c>
      <c r="D30" s="14">
        <v>12</v>
      </c>
      <c r="E30" s="15">
        <v>21</v>
      </c>
    </row>
    <row r="31" spans="1:5" ht="15.75" customHeight="1">
      <c r="A31" s="6" t="s">
        <v>169</v>
      </c>
      <c r="B31" s="14">
        <v>114</v>
      </c>
      <c r="C31" s="14">
        <v>112</v>
      </c>
      <c r="D31" s="14">
        <v>121</v>
      </c>
      <c r="E31" s="15">
        <v>233</v>
      </c>
    </row>
    <row r="32" spans="1:5" ht="15.75" customHeight="1">
      <c r="A32" s="6" t="s">
        <v>170</v>
      </c>
      <c r="B32" s="14">
        <v>72</v>
      </c>
      <c r="C32" s="14">
        <v>81</v>
      </c>
      <c r="D32" s="14">
        <v>80</v>
      </c>
      <c r="E32" s="15">
        <v>161</v>
      </c>
    </row>
    <row r="33" spans="1:5" ht="15.75" customHeight="1">
      <c r="A33" s="6" t="s">
        <v>171</v>
      </c>
      <c r="B33" s="14">
        <v>63</v>
      </c>
      <c r="C33" s="14">
        <v>65</v>
      </c>
      <c r="D33" s="14">
        <v>80</v>
      </c>
      <c r="E33" s="15">
        <v>145</v>
      </c>
    </row>
    <row r="34" spans="1:5" ht="15.75" customHeight="1">
      <c r="A34" s="6" t="s">
        <v>172</v>
      </c>
      <c r="B34" s="14">
        <v>39</v>
      </c>
      <c r="C34" s="14">
        <v>31</v>
      </c>
      <c r="D34" s="14">
        <v>45</v>
      </c>
      <c r="E34" s="15">
        <v>76</v>
      </c>
    </row>
    <row r="35" spans="1:5" ht="15.75" customHeight="1">
      <c r="A35" s="6" t="s">
        <v>173</v>
      </c>
      <c r="B35" s="14">
        <v>129</v>
      </c>
      <c r="C35" s="14">
        <v>160</v>
      </c>
      <c r="D35" s="14">
        <v>156</v>
      </c>
      <c r="E35" s="15">
        <v>316</v>
      </c>
    </row>
    <row r="36" spans="1:5" ht="15.75" customHeight="1">
      <c r="A36" s="6" t="s">
        <v>174</v>
      </c>
      <c r="B36" s="14">
        <v>47</v>
      </c>
      <c r="C36" s="14">
        <v>54</v>
      </c>
      <c r="D36" s="14">
        <v>61</v>
      </c>
      <c r="E36" s="15">
        <v>115</v>
      </c>
    </row>
    <row r="37" spans="1:5" ht="15.75" customHeight="1">
      <c r="A37" s="6" t="s">
        <v>175</v>
      </c>
      <c r="B37" s="14">
        <v>187</v>
      </c>
      <c r="C37" s="14">
        <v>247</v>
      </c>
      <c r="D37" s="14">
        <v>238</v>
      </c>
      <c r="E37" s="15">
        <v>485</v>
      </c>
    </row>
    <row r="38" spans="1:5" ht="15.75" customHeight="1">
      <c r="A38" s="6" t="s">
        <v>176</v>
      </c>
      <c r="B38" s="14">
        <v>71</v>
      </c>
      <c r="C38" s="14">
        <v>80</v>
      </c>
      <c r="D38" s="14">
        <v>89</v>
      </c>
      <c r="E38" s="15">
        <v>169</v>
      </c>
    </row>
    <row r="39" spans="1:5" ht="15.75" customHeight="1">
      <c r="A39" s="8" t="s">
        <v>279</v>
      </c>
      <c r="B39" s="62">
        <f>SUM(B41-B40)</f>
        <v>2121</v>
      </c>
      <c r="C39" s="62">
        <f>SUM(C41-C40)</f>
        <v>2284</v>
      </c>
      <c r="D39" s="62">
        <f>SUM(D41-D40)</f>
        <v>2509</v>
      </c>
      <c r="E39" s="63">
        <f>SUM(E41-E40)</f>
        <v>4793</v>
      </c>
    </row>
    <row r="40" spans="1:5" ht="15.75" customHeight="1">
      <c r="A40" s="6" t="s">
        <v>6</v>
      </c>
      <c r="B40" s="64"/>
      <c r="C40" s="64"/>
      <c r="D40" s="64"/>
      <c r="E40" s="65"/>
    </row>
    <row r="41" spans="1:5" ht="15.75" customHeight="1">
      <c r="A41" s="9" t="s">
        <v>7</v>
      </c>
      <c r="B41" s="66">
        <f>SUM(B4:B38)</f>
        <v>2121</v>
      </c>
      <c r="C41" s="66">
        <f>SUM(C4:C38)</f>
        <v>2284</v>
      </c>
      <c r="D41" s="66">
        <f>SUM(D4:D38)</f>
        <v>2509</v>
      </c>
      <c r="E41" s="67">
        <f>SUM(E4:E38)</f>
        <v>4793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小野田市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shimin01</dc:creator>
  <cp:keywords/>
  <dc:description/>
  <cp:lastModifiedBy>山陽小野田市</cp:lastModifiedBy>
  <cp:lastPrinted>2017-09-29T12:09:28Z</cp:lastPrinted>
  <dcterms:created xsi:type="dcterms:W3CDTF">2002-11-05T00:25:22Z</dcterms:created>
  <dcterms:modified xsi:type="dcterms:W3CDTF">2017-09-29T12:19:02Z</dcterms:modified>
  <cp:category/>
  <cp:version/>
  <cp:contentType/>
  <cp:contentStatus/>
</cp:coreProperties>
</file>