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65" windowWidth="14940" windowHeight="8280" tabRatio="732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<sst xmlns="http://schemas.openxmlformats.org/spreadsheetml/2006/main" count="552" uniqueCount="404">
  <si>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</si>
  <si>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</si>
  <si>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</si>
  <si>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</si>
  <si>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</si>
  <si>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</si>
  <si>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</si>
  <si>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</si>
  <si>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</si>
  <si>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</si>
  <si>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</si>
  <si>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</si>
  <si>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</si>
  <si>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</si>
  <si>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</si>
  <si>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</si>
  <si>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</si>
  <si>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</si>
  <si>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</si>
  <si>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</si>
  <si>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</si>
  <si>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</si>
  <si>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</si>
  <si>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</si>
  <si>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</si>
  <si>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</si>
  <si>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</si>
  <si>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</si>
  <si>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</si>
  <si>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</si>
  <si>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</si>
  <si>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</si>
  <si>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</si>
  <si>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</si>
  <si>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</si>
  <si>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</si>
  <si>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</si>
  <si>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</si>
  <si>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</si>
  <si>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</si>
  <si>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</si>
  <si>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</si>
  <si>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</si>
  <si>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</si>
  <si>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</si>
  <si>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</si>
  <si>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</si>
  <si>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</si>
  <si>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</si>
  <si>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</si>
  <si>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</si>
  <si>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</si>
  <si>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</si>
  <si>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</si>
  <si>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</si>
  <si>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</si>
  <si>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</si>
  <si>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</si>
  <si>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</si>
  <si>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</si>
  <si>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</si>
  <si>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</si>
  <si>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</si>
  <si>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</si>
  <si>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</si>
  <si>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</si>
  <si>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</si>
  <si>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</si>
  <si>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</si>
  <si>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</si>
  <si>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</si>
  <si>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</si>
  <si>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</si>
  <si>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</si>
  <si>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</si>
  <si>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</si>
  <si>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</si>
  <si>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</si>
  <si>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</si>
  <si>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</si>
  <si>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</si>
  <si>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</si>
  <si>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</si>
  <si>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</si>
  <si>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</si>
  <si>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</si>
  <si>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</si>
  <si>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</si>
  <si>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</si>
  <si>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</si>
  <si>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</si>
  <si>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</si>
  <si>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</si>
  <si>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</si>
  <si>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</si>
  <si>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</si>
  <si>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</si>
  <si>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</si>
  <si>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</si>
  <si>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</si>
  <si>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</si>
  <si>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</si>
  <si>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</si>
  <si>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</si>
  <si>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</si>
  <si>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</si>
  <si>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</si>
  <si>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</si>
  <si>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</si>
  <si>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</si>
  <si>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</si>
  <si>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</si>
  <si>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</si>
  <si>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</si>
  <si>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</si>
  <si>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</si>
  <si>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</si>
  <si>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</si>
  <si>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</si>
  <si>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</si>
  <si>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</si>
  <si>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</si>
  <si>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</si>
  <si>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</si>
  <si>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</si>
  <si>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</si>
  <si>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</si>
  <si>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</si>
  <si>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</si>
  <si>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</si>
  <si>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</si>
  <si>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</si>
  <si>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</si>
  <si>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</si>
  <si>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</si>
  <si>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</si>
  <si>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</si>
  <si>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</si>
  <si>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</si>
  <si>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</si>
  <si>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</si>
  <si>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</si>
  <si>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</si>
  <si>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</si>
  <si>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</si>
  <si>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</si>
  <si>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</si>
  <si>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</si>
  <si>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</si>
  <si>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</si>
  <si>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</si>
  <si>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</si>
  <si>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</si>
  <si>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</si>
  <si>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</si>
  <si>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</si>
  <si>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</si>
  <si>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</si>
  <si>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</si>
  <si>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</si>
  <si>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</si>
  <si>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</si>
  <si>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</si>
  <si>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</si>
  <si>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</si>
  <si>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</si>
  <si>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</si>
  <si>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</si>
  <si>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</si>
  <si>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</si>
  <si>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</si>
  <si>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</si>
  <si>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</si>
  <si>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</si>
  <si>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</si>
  <si>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</si>
  <si>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</si>
  <si>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</si>
  <si>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</si>
  <si>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</si>
  <si>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</si>
  <si>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</si>
  <si>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</si>
  <si>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</si>
  <si>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</si>
  <si>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</si>
  <si>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</si>
  <si>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</si>
  <si>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</si>
  <si>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</si>
  <si>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</si>
  <si>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</si>
  <si>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</si>
  <si>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</si>
  <si>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</si>
  <si>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</si>
  <si>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</si>
  <si>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</si>
  <si>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</si>
  <si>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</si>
  <si>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</si>
  <si>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</si>
  <si>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</si>
  <si>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</si>
  <si>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</si>
  <si>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</si>
  <si>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</si>
  <si>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</si>
  <si>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</si>
  <si>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</si>
  <si>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</si>
  <si>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</si>
  <si>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</si>
  <si>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</si>
  <si>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</si>
  <si>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</si>
  <si>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</si>
  <si>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</si>
  <si>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</si>
  <si>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</si>
  <si>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</si>
  <si>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</si>
  <si>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</si>
  <si>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</si>
  <si>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</si>
  <si>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</si>
  <si>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</si>
  <si>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</si>
  <si>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</si>
  <si>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</si>
  <si>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</si>
  <si>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</si>
  <si>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</si>
  <si>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</si>
  <si>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</si>
  <si>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</si>
  <si>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</si>
  <si>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</si>
  <si>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</si>
  <si>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</si>
  <si>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</si>
  <si>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</si>
  <si>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</si>
  <si>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</si>
  <si>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</si>
  <si>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</si>
  <si>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</si>
  <si>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</si>
  <si>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</si>
  <si>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</si>
  <si>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</si>
  <si>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</si>
  <si>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</si>
  <si>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</si>
  <si>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</si>
  <si>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</si>
  <si>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</si>
  <si>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</si>
  <si>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</si>
  <si>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</si>
  <si>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</si>
  <si>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</si>
  <si>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</si>
  <si>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</si>
  <si>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</si>
  <si>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</si>
  <si>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</si>
  <si>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</si>
  <si>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</si>
  <si>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</si>
  <si>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</si>
  <si>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</si>
  <si>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</si>
  <si>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</si>
  <si>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</si>
  <si>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</si>
  <si>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</si>
  <si>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</si>
  <si>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</si>
  <si>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</si>
  <si>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</si>
  <si>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</si>
  <si>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</si>
  <si>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</si>
  <si>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</si>
  <si>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</si>
  <si>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</si>
  <si>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</si>
  <si>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</si>
  <si>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</si>
  <si>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</si>
  <si>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</si>
  <si>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</si>
  <si>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</si>
  <si>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</si>
  <si>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</si>
  <si>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</si>
  <si>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</si>
  <si>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</si>
  <si>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</si>
  <si>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</si>
  <si>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</si>
  <si>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</si>
  <si>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</si>
  <si>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</si>
  <si>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</si>
  <si>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</si>
  <si>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</si>
  <si>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</si>
  <si>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</si>
  <si>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</si>
  <si>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</si>
  <si>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</si>
  <si>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</si>
  <si>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</si>
  <si>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</si>
  <si>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</si>
  <si>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</si>
  <si>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</si>
  <si>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</si>
  <si>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</si>
  <si>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</si>
  <si>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</si>
  <si>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</si>
  <si>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</si>
  <si>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</si>
  <si>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</si>
  <si>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</si>
  <si>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</si>
  <si>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</si>
  <si>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</si>
  <si>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</si>
  <si>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</si>
  <si>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</si>
  <si>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</si>
  <si>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</si>
  <si>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</si>
  <si>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</si>
  <si>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</si>
  <si>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</si>
  <si>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</si>
  <si>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</si>
  <si>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</si>
  <si>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</si>
  <si>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</si>
  <si>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</si>
  <si>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</si>
  <si>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</si>
  <si>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</si>
  <si>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</si>
  <si>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</si>
  <si>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</si>
  <si>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</si>
  <si>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</si>
  <si>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</si>
  <si>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</si>
  <si>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</si>
  <si>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</si>
  <si>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</si>
  <si>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</si>
  <si>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</si>
  <si>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</si>
  <si>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</si>
  <si>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</si>
  <si>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</si>
  <si>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</si>
  <si>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</si>
  <si>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</si>
  <si>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</si>
  <si>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</si>
  <si>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</si>
  <si>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</si>
  <si>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</si>
  <si>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</si>
  <si>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</si>
  <si>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</si>
  <si>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</si>
  <si>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</si>
  <si>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</si>
  <si>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</si>
  <si>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</si>
  <si>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</si>
  <si>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</si>
  <si>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</si>
  <si>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</si>
  <si>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</si>
  <si>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</si>
  <si>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</si>
  <si>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</si>
  <si>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</si>
  <si>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</si>
  <si>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</si>
  <si>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</si>
  <si>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</si>
  <si>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</si>
  <si>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</si>
  <si>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</si>
  <si>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</si>
  <si>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</si>
  <si>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</si>
  <si>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</si>
  <si>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</si>
  <si>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</si>
  <si>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平成29年8月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</si>
</sst>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E1" sqref="E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">
        <v>403</v>
      </c>
      <c r="D1" s="78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76">
        <v>203</v>
      </c>
      <c r="C4" s="76">
        <v>260</v>
      </c>
      <c r="D4" s="76">
        <v>276</v>
      </c>
      <c r="E4" s="13">
        <f>SUM(C4:D4)</f>
        <v>536</v>
      </c>
    </row>
    <row r="5" spans="1:5" ht="15.75" customHeight="1">
      <c r="A5" s="6" t="s">
        <v>351</v>
      </c>
      <c r="B5" s="77">
        <v>185</v>
      </c>
      <c r="C5" s="77">
        <v>181</v>
      </c>
      <c r="D5" s="77">
        <v>212</v>
      </c>
      <c r="E5" s="15">
        <f aca="true" t="shared" si="0" ref="E5:E14">SUM(C5:D5)</f>
        <v>393</v>
      </c>
    </row>
    <row r="6" spans="1:5" ht="15.75" customHeight="1">
      <c r="A6" s="6" t="s">
        <v>352</v>
      </c>
      <c r="B6" s="77">
        <v>238</v>
      </c>
      <c r="C6" s="77">
        <v>245</v>
      </c>
      <c r="D6" s="77">
        <v>256</v>
      </c>
      <c r="E6" s="15">
        <f t="shared" si="0"/>
        <v>501</v>
      </c>
    </row>
    <row r="7" spans="1:5" ht="15.75" customHeight="1">
      <c r="A7" s="6" t="s">
        <v>353</v>
      </c>
      <c r="B7" s="77">
        <v>46</v>
      </c>
      <c r="C7" s="77">
        <v>45</v>
      </c>
      <c r="D7" s="77">
        <v>57</v>
      </c>
      <c r="E7" s="15">
        <f t="shared" si="0"/>
        <v>102</v>
      </c>
    </row>
    <row r="8" spans="1:5" ht="15.75" customHeight="1">
      <c r="A8" s="6" t="s">
        <v>354</v>
      </c>
      <c r="B8" s="77">
        <v>161</v>
      </c>
      <c r="C8" s="77">
        <v>171</v>
      </c>
      <c r="D8" s="77">
        <v>194</v>
      </c>
      <c r="E8" s="15">
        <f t="shared" si="0"/>
        <v>365</v>
      </c>
    </row>
    <row r="9" spans="1:5" ht="15.75" customHeight="1">
      <c r="A9" s="6" t="s">
        <v>355</v>
      </c>
      <c r="B9" s="77">
        <v>300</v>
      </c>
      <c r="C9" s="77">
        <v>316</v>
      </c>
      <c r="D9" s="77">
        <v>339</v>
      </c>
      <c r="E9" s="15">
        <f t="shared" si="0"/>
        <v>655</v>
      </c>
    </row>
    <row r="10" spans="1:5" ht="15.75" customHeight="1">
      <c r="A10" s="6" t="s">
        <v>356</v>
      </c>
      <c r="B10" s="77">
        <v>130</v>
      </c>
      <c r="C10" s="77">
        <v>137</v>
      </c>
      <c r="D10" s="77">
        <v>195</v>
      </c>
      <c r="E10" s="15">
        <f t="shared" si="0"/>
        <v>332</v>
      </c>
    </row>
    <row r="11" spans="1:5" ht="15.75" customHeight="1">
      <c r="A11" s="6" t="s">
        <v>357</v>
      </c>
      <c r="B11" s="77">
        <v>1</v>
      </c>
      <c r="C11" s="77">
        <v>1</v>
      </c>
      <c r="D11" s="77">
        <v>0</v>
      </c>
      <c r="E11" s="15">
        <f t="shared" si="0"/>
        <v>1</v>
      </c>
    </row>
    <row r="12" spans="1:5" ht="15.75" customHeight="1">
      <c r="A12" s="6" t="s">
        <v>358</v>
      </c>
      <c r="B12" s="77">
        <v>102</v>
      </c>
      <c r="C12" s="77">
        <v>79</v>
      </c>
      <c r="D12" s="77">
        <v>100</v>
      </c>
      <c r="E12" s="15">
        <f t="shared" si="0"/>
        <v>179</v>
      </c>
    </row>
    <row r="13" spans="1:5" ht="15.75" customHeight="1">
      <c r="A13" s="6" t="s">
        <v>359</v>
      </c>
      <c r="B13" s="77">
        <v>53</v>
      </c>
      <c r="C13" s="77">
        <v>49</v>
      </c>
      <c r="D13" s="77">
        <v>51</v>
      </c>
      <c r="E13" s="15">
        <f t="shared" si="0"/>
        <v>100</v>
      </c>
    </row>
    <row r="14" spans="1:5" ht="15.75" customHeight="1">
      <c r="A14" s="25" t="s">
        <v>346</v>
      </c>
      <c r="B14" s="77">
        <v>35</v>
      </c>
      <c r="C14" s="77">
        <v>27</v>
      </c>
      <c r="D14" s="77">
        <v>28</v>
      </c>
      <c r="E14" s="15">
        <f t="shared" si="0"/>
        <v>55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1448</v>
      </c>
      <c r="C39" s="18">
        <f>SUM(C41-C40)</f>
        <v>1503</v>
      </c>
      <c r="D39" s="18">
        <f>SUM(D41-D40)</f>
        <v>1701</v>
      </c>
      <c r="E39" s="19">
        <f>SUM(E41-E40)</f>
        <v>3204</v>
      </c>
    </row>
    <row r="40" spans="1:5" ht="15.75" customHeight="1">
      <c r="A40" s="6" t="s">
        <v>6</v>
      </c>
      <c r="B40" s="60">
        <v>6</v>
      </c>
      <c r="C40" s="60">
        <v>8</v>
      </c>
      <c r="D40" s="60">
        <v>7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1454</v>
      </c>
      <c r="C41" s="20">
        <f>SUM(C4:C38)</f>
        <v>1511</v>
      </c>
      <c r="D41" s="20">
        <f>SUM(D4:D38)</f>
        <v>1708</v>
      </c>
      <c r="E41" s="21">
        <f>SUM(E4:E38)</f>
        <v>3219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81</v>
      </c>
      <c r="C4" s="12">
        <v>151</v>
      </c>
      <c r="D4" s="12">
        <v>151</v>
      </c>
      <c r="E4" s="13">
        <f>SUM(C4:D4)</f>
        <v>302</v>
      </c>
    </row>
    <row r="5" spans="1:5" ht="15.75" customHeight="1">
      <c r="A5" s="5" t="s">
        <v>178</v>
      </c>
      <c r="B5" s="12">
        <v>29</v>
      </c>
      <c r="C5" s="12">
        <v>32</v>
      </c>
      <c r="D5" s="12">
        <v>48</v>
      </c>
      <c r="E5" s="13">
        <f>SUM(C5:D5)</f>
        <v>80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f>SUM(C6:D6)</f>
        <v>30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68</v>
      </c>
      <c r="E7" s="15">
        <f>SUM(C7:D7)</f>
        <v>131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f aca="true" t="shared" si="0" ref="E8:E13">SUM(C8:D8)</f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f t="shared" si="0"/>
        <v>66</v>
      </c>
    </row>
    <row r="10" spans="1:5" ht="15.75" customHeight="1">
      <c r="A10" s="6" t="s">
        <v>183</v>
      </c>
      <c r="B10" s="14">
        <v>37</v>
      </c>
      <c r="C10" s="14">
        <v>45</v>
      </c>
      <c r="D10" s="14">
        <v>41</v>
      </c>
      <c r="E10" s="15">
        <f t="shared" si="0"/>
        <v>86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f t="shared" si="0"/>
        <v>10</v>
      </c>
    </row>
    <row r="12" spans="1:5" ht="15.75" customHeight="1">
      <c r="A12" s="6" t="s">
        <v>185</v>
      </c>
      <c r="B12" s="14">
        <v>105</v>
      </c>
      <c r="C12" s="14">
        <v>126</v>
      </c>
      <c r="D12" s="14">
        <v>128</v>
      </c>
      <c r="E12" s="15">
        <f t="shared" si="0"/>
        <v>254</v>
      </c>
    </row>
    <row r="13" spans="1:5" ht="15.75" customHeight="1">
      <c r="A13" s="25" t="s">
        <v>55</v>
      </c>
      <c r="B13" s="14">
        <v>316</v>
      </c>
      <c r="C13" s="14">
        <v>304</v>
      </c>
      <c r="D13" s="14">
        <v>318</v>
      </c>
      <c r="E13" s="15">
        <f t="shared" si="0"/>
        <v>622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4526</v>
      </c>
      <c r="C41" s="18">
        <f>SUM(C43-C42)</f>
        <v>4979</v>
      </c>
      <c r="D41" s="74">
        <f>SUM(D43-D42)</f>
        <v>5478</v>
      </c>
      <c r="E41" s="19">
        <f>C41+D41</f>
        <v>10457</v>
      </c>
    </row>
    <row r="42" spans="1:5" ht="15.75" customHeight="1">
      <c r="A42" s="6" t="s">
        <v>6</v>
      </c>
      <c r="B42" s="60">
        <v>49</v>
      </c>
      <c r="C42" s="60">
        <v>39</v>
      </c>
      <c r="D42" s="60">
        <v>34</v>
      </c>
      <c r="E42" s="61">
        <f>SUM(C42:D42)</f>
        <v>73</v>
      </c>
    </row>
    <row r="43" spans="1:5" ht="15.75" customHeight="1">
      <c r="A43" s="9" t="s">
        <v>7</v>
      </c>
      <c r="B43" s="20">
        <f>SUM('厚狭①'!B41+'厚狭②'!B41+'厚狭③'!B44)</f>
        <v>4575</v>
      </c>
      <c r="C43" s="20">
        <f>SUM('厚狭①'!C41+'厚狭②'!C41+'厚狭③'!C44)</f>
        <v>5018</v>
      </c>
      <c r="D43" s="20">
        <f>SUM('厚狭①'!D41+'厚狭②'!D41+'厚狭③'!D44)</f>
        <v>5512</v>
      </c>
      <c r="E43" s="21">
        <f>C43+D43</f>
        <v>10530</v>
      </c>
    </row>
    <row r="44" spans="1:5" ht="15.75" customHeight="1">
      <c r="A44" s="10"/>
      <c r="B44" s="27">
        <f>SUM(B4:B40)</f>
        <v>696</v>
      </c>
      <c r="C44" s="27">
        <f>SUM(C4:C40)</f>
        <v>788</v>
      </c>
      <c r="D44" s="27">
        <f>SUM(D4:D40)</f>
        <v>820</v>
      </c>
      <c r="E44" s="27">
        <f>SUM(E5:E40)</f>
        <v>1306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平成29年8月 1日現在</v>
      </c>
      <c r="D1" s="78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51</v>
      </c>
      <c r="C4" s="12">
        <v>53</v>
      </c>
      <c r="D4" s="12">
        <v>62</v>
      </c>
      <c r="E4" s="13">
        <f aca="true" t="shared" si="0" ref="E4:E35">SUM(C4:D4)</f>
        <v>115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f t="shared" si="0"/>
        <v>19</v>
      </c>
    </row>
    <row r="6" spans="1:5" ht="15.75" customHeight="1">
      <c r="A6" s="6" t="s">
        <v>206</v>
      </c>
      <c r="B6" s="14">
        <v>92</v>
      </c>
      <c r="C6" s="14">
        <v>98</v>
      </c>
      <c r="D6" s="14">
        <v>115</v>
      </c>
      <c r="E6" s="15">
        <f t="shared" si="0"/>
        <v>213</v>
      </c>
    </row>
    <row r="7" spans="1:5" ht="15.75" customHeight="1">
      <c r="A7" s="6" t="s">
        <v>207</v>
      </c>
      <c r="B7" s="14">
        <v>85</v>
      </c>
      <c r="C7" s="14">
        <v>108</v>
      </c>
      <c r="D7" s="14">
        <v>107</v>
      </c>
      <c r="E7" s="15">
        <f t="shared" si="0"/>
        <v>215</v>
      </c>
    </row>
    <row r="8" spans="1:5" ht="15.75" customHeight="1">
      <c r="A8" s="6" t="s">
        <v>208</v>
      </c>
      <c r="B8" s="14">
        <v>97</v>
      </c>
      <c r="C8" s="14">
        <v>101</v>
      </c>
      <c r="D8" s="14">
        <v>130</v>
      </c>
      <c r="E8" s="15">
        <f t="shared" si="0"/>
        <v>231</v>
      </c>
    </row>
    <row r="9" spans="1:5" ht="15.75" customHeight="1">
      <c r="A9" s="6" t="s">
        <v>209</v>
      </c>
      <c r="B9" s="14">
        <v>37</v>
      </c>
      <c r="C9" s="14">
        <v>51</v>
      </c>
      <c r="D9" s="14">
        <v>54</v>
      </c>
      <c r="E9" s="15">
        <f t="shared" si="0"/>
        <v>105</v>
      </c>
    </row>
    <row r="10" spans="1:5" ht="15.75" customHeight="1">
      <c r="A10" s="6" t="s">
        <v>210</v>
      </c>
      <c r="B10" s="14">
        <v>39</v>
      </c>
      <c r="C10" s="14">
        <v>40</v>
      </c>
      <c r="D10" s="14">
        <v>45</v>
      </c>
      <c r="E10" s="15">
        <f t="shared" si="0"/>
        <v>85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f t="shared" si="0"/>
        <v>46</v>
      </c>
    </row>
    <row r="12" spans="1:5" ht="15.75" customHeight="1">
      <c r="A12" s="6" t="s">
        <v>212</v>
      </c>
      <c r="B12" s="14">
        <v>36</v>
      </c>
      <c r="C12" s="14">
        <v>31</v>
      </c>
      <c r="D12" s="14">
        <v>43</v>
      </c>
      <c r="E12" s="15">
        <f t="shared" si="0"/>
        <v>74</v>
      </c>
    </row>
    <row r="13" spans="1:5" ht="15.75" customHeight="1">
      <c r="A13" s="6" t="s">
        <v>213</v>
      </c>
      <c r="B13" s="14">
        <v>13</v>
      </c>
      <c r="C13" s="14">
        <v>13</v>
      </c>
      <c r="D13" s="14">
        <v>12</v>
      </c>
      <c r="E13" s="15">
        <f t="shared" si="0"/>
        <v>25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39</v>
      </c>
      <c r="E14" s="15">
        <f t="shared" si="0"/>
        <v>72</v>
      </c>
    </row>
    <row r="15" spans="1:5" ht="15.75" customHeight="1">
      <c r="A15" s="6" t="s">
        <v>215</v>
      </c>
      <c r="B15" s="14">
        <v>57</v>
      </c>
      <c r="C15" s="14">
        <v>63</v>
      </c>
      <c r="D15" s="14">
        <v>53</v>
      </c>
      <c r="E15" s="15">
        <f t="shared" si="0"/>
        <v>116</v>
      </c>
    </row>
    <row r="16" spans="1:5" ht="15.75" customHeight="1">
      <c r="A16" s="6" t="s">
        <v>216</v>
      </c>
      <c r="B16" s="14">
        <v>88</v>
      </c>
      <c r="C16" s="14">
        <v>101</v>
      </c>
      <c r="D16" s="14">
        <v>122</v>
      </c>
      <c r="E16" s="15">
        <f t="shared" si="0"/>
        <v>223</v>
      </c>
    </row>
    <row r="17" spans="1:5" ht="15.75" customHeight="1">
      <c r="A17" s="6" t="s">
        <v>217</v>
      </c>
      <c r="B17" s="14">
        <v>43</v>
      </c>
      <c r="C17" s="14">
        <v>49</v>
      </c>
      <c r="D17" s="14">
        <v>47</v>
      </c>
      <c r="E17" s="15">
        <f t="shared" si="0"/>
        <v>96</v>
      </c>
    </row>
    <row r="18" spans="1:5" ht="15.75" customHeight="1">
      <c r="A18" s="6" t="s">
        <v>218</v>
      </c>
      <c r="B18" s="14">
        <v>38</v>
      </c>
      <c r="C18" s="14">
        <v>30</v>
      </c>
      <c r="D18" s="14">
        <v>46</v>
      </c>
      <c r="E18" s="15">
        <f t="shared" si="0"/>
        <v>76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f t="shared" si="0"/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8</v>
      </c>
      <c r="E20" s="15">
        <f t="shared" si="0"/>
        <v>16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f t="shared" si="0"/>
        <v>33</v>
      </c>
    </row>
    <row r="22" spans="1:5" ht="15.75" customHeight="1">
      <c r="A22" s="6" t="s">
        <v>222</v>
      </c>
      <c r="B22" s="14">
        <v>34</v>
      </c>
      <c r="C22" s="14">
        <v>34</v>
      </c>
      <c r="D22" s="14">
        <v>40</v>
      </c>
      <c r="E22" s="15">
        <f t="shared" si="0"/>
        <v>74</v>
      </c>
    </row>
    <row r="23" spans="1:5" ht="15.75" customHeight="1">
      <c r="A23" s="6" t="s">
        <v>223</v>
      </c>
      <c r="B23" s="14">
        <v>63</v>
      </c>
      <c r="C23" s="14">
        <v>46</v>
      </c>
      <c r="D23" s="14">
        <v>65</v>
      </c>
      <c r="E23" s="15">
        <f t="shared" si="0"/>
        <v>111</v>
      </c>
    </row>
    <row r="24" spans="1:5" ht="15.75" customHeight="1">
      <c r="A24" s="6" t="s">
        <v>224</v>
      </c>
      <c r="B24" s="14">
        <v>53</v>
      </c>
      <c r="C24" s="14">
        <v>56</v>
      </c>
      <c r="D24" s="14">
        <v>78</v>
      </c>
      <c r="E24" s="15">
        <f t="shared" si="0"/>
        <v>134</v>
      </c>
    </row>
    <row r="25" spans="1:5" ht="15.75" customHeight="1">
      <c r="A25" s="6" t="s">
        <v>225</v>
      </c>
      <c r="B25" s="14">
        <v>84</v>
      </c>
      <c r="C25" s="14">
        <v>107</v>
      </c>
      <c r="D25" s="14">
        <v>95</v>
      </c>
      <c r="E25" s="15">
        <f t="shared" si="0"/>
        <v>202</v>
      </c>
    </row>
    <row r="26" spans="1:5" ht="15.75" customHeight="1">
      <c r="A26" s="6" t="s">
        <v>226</v>
      </c>
      <c r="B26" s="14">
        <v>6</v>
      </c>
      <c r="C26" s="14">
        <v>5</v>
      </c>
      <c r="D26" s="14">
        <v>8</v>
      </c>
      <c r="E26" s="15">
        <f t="shared" si="0"/>
        <v>13</v>
      </c>
    </row>
    <row r="27" spans="1:5" ht="15.75" customHeight="1">
      <c r="A27" s="6" t="s">
        <v>227</v>
      </c>
      <c r="B27" s="14">
        <v>15</v>
      </c>
      <c r="C27" s="14">
        <v>17</v>
      </c>
      <c r="D27" s="14">
        <v>19</v>
      </c>
      <c r="E27" s="15">
        <f t="shared" si="0"/>
        <v>36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f t="shared" si="0"/>
        <v>41</v>
      </c>
    </row>
    <row r="30" spans="1:5" ht="15.75" customHeight="1">
      <c r="A30" s="6" t="s">
        <v>230</v>
      </c>
      <c r="B30" s="14">
        <v>39</v>
      </c>
      <c r="C30" s="14">
        <v>50</v>
      </c>
      <c r="D30" s="14">
        <v>47</v>
      </c>
      <c r="E30" s="15">
        <f t="shared" si="0"/>
        <v>97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f t="shared" si="0"/>
        <v>27</v>
      </c>
    </row>
    <row r="32" spans="1:5" ht="15.75" customHeight="1">
      <c r="A32" s="6" t="s">
        <v>232</v>
      </c>
      <c r="B32" s="14">
        <v>15</v>
      </c>
      <c r="C32" s="14">
        <v>21</v>
      </c>
      <c r="D32" s="14">
        <v>19</v>
      </c>
      <c r="E32" s="15">
        <f t="shared" si="0"/>
        <v>40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f t="shared" si="0"/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f t="shared" si="0"/>
        <v>94</v>
      </c>
    </row>
    <row r="35" spans="1:5" ht="15.75" customHeight="1">
      <c r="A35" s="25" t="s">
        <v>57</v>
      </c>
      <c r="B35" s="14">
        <v>64</v>
      </c>
      <c r="C35" s="14">
        <v>57</v>
      </c>
      <c r="D35" s="14">
        <v>43</v>
      </c>
      <c r="E35" s="15">
        <f t="shared" si="0"/>
        <v>100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1232</v>
      </c>
      <c r="C39" s="18">
        <f>SUM(C41-C40)</f>
        <v>1307</v>
      </c>
      <c r="D39" s="74">
        <f>SUM(D41-D40)</f>
        <v>1482</v>
      </c>
      <c r="E39" s="19">
        <f>SUM(E41-E40)</f>
        <v>2789</v>
      </c>
    </row>
    <row r="40" spans="1:5" ht="15.75" customHeight="1">
      <c r="A40" s="6" t="s">
        <v>6</v>
      </c>
      <c r="B40" s="60">
        <v>35</v>
      </c>
      <c r="C40" s="60">
        <v>22</v>
      </c>
      <c r="D40" s="60">
        <v>20</v>
      </c>
      <c r="E40" s="61">
        <f>SUM(C40:D40)</f>
        <v>42</v>
      </c>
    </row>
    <row r="41" spans="1:5" ht="15.75" customHeight="1">
      <c r="A41" s="9" t="s">
        <v>7</v>
      </c>
      <c r="B41" s="20">
        <f>SUM(B4:B38)</f>
        <v>1267</v>
      </c>
      <c r="C41" s="20">
        <f>SUM(C4:C38)</f>
        <v>1329</v>
      </c>
      <c r="D41" s="20">
        <f>SUM(D4:D38)</f>
        <v>1502</v>
      </c>
      <c r="E41" s="21">
        <f>SUM(E4:E38)</f>
        <v>2831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6">
      <selection activeCell="E39" sqref="E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f aca="true" t="shared" si="0" ref="E4:E22">SUM(C4:D4)</f>
        <v>21</v>
      </c>
    </row>
    <row r="5" spans="1:5" ht="15.75" customHeight="1">
      <c r="A5" s="6" t="s">
        <v>187</v>
      </c>
      <c r="B5" s="14">
        <v>53</v>
      </c>
      <c r="C5" s="14">
        <v>42</v>
      </c>
      <c r="D5" s="14">
        <v>59</v>
      </c>
      <c r="E5" s="15">
        <f t="shared" si="0"/>
        <v>101</v>
      </c>
    </row>
    <row r="6" spans="1:5" ht="15.75" customHeight="1">
      <c r="A6" s="6" t="s">
        <v>188</v>
      </c>
      <c r="B6" s="14">
        <v>29</v>
      </c>
      <c r="C6" s="14">
        <v>29</v>
      </c>
      <c r="D6" s="14">
        <v>42</v>
      </c>
      <c r="E6" s="15">
        <f t="shared" si="0"/>
        <v>71</v>
      </c>
    </row>
    <row r="7" spans="1:5" ht="15.75" customHeight="1">
      <c r="A7" s="6" t="s">
        <v>189</v>
      </c>
      <c r="B7" s="14">
        <v>177</v>
      </c>
      <c r="C7" s="14">
        <v>183</v>
      </c>
      <c r="D7" s="14">
        <v>212</v>
      </c>
      <c r="E7" s="15">
        <f t="shared" si="0"/>
        <v>395</v>
      </c>
    </row>
    <row r="8" spans="1:5" ht="15.75" customHeight="1">
      <c r="A8" s="6" t="s">
        <v>190</v>
      </c>
      <c r="B8" s="14">
        <v>32</v>
      </c>
      <c r="C8" s="14">
        <v>27</v>
      </c>
      <c r="D8" s="14">
        <v>33</v>
      </c>
      <c r="E8" s="15">
        <f t="shared" si="0"/>
        <v>60</v>
      </c>
    </row>
    <row r="9" spans="1:5" ht="15.75" customHeight="1">
      <c r="A9" s="6" t="s">
        <v>191</v>
      </c>
      <c r="B9" s="14">
        <v>96</v>
      </c>
      <c r="C9" s="14">
        <v>114</v>
      </c>
      <c r="D9" s="14">
        <v>116</v>
      </c>
      <c r="E9" s="15">
        <f t="shared" si="0"/>
        <v>230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58</v>
      </c>
      <c r="E10" s="15">
        <f t="shared" si="0"/>
        <v>104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f t="shared" si="0"/>
        <v>35</v>
      </c>
    </row>
    <row r="12" spans="1:5" ht="15.75" customHeight="1">
      <c r="A12" s="6" t="s">
        <v>194</v>
      </c>
      <c r="B12" s="14">
        <v>171</v>
      </c>
      <c r="C12" s="14">
        <v>148</v>
      </c>
      <c r="D12" s="14">
        <v>186</v>
      </c>
      <c r="E12" s="15">
        <f t="shared" si="0"/>
        <v>334</v>
      </c>
    </row>
    <row r="13" spans="1:5" ht="15.75" customHeight="1">
      <c r="A13" s="6" t="s">
        <v>195</v>
      </c>
      <c r="B13" s="14">
        <v>47</v>
      </c>
      <c r="C13" s="14">
        <v>49</v>
      </c>
      <c r="D13" s="14">
        <v>55</v>
      </c>
      <c r="E13" s="15">
        <f t="shared" si="0"/>
        <v>104</v>
      </c>
    </row>
    <row r="14" spans="1:5" ht="15.75" customHeight="1">
      <c r="A14" s="6" t="s">
        <v>196</v>
      </c>
      <c r="B14" s="14">
        <v>34</v>
      </c>
      <c r="C14" s="14">
        <v>36</v>
      </c>
      <c r="D14" s="14">
        <v>35</v>
      </c>
      <c r="E14" s="15">
        <f t="shared" si="0"/>
        <v>71</v>
      </c>
    </row>
    <row r="15" spans="1:5" ht="15.75" customHeight="1">
      <c r="A15" s="6" t="s">
        <v>197</v>
      </c>
      <c r="B15" s="14">
        <v>62</v>
      </c>
      <c r="C15" s="14">
        <v>60</v>
      </c>
      <c r="D15" s="14">
        <v>67</v>
      </c>
      <c r="E15" s="15">
        <f t="shared" si="0"/>
        <v>127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f t="shared" si="0"/>
        <v>21</v>
      </c>
    </row>
    <row r="17" spans="1:5" ht="15.75" customHeight="1">
      <c r="A17" s="6" t="s">
        <v>199</v>
      </c>
      <c r="B17" s="14">
        <v>17</v>
      </c>
      <c r="C17" s="14">
        <v>22</v>
      </c>
      <c r="D17" s="14">
        <v>21</v>
      </c>
      <c r="E17" s="15">
        <f t="shared" si="0"/>
        <v>43</v>
      </c>
    </row>
    <row r="18" spans="1:5" ht="15.75" customHeight="1">
      <c r="A18" s="6" t="s">
        <v>200</v>
      </c>
      <c r="B18" s="14">
        <v>28</v>
      </c>
      <c r="C18" s="14">
        <v>28</v>
      </c>
      <c r="D18" s="14">
        <v>31</v>
      </c>
      <c r="E18" s="15">
        <f t="shared" si="0"/>
        <v>59</v>
      </c>
    </row>
    <row r="19" spans="1:5" ht="15.75" customHeight="1">
      <c r="A19" s="6" t="s">
        <v>201</v>
      </c>
      <c r="B19" s="14">
        <v>28</v>
      </c>
      <c r="C19" s="14">
        <v>30</v>
      </c>
      <c r="D19" s="14">
        <v>38</v>
      </c>
      <c r="E19" s="15">
        <f t="shared" si="0"/>
        <v>68</v>
      </c>
    </row>
    <row r="20" spans="1:5" ht="15.75" customHeight="1">
      <c r="A20" s="6" t="s">
        <v>202</v>
      </c>
      <c r="B20" s="14">
        <v>33</v>
      </c>
      <c r="C20" s="14">
        <v>31</v>
      </c>
      <c r="D20" s="14">
        <v>39</v>
      </c>
      <c r="E20" s="15">
        <f t="shared" si="0"/>
        <v>70</v>
      </c>
    </row>
    <row r="21" spans="1:5" ht="15.75" customHeight="1">
      <c r="A21" s="6" t="s">
        <v>203</v>
      </c>
      <c r="B21" s="14">
        <v>61</v>
      </c>
      <c r="C21" s="14">
        <v>54</v>
      </c>
      <c r="D21" s="14">
        <v>70</v>
      </c>
      <c r="E21" s="15">
        <f t="shared" si="0"/>
        <v>124</v>
      </c>
    </row>
    <row r="22" spans="1:5" ht="15.75" customHeight="1">
      <c r="A22" s="25" t="s">
        <v>56</v>
      </c>
      <c r="B22" s="14">
        <v>26</v>
      </c>
      <c r="C22" s="14">
        <v>21</v>
      </c>
      <c r="D22" s="14">
        <v>20</v>
      </c>
      <c r="E22" s="15">
        <f t="shared" si="0"/>
        <v>41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975</v>
      </c>
      <c r="C38" s="18">
        <f>SUM(C40-C39)</f>
        <v>952</v>
      </c>
      <c r="D38" s="74">
        <f>SUM(D40-D39)</f>
        <v>1123</v>
      </c>
      <c r="E38" s="19">
        <f>SUM(E40-E39)</f>
        <v>2075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2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975</v>
      </c>
      <c r="C40" s="20">
        <f>SUM(C4:C37)</f>
        <v>954</v>
      </c>
      <c r="D40" s="20">
        <f>SUM(D4:D37)</f>
        <v>1125</v>
      </c>
      <c r="E40" s="21">
        <f>SUM(E4:E37)</f>
        <v>2079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134</v>
      </c>
      <c r="C4" s="12">
        <v>127</v>
      </c>
      <c r="D4" s="12">
        <v>152</v>
      </c>
      <c r="E4" s="13">
        <f aca="true" t="shared" si="0" ref="E4:E35">SUM(C4:D4)</f>
        <v>279</v>
      </c>
    </row>
    <row r="5" spans="1:5" ht="15.75" customHeight="1">
      <c r="A5" s="6" t="s">
        <v>236</v>
      </c>
      <c r="B5" s="14">
        <v>41</v>
      </c>
      <c r="C5" s="14">
        <v>33</v>
      </c>
      <c r="D5" s="14">
        <v>47</v>
      </c>
      <c r="E5" s="15">
        <f t="shared" si="0"/>
        <v>80</v>
      </c>
    </row>
    <row r="6" spans="1:5" ht="15.75" customHeight="1">
      <c r="A6" s="6" t="s">
        <v>237</v>
      </c>
      <c r="B6" s="14">
        <v>44</v>
      </c>
      <c r="C6" s="14">
        <v>40</v>
      </c>
      <c r="D6" s="14">
        <v>47</v>
      </c>
      <c r="E6" s="15">
        <f t="shared" si="0"/>
        <v>87</v>
      </c>
    </row>
    <row r="7" spans="1:5" ht="15.75" customHeight="1">
      <c r="A7" s="6" t="s">
        <v>238</v>
      </c>
      <c r="B7" s="14">
        <v>45</v>
      </c>
      <c r="C7" s="14">
        <v>36</v>
      </c>
      <c r="D7" s="14">
        <v>36</v>
      </c>
      <c r="E7" s="15">
        <f t="shared" si="0"/>
        <v>72</v>
      </c>
    </row>
    <row r="8" spans="1:5" ht="15.75" customHeight="1">
      <c r="A8" s="6" t="s">
        <v>239</v>
      </c>
      <c r="B8" s="14">
        <v>57</v>
      </c>
      <c r="C8" s="14">
        <v>55</v>
      </c>
      <c r="D8" s="14">
        <v>63</v>
      </c>
      <c r="E8" s="15">
        <f t="shared" si="0"/>
        <v>118</v>
      </c>
    </row>
    <row r="9" spans="1:5" ht="15.75" customHeight="1">
      <c r="A9" s="6" t="s">
        <v>240</v>
      </c>
      <c r="B9" s="14">
        <v>21</v>
      </c>
      <c r="C9" s="14">
        <v>17</v>
      </c>
      <c r="D9" s="14">
        <v>18</v>
      </c>
      <c r="E9" s="15">
        <f t="shared" si="0"/>
        <v>35</v>
      </c>
    </row>
    <row r="10" spans="1:5" ht="15.75" customHeight="1">
      <c r="A10" s="6" t="s">
        <v>241</v>
      </c>
      <c r="B10" s="14">
        <v>22</v>
      </c>
      <c r="C10" s="14">
        <v>16</v>
      </c>
      <c r="D10" s="14">
        <v>30</v>
      </c>
      <c r="E10" s="15">
        <f t="shared" si="0"/>
        <v>46</v>
      </c>
    </row>
    <row r="11" spans="1:5" ht="15.75" customHeight="1">
      <c r="A11" s="6" t="s">
        <v>242</v>
      </c>
      <c r="B11" s="14">
        <v>51</v>
      </c>
      <c r="C11" s="14">
        <v>43</v>
      </c>
      <c r="D11" s="14">
        <v>55</v>
      </c>
      <c r="E11" s="15">
        <f t="shared" si="0"/>
        <v>98</v>
      </c>
    </row>
    <row r="12" spans="1:5" ht="15.75" customHeight="1">
      <c r="A12" s="6" t="s">
        <v>243</v>
      </c>
      <c r="B12" s="14">
        <v>24</v>
      </c>
      <c r="C12" s="14">
        <v>22</v>
      </c>
      <c r="D12" s="14">
        <v>31</v>
      </c>
      <c r="E12" s="15">
        <f t="shared" si="0"/>
        <v>53</v>
      </c>
    </row>
    <row r="13" spans="1:5" ht="15.75" customHeight="1">
      <c r="A13" s="6" t="s">
        <v>244</v>
      </c>
      <c r="B13" s="14">
        <v>19</v>
      </c>
      <c r="C13" s="14">
        <v>15</v>
      </c>
      <c r="D13" s="14">
        <v>22</v>
      </c>
      <c r="E13" s="15">
        <f t="shared" si="0"/>
        <v>37</v>
      </c>
    </row>
    <row r="14" spans="1:5" ht="15.75" customHeight="1">
      <c r="A14" s="6" t="s">
        <v>245</v>
      </c>
      <c r="B14" s="14">
        <v>69</v>
      </c>
      <c r="C14" s="14">
        <v>44</v>
      </c>
      <c r="D14" s="14">
        <v>72</v>
      </c>
      <c r="E14" s="15">
        <f t="shared" si="0"/>
        <v>116</v>
      </c>
    </row>
    <row r="15" spans="1:5" ht="15.75" customHeight="1">
      <c r="A15" s="6" t="s">
        <v>246</v>
      </c>
      <c r="B15" s="14">
        <v>155</v>
      </c>
      <c r="C15" s="14">
        <v>184</v>
      </c>
      <c r="D15" s="14">
        <v>202</v>
      </c>
      <c r="E15" s="15">
        <f t="shared" si="0"/>
        <v>386</v>
      </c>
    </row>
    <row r="16" spans="1:5" ht="15.75" customHeight="1">
      <c r="A16" s="6" t="s">
        <v>247</v>
      </c>
      <c r="B16" s="14">
        <v>167</v>
      </c>
      <c r="C16" s="14">
        <v>192</v>
      </c>
      <c r="D16" s="14">
        <v>198</v>
      </c>
      <c r="E16" s="15">
        <f t="shared" si="0"/>
        <v>390</v>
      </c>
    </row>
    <row r="17" spans="1:5" ht="15.75" customHeight="1">
      <c r="A17" s="6" t="s">
        <v>248</v>
      </c>
      <c r="B17" s="14">
        <v>26</v>
      </c>
      <c r="C17" s="14">
        <v>27</v>
      </c>
      <c r="D17" s="14">
        <v>30</v>
      </c>
      <c r="E17" s="15">
        <f t="shared" si="0"/>
        <v>57</v>
      </c>
    </row>
    <row r="18" spans="1:5" ht="15.75" customHeight="1">
      <c r="A18" s="6" t="s">
        <v>249</v>
      </c>
      <c r="B18" s="14">
        <v>121</v>
      </c>
      <c r="C18" s="14">
        <v>134</v>
      </c>
      <c r="D18" s="14">
        <v>138</v>
      </c>
      <c r="E18" s="15">
        <f t="shared" si="0"/>
        <v>272</v>
      </c>
    </row>
    <row r="19" spans="1:5" ht="15.75" customHeight="1">
      <c r="A19" s="6" t="s">
        <v>250</v>
      </c>
      <c r="B19" s="14">
        <v>41</v>
      </c>
      <c r="C19" s="14">
        <v>55</v>
      </c>
      <c r="D19" s="14">
        <v>59</v>
      </c>
      <c r="E19" s="15">
        <f t="shared" si="0"/>
        <v>114</v>
      </c>
    </row>
    <row r="20" spans="1:5" ht="15.75" customHeight="1">
      <c r="A20" s="6" t="s">
        <v>251</v>
      </c>
      <c r="B20" s="14">
        <v>104</v>
      </c>
      <c r="C20" s="14">
        <v>112</v>
      </c>
      <c r="D20" s="14">
        <v>114</v>
      </c>
      <c r="E20" s="15">
        <f t="shared" si="0"/>
        <v>226</v>
      </c>
    </row>
    <row r="21" spans="1:5" ht="15.75" customHeight="1">
      <c r="A21" s="6" t="s">
        <v>252</v>
      </c>
      <c r="B21" s="14">
        <v>44</v>
      </c>
      <c r="C21" s="14">
        <v>45</v>
      </c>
      <c r="D21" s="14">
        <v>58</v>
      </c>
      <c r="E21" s="15">
        <f t="shared" si="0"/>
        <v>103</v>
      </c>
    </row>
    <row r="22" spans="1:5" ht="15.75" customHeight="1">
      <c r="A22" s="6" t="s">
        <v>253</v>
      </c>
      <c r="B22" s="14">
        <v>118</v>
      </c>
      <c r="C22" s="14">
        <v>126</v>
      </c>
      <c r="D22" s="14">
        <v>149</v>
      </c>
      <c r="E22" s="15">
        <f t="shared" si="0"/>
        <v>275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f t="shared" si="0"/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f t="shared" si="0"/>
        <v>160</v>
      </c>
    </row>
    <row r="25" spans="1:5" ht="15.75" customHeight="1">
      <c r="A25" s="6" t="s">
        <v>256</v>
      </c>
      <c r="B25" s="14">
        <v>56</v>
      </c>
      <c r="C25" s="14">
        <v>57</v>
      </c>
      <c r="D25" s="14">
        <v>64</v>
      </c>
      <c r="E25" s="15">
        <f t="shared" si="0"/>
        <v>121</v>
      </c>
    </row>
    <row r="26" spans="1:5" ht="15.75" customHeight="1">
      <c r="A26" s="6" t="s">
        <v>257</v>
      </c>
      <c r="B26" s="14">
        <v>23</v>
      </c>
      <c r="C26" s="14">
        <v>18</v>
      </c>
      <c r="D26" s="14">
        <v>31</v>
      </c>
      <c r="E26" s="15">
        <f t="shared" si="0"/>
        <v>49</v>
      </c>
    </row>
    <row r="27" spans="1:5" ht="15.75" customHeight="1">
      <c r="A27" s="6" t="s">
        <v>258</v>
      </c>
      <c r="B27" s="14">
        <v>55</v>
      </c>
      <c r="C27" s="14">
        <v>65</v>
      </c>
      <c r="D27" s="14">
        <v>66</v>
      </c>
      <c r="E27" s="15">
        <f t="shared" si="0"/>
        <v>131</v>
      </c>
    </row>
    <row r="28" spans="1:5" ht="15.75" customHeight="1">
      <c r="A28" s="6" t="s">
        <v>259</v>
      </c>
      <c r="B28" s="14">
        <v>33</v>
      </c>
      <c r="C28" s="14">
        <v>42</v>
      </c>
      <c r="D28" s="14">
        <v>38</v>
      </c>
      <c r="E28" s="15">
        <f t="shared" si="0"/>
        <v>80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f t="shared" si="0"/>
        <v>61</v>
      </c>
    </row>
    <row r="30" spans="1:5" ht="15.75" customHeight="1">
      <c r="A30" s="6" t="s">
        <v>261</v>
      </c>
      <c r="B30" s="14">
        <v>103</v>
      </c>
      <c r="C30" s="14">
        <v>126</v>
      </c>
      <c r="D30" s="14">
        <v>68</v>
      </c>
      <c r="E30" s="15">
        <f t="shared" si="0"/>
        <v>194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f t="shared" si="0"/>
        <v>15</v>
      </c>
    </row>
    <row r="32" spans="1:5" ht="15.75" customHeight="1">
      <c r="A32" s="6" t="s">
        <v>399</v>
      </c>
      <c r="B32" s="14">
        <v>88</v>
      </c>
      <c r="C32" s="14">
        <v>100</v>
      </c>
      <c r="D32" s="14">
        <v>110</v>
      </c>
      <c r="E32" s="15">
        <f t="shared" si="0"/>
        <v>210</v>
      </c>
    </row>
    <row r="33" spans="1:5" ht="15.75" customHeight="1">
      <c r="A33" s="6" t="s">
        <v>263</v>
      </c>
      <c r="B33" s="14">
        <v>46</v>
      </c>
      <c r="C33" s="14">
        <v>21</v>
      </c>
      <c r="D33" s="14">
        <v>25</v>
      </c>
      <c r="E33" s="15">
        <f t="shared" si="0"/>
        <v>46</v>
      </c>
    </row>
    <row r="34" spans="1:5" ht="15.75" customHeight="1">
      <c r="A34" s="6" t="s">
        <v>264</v>
      </c>
      <c r="B34" s="14">
        <v>14</v>
      </c>
      <c r="C34" s="14">
        <v>1</v>
      </c>
      <c r="D34" s="14">
        <v>13</v>
      </c>
      <c r="E34" s="15">
        <f t="shared" si="0"/>
        <v>14</v>
      </c>
    </row>
    <row r="35" spans="1:5" ht="15.75" customHeight="1">
      <c r="A35" s="25" t="s">
        <v>58</v>
      </c>
      <c r="B35" s="14">
        <v>107</v>
      </c>
      <c r="C35" s="14">
        <v>66</v>
      </c>
      <c r="D35" s="14">
        <v>75</v>
      </c>
      <c r="E35" s="15">
        <f t="shared" si="0"/>
        <v>141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1898</v>
      </c>
      <c r="C39" s="18">
        <f>SUM(C41-C40)</f>
        <v>1919</v>
      </c>
      <c r="D39" s="75">
        <f>SUM(D41-D40)</f>
        <v>2116</v>
      </c>
      <c r="E39" s="19">
        <f>SUM(E41-E40)</f>
        <v>4035</v>
      </c>
    </row>
    <row r="40" spans="1:5" ht="15.75" customHeight="1">
      <c r="A40" s="6" t="s">
        <v>6</v>
      </c>
      <c r="B40" s="60">
        <v>53</v>
      </c>
      <c r="C40" s="60">
        <v>30</v>
      </c>
      <c r="D40" s="60">
        <v>44</v>
      </c>
      <c r="E40" s="61">
        <f>SUM(C40:D40)</f>
        <v>74</v>
      </c>
    </row>
    <row r="41" spans="1:5" ht="15.75" customHeight="1">
      <c r="A41" s="9" t="s">
        <v>7</v>
      </c>
      <c r="B41" s="20">
        <f>SUM(B4:B38)</f>
        <v>1951</v>
      </c>
      <c r="C41" s="20">
        <f>SUM(C4:C38)</f>
        <v>1949</v>
      </c>
      <c r="D41" s="20">
        <f>SUM(D4:D38)</f>
        <v>2160</v>
      </c>
      <c r="E41" s="21">
        <f>SUM(E4:E38)</f>
        <v>4109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6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36</v>
      </c>
      <c r="D4" s="12">
        <v>32</v>
      </c>
      <c r="E4" s="13">
        <f aca="true" t="shared" si="0" ref="E4:E18">SUM(C4:D4)</f>
        <v>68</v>
      </c>
    </row>
    <row r="5" spans="1:5" ht="15.75" customHeight="1">
      <c r="A5" s="6" t="s">
        <v>266</v>
      </c>
      <c r="B5" s="14">
        <v>42</v>
      </c>
      <c r="C5" s="14">
        <v>41</v>
      </c>
      <c r="D5" s="14">
        <v>51</v>
      </c>
      <c r="E5" s="15">
        <f t="shared" si="0"/>
        <v>92</v>
      </c>
    </row>
    <row r="6" spans="1:5" ht="15.75" customHeight="1">
      <c r="A6" s="6" t="s">
        <v>267</v>
      </c>
      <c r="B6" s="14">
        <v>70</v>
      </c>
      <c r="C6" s="14">
        <v>61</v>
      </c>
      <c r="D6" s="14">
        <v>74</v>
      </c>
      <c r="E6" s="15">
        <f t="shared" si="0"/>
        <v>135</v>
      </c>
    </row>
    <row r="7" spans="1:5" ht="15.75" customHeight="1">
      <c r="A7" s="6" t="s">
        <v>268</v>
      </c>
      <c r="B7" s="14">
        <v>40</v>
      </c>
      <c r="C7" s="14">
        <v>29</v>
      </c>
      <c r="D7" s="14">
        <v>40</v>
      </c>
      <c r="E7" s="15">
        <f t="shared" si="0"/>
        <v>69</v>
      </c>
    </row>
    <row r="8" spans="1:5" ht="15.75" customHeight="1">
      <c r="A8" s="6" t="s">
        <v>269</v>
      </c>
      <c r="B8" s="14">
        <v>58</v>
      </c>
      <c r="C8" s="14">
        <v>86</v>
      </c>
      <c r="D8" s="14">
        <v>78</v>
      </c>
      <c r="E8" s="15">
        <f t="shared" si="0"/>
        <v>164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f t="shared" si="0"/>
        <v>59</v>
      </c>
    </row>
    <row r="10" spans="1:5" ht="15.75" customHeight="1">
      <c r="A10" s="6" t="s">
        <v>271</v>
      </c>
      <c r="B10" s="14">
        <v>21</v>
      </c>
      <c r="C10" s="14">
        <v>22</v>
      </c>
      <c r="D10" s="14">
        <v>24</v>
      </c>
      <c r="E10" s="15">
        <f t="shared" si="0"/>
        <v>46</v>
      </c>
    </row>
    <row r="11" spans="1:5" ht="15.75" customHeight="1">
      <c r="A11" s="6" t="s">
        <v>272</v>
      </c>
      <c r="B11" s="14">
        <v>57</v>
      </c>
      <c r="C11" s="14">
        <v>56</v>
      </c>
      <c r="D11" s="14">
        <v>62</v>
      </c>
      <c r="E11" s="15">
        <f t="shared" si="0"/>
        <v>118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f t="shared" si="0"/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f t="shared" si="0"/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f t="shared" si="0"/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38</v>
      </c>
      <c r="E16" s="15">
        <f t="shared" si="0"/>
        <v>65</v>
      </c>
    </row>
    <row r="17" spans="1:5" ht="15.75" customHeight="1">
      <c r="A17" s="6" t="s">
        <v>278</v>
      </c>
      <c r="B17" s="14">
        <v>75</v>
      </c>
      <c r="C17" s="14">
        <v>64</v>
      </c>
      <c r="D17" s="14">
        <v>76</v>
      </c>
      <c r="E17" s="15">
        <f t="shared" si="0"/>
        <v>140</v>
      </c>
    </row>
    <row r="18" spans="1:5" ht="15.75" customHeight="1">
      <c r="A18" s="28" t="s">
        <v>74</v>
      </c>
      <c r="B18" s="14">
        <v>33</v>
      </c>
      <c r="C18" s="14">
        <v>15</v>
      </c>
      <c r="D18" s="14">
        <v>31</v>
      </c>
      <c r="E18" s="15">
        <f t="shared" si="0"/>
        <v>46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544</v>
      </c>
      <c r="C39" s="18">
        <f>SUM(C41-C40)</f>
        <v>538</v>
      </c>
      <c r="D39" s="74">
        <f>SUM(D41-D40)</f>
        <v>605</v>
      </c>
      <c r="E39" s="19">
        <f>SUM(E41-E40)</f>
        <v>1143</v>
      </c>
    </row>
    <row r="40" spans="1:5" ht="15.75" customHeight="1">
      <c r="A40" s="6" t="s">
        <v>6</v>
      </c>
      <c r="B40" s="60">
        <v>33</v>
      </c>
      <c r="C40" s="60">
        <v>18</v>
      </c>
      <c r="D40" s="60">
        <v>21</v>
      </c>
      <c r="E40" s="61">
        <f>SUM(C40:D40)</f>
        <v>39</v>
      </c>
    </row>
    <row r="41" spans="1:5" ht="15.75" customHeight="1">
      <c r="A41" s="9" t="s">
        <v>7</v>
      </c>
      <c r="B41" s="20">
        <f>SUM(B4:B38)</f>
        <v>577</v>
      </c>
      <c r="C41" s="20">
        <f>SUM(C4:C38)</f>
        <v>556</v>
      </c>
      <c r="D41" s="20">
        <f>SUM(D4:D38)</f>
        <v>626</v>
      </c>
      <c r="E41" s="21">
        <f>SUM(E4:E38)</f>
        <v>1182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28514</v>
      </c>
      <c r="C44" s="12">
        <f>'本山'!C39+'赤崎'!C39+'須恵'!C41+'小野田'!C39+'高泊'!C39+'高千帆'!C39+'有帆'!C39+'厚狭③'!C41+'厚陽'!C38+'出合'!C39+'埴生'!C39+'津布田'!C39</f>
        <v>29879</v>
      </c>
      <c r="D44" s="12">
        <f>'本山'!D39+'赤崎'!D39+'須恵'!D41+'小野田'!D39+'高泊'!D39+'高千帆'!D39+'有帆'!D39+'厚狭③'!D41+'厚陽'!D38+'出合'!D39+'埴生'!D39+'津布田'!D39</f>
        <v>33158</v>
      </c>
      <c r="E44" s="13">
        <f>'本山'!E39+'赤崎'!E39+'須恵'!E41+'小野田'!E39+'高泊'!E39+'高千帆'!E39+'有帆'!E39+'厚狭③'!E41+'厚陽'!E38+'出合'!E39+'埴生'!E39+'津布田'!E39</f>
        <v>63037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446</v>
      </c>
      <c r="C45" s="60">
        <f>'本山'!C40+'赤崎'!C40+'須恵'!C42+'小野田'!C40+'高泊'!C40+'高千帆'!C40+'有帆'!C40+'厚狭③'!C42+'厚陽'!C39+'出合'!C40+'埴生'!C40+'津布田'!C40</f>
        <v>301</v>
      </c>
      <c r="D45" s="60">
        <f>'本山'!D40+'赤崎'!D40+'須恵'!D42+'小野田'!D40+'高泊'!D40+'高千帆'!D40+'有帆'!D40+'厚狭③'!D42+'厚陽'!D39+'出合'!D40+'埴生'!D40+'津布田'!D40</f>
        <v>374</v>
      </c>
      <c r="E45" s="61">
        <f>'本山'!E40+'赤崎'!E40+'須恵'!E42+'小野田'!E40+'高泊'!E40+'高千帆'!E40+'有帆'!E40+'厚狭③'!E42+'厚陽'!E39+'出合'!E40+'埴生'!E40+'津布田'!E40</f>
        <v>675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28960</v>
      </c>
      <c r="C46" s="20">
        <f>'本山'!C41+'赤崎'!C41+'須恵'!C43+'小野田'!C41+'高泊'!C41+'高千帆'!C41+'有帆'!C41+'厚狭③'!C43+'厚陽'!C40+'出合'!C41+'埴生'!C41+'津布田'!C41</f>
        <v>30180</v>
      </c>
      <c r="D46" s="20">
        <f>'本山'!D41+'赤崎'!D41+'須恵'!D43+'小野田'!D41+'高泊'!D41+'高千帆'!D41+'有帆'!D41+'厚狭③'!D43+'厚陽'!D40+'出合'!D41+'埴生'!D41+'津布田'!D41</f>
        <v>33532</v>
      </c>
      <c r="E46" s="21">
        <f>'本山'!E41+'赤崎'!E41+'須恵'!E43+'小野田'!E41+'高泊'!E41+'高千帆'!E41+'有帆'!E41+'厚狭③'!E43+'厚陽'!E40+'出合'!E41+'埴生'!E41+'津布田'!E41</f>
        <v>63712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C22" sqref="C22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9" t="str">
        <f>'本山'!C1</f>
        <v>平成29年8月 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80</v>
      </c>
      <c r="B5" s="37" t="s">
        <v>279</v>
      </c>
      <c r="C5" s="38">
        <f>SUM('本山'!B39,'赤崎'!B39,'須恵'!B41,'小野田'!B39,'高泊'!B39,'高千帆'!B39,'有帆'!B39)</f>
        <v>19339</v>
      </c>
      <c r="D5" s="38">
        <f>SUM('本山'!C39,'赤崎'!C39,'須恵'!C41,'小野田'!C39,'高泊'!C39,'高千帆'!C39,'有帆'!C39)</f>
        <v>20184</v>
      </c>
      <c r="E5" s="38">
        <f>SUM('本山'!D39,'赤崎'!D39,'須恵'!D41,'小野田'!D39,'高泊'!D39,'高千帆'!D39,'有帆'!D39)</f>
        <v>22354</v>
      </c>
      <c r="F5" s="39">
        <f>SUM(D5:E5)</f>
        <v>42538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SUM('本山'!B40,'赤崎'!B40,'須恵'!B42,'小野田'!B40,'高泊'!B40,'高千帆'!B40,'有帆'!B40)</f>
        <v>276</v>
      </c>
      <c r="D6" s="38">
        <f>SUM('本山'!C40,'赤崎'!C40,'須恵'!C42,'小野田'!C40,'高泊'!C40,'高千帆'!C40,'有帆'!C40)</f>
        <v>190</v>
      </c>
      <c r="E6" s="38">
        <f>SUM('本山'!D40,'赤崎'!D40,'須恵'!D42,'小野田'!D40,'高泊'!D40,'高千帆'!D40,'有帆'!D40)</f>
        <v>253</v>
      </c>
      <c r="F6" s="39">
        <f>SUM(D6:E6)</f>
        <v>443</v>
      </c>
    </row>
    <row r="7" spans="1:6" s="31" customFormat="1" ht="24.75" customHeight="1">
      <c r="A7" s="80" t="s">
        <v>83</v>
      </c>
      <c r="B7" s="81"/>
      <c r="C7" s="39">
        <f>SUM(C5:C6)</f>
        <v>19615</v>
      </c>
      <c r="D7" s="39">
        <f>SUM(D5:D6)</f>
        <v>20374</v>
      </c>
      <c r="E7" s="39">
        <f>SUM(E5:E6)</f>
        <v>22607</v>
      </c>
      <c r="F7" s="39">
        <f>SUM(F5:F6)</f>
        <v>42981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81</v>
      </c>
      <c r="B9" s="37" t="s">
        <v>279</v>
      </c>
      <c r="C9" s="38">
        <f>SUM('厚狭③'!B41,'出合'!B39,'厚陽'!B38,'埴生'!B39,'津布田'!B39)</f>
        <v>9175</v>
      </c>
      <c r="D9" s="38">
        <f>SUM('厚狭③'!C41,'出合'!C39,'厚陽'!C38,'埴生'!C39,'津布田'!C39)</f>
        <v>9695</v>
      </c>
      <c r="E9" s="72">
        <f>SUM('厚狭③'!D41,'出合'!D39,'厚陽'!D38,'埴生'!D39,'津布田'!D39)</f>
        <v>10804</v>
      </c>
      <c r="F9" s="73">
        <f>SUM(D9:E9)</f>
        <v>20499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170</v>
      </c>
      <c r="D10" s="38">
        <f>SUM('厚狭③'!C42,'出合'!C40,'厚陽'!C39,'埴生'!C40,'津布田'!C40)</f>
        <v>111</v>
      </c>
      <c r="E10" s="38">
        <f>SUM('厚狭③'!D42,'出合'!D40,'厚陽'!D39,'埴生'!D40,'津布田'!D40)</f>
        <v>121</v>
      </c>
      <c r="F10" s="39">
        <f>SUM(D10:E10)</f>
        <v>232</v>
      </c>
    </row>
    <row r="11" spans="1:6" s="31" customFormat="1" ht="24.75" customHeight="1">
      <c r="A11" s="80" t="s">
        <v>83</v>
      </c>
      <c r="B11" s="81"/>
      <c r="C11" s="39">
        <f>SUM(C9:C10)</f>
        <v>9345</v>
      </c>
      <c r="D11" s="39">
        <f>SUM(D9:D10)</f>
        <v>9806</v>
      </c>
      <c r="E11" s="39">
        <f>SUM(E9:E10)</f>
        <v>10925</v>
      </c>
      <c r="F11" s="39">
        <f>SUM(F9:F10)</f>
        <v>20731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28514</v>
      </c>
      <c r="D13" s="39">
        <f t="shared" si="0"/>
        <v>29879</v>
      </c>
      <c r="E13" s="39">
        <f>SUM(E5,E9)</f>
        <v>33158</v>
      </c>
      <c r="F13" s="39">
        <f>SUM(D13:E13)</f>
        <v>63037</v>
      </c>
    </row>
    <row r="14" spans="1:6" ht="24.75" customHeight="1">
      <c r="A14" s="41" t="s">
        <v>7</v>
      </c>
      <c r="B14" s="37" t="s">
        <v>6</v>
      </c>
      <c r="C14" s="39">
        <f t="shared" si="0"/>
        <v>446</v>
      </c>
      <c r="D14" s="39">
        <f t="shared" si="0"/>
        <v>301</v>
      </c>
      <c r="E14" s="39">
        <f t="shared" si="0"/>
        <v>374</v>
      </c>
      <c r="F14" s="39">
        <f>SUM(D14:E14)</f>
        <v>675</v>
      </c>
    </row>
    <row r="15" spans="1:6" ht="24.75" customHeight="1">
      <c r="A15" s="40"/>
      <c r="B15" s="37" t="s">
        <v>82</v>
      </c>
      <c r="C15" s="39">
        <f>SUM(C13:C14)</f>
        <v>28960</v>
      </c>
      <c r="D15" s="39">
        <f>SUM(D13:D14)</f>
        <v>30180</v>
      </c>
      <c r="E15" s="39">
        <f>SUM(E13:E14)</f>
        <v>33532</v>
      </c>
      <c r="F15" s="39">
        <f>SUM(F13:F14)</f>
        <v>63712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1007</v>
      </c>
      <c r="D19" s="59">
        <f>SUM('本山'!C14,'赤崎'!C27,'須恵'!C39,'小野田'!C36,'高泊'!C19,'高千帆'!C37,'有帆'!C26)</f>
        <v>764</v>
      </c>
      <c r="E19" s="59">
        <f>SUM('本山'!D14,'赤崎'!D27,'須恵'!D39,'小野田'!D36,'高泊'!D19,'高千帆'!D37,'有帆'!D26)</f>
        <v>700</v>
      </c>
      <c r="F19" s="39">
        <f>SUM(D19:E19)</f>
        <v>1464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546</v>
      </c>
      <c r="D20" s="38">
        <f>SUM('厚狭③'!C13,'出合'!C35,'厚陽'!C22,'埴生'!C35,'津布田'!C18)</f>
        <v>463</v>
      </c>
      <c r="E20" s="38">
        <f>SUM('厚狭③'!D13,'出合'!D35,'厚陽'!D22,'埴生'!D35,'津布田'!D18)</f>
        <v>487</v>
      </c>
      <c r="F20" s="39">
        <f>SUM(D20:E20)</f>
        <v>950</v>
      </c>
    </row>
    <row r="21" spans="1:6" ht="24.75" customHeight="1">
      <c r="A21" s="80" t="s">
        <v>85</v>
      </c>
      <c r="B21" s="81"/>
      <c r="C21" s="39">
        <f>SUM(C19:C20)</f>
        <v>1553</v>
      </c>
      <c r="D21" s="39">
        <f>SUM(D19:D20)</f>
        <v>1227</v>
      </c>
      <c r="E21" s="39">
        <f>SUM(E19:E20)</f>
        <v>1187</v>
      </c>
      <c r="F21" s="39">
        <f>SUM(F19:F20)</f>
        <v>2414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59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1442</v>
      </c>
      <c r="C3" s="12">
        <f>SUM('本山:津布田'!C4)</f>
        <v>1584</v>
      </c>
      <c r="D3" s="12">
        <f>SUM('本山:津布田'!D4)</f>
        <v>1811</v>
      </c>
      <c r="E3" s="13">
        <f>SUM('本山:津布田'!E4)</f>
        <v>3395</v>
      </c>
    </row>
    <row r="4" spans="1:5" ht="15.75" customHeight="1">
      <c r="A4" s="6" t="s">
        <v>61</v>
      </c>
      <c r="B4" s="14">
        <f>SUM('本山:津布田'!B5)</f>
        <v>1373</v>
      </c>
      <c r="C4" s="14">
        <f>SUM('本山:津布田'!C5)</f>
        <v>1468</v>
      </c>
      <c r="D4" s="14">
        <f>SUM('本山:津布田'!D5)</f>
        <v>1643</v>
      </c>
      <c r="E4" s="15">
        <f>SUM('本山:津布田'!E5)</f>
        <v>3111</v>
      </c>
    </row>
    <row r="5" spans="1:5" ht="15.75" customHeight="1">
      <c r="A5" s="6" t="s">
        <v>62</v>
      </c>
      <c r="B5" s="14">
        <f>SUM('本山:津布田'!B6)</f>
        <v>1125</v>
      </c>
      <c r="C5" s="14">
        <f>SUM('本山:津布田'!C6)</f>
        <v>1191</v>
      </c>
      <c r="D5" s="14">
        <f>SUM('本山:津布田'!D6)</f>
        <v>1297</v>
      </c>
      <c r="E5" s="15">
        <f>SUM('本山:津布田'!E6)</f>
        <v>2488</v>
      </c>
    </row>
    <row r="6" spans="1:5" ht="15.75" customHeight="1">
      <c r="A6" s="6" t="s">
        <v>63</v>
      </c>
      <c r="B6" s="14">
        <f>SUM('本山:津布田'!B7)</f>
        <v>1055</v>
      </c>
      <c r="C6" s="14">
        <f>SUM('本山:津布田'!C7)</f>
        <v>1097</v>
      </c>
      <c r="D6" s="14">
        <f>SUM('本山:津布田'!D7)</f>
        <v>1240</v>
      </c>
      <c r="E6" s="15">
        <f>SUM('本山:津布田'!E7)</f>
        <v>2337</v>
      </c>
    </row>
    <row r="7" spans="1:5" ht="15.75" customHeight="1">
      <c r="A7" s="6" t="s">
        <v>64</v>
      </c>
      <c r="B7" s="14">
        <f>SUM('本山:津布田'!B8)</f>
        <v>795</v>
      </c>
      <c r="C7" s="14">
        <f>SUM('本山:津布田'!C8)</f>
        <v>817</v>
      </c>
      <c r="D7" s="14">
        <f>SUM('本山:津布田'!D8)</f>
        <v>1012</v>
      </c>
      <c r="E7" s="15">
        <f>SUM('本山:津布田'!E8)</f>
        <v>1829</v>
      </c>
    </row>
    <row r="8" spans="1:5" ht="15.75" customHeight="1">
      <c r="A8" s="6" t="s">
        <v>65</v>
      </c>
      <c r="B8" s="14">
        <f>SUM('本山:津布田'!B9)</f>
        <v>812</v>
      </c>
      <c r="C8" s="14">
        <f>SUM('本山:津布田'!C9)</f>
        <v>860</v>
      </c>
      <c r="D8" s="14">
        <f>SUM('本山:津布田'!D9)</f>
        <v>941</v>
      </c>
      <c r="E8" s="15">
        <f>SUM('本山:津布田'!E9)</f>
        <v>1801</v>
      </c>
    </row>
    <row r="9" spans="1:5" ht="15.75" customHeight="1">
      <c r="A9" s="6" t="s">
        <v>66</v>
      </c>
      <c r="B9" s="14">
        <f>SUM('本山:津布田'!B10)</f>
        <v>1109</v>
      </c>
      <c r="C9" s="14">
        <f>SUM('本山:津布田'!C10)</f>
        <v>1139</v>
      </c>
      <c r="D9" s="14">
        <f>SUM('本山:津布田'!D10)</f>
        <v>1312</v>
      </c>
      <c r="E9" s="15">
        <f>SUM('本山:津布田'!E10)</f>
        <v>2451</v>
      </c>
    </row>
    <row r="10" spans="1:5" ht="15.75" customHeight="1">
      <c r="A10" s="6" t="s">
        <v>67</v>
      </c>
      <c r="B10" s="14">
        <f>SUM('本山:津布田'!B11)</f>
        <v>1013</v>
      </c>
      <c r="C10" s="14">
        <f>SUM('本山:津布田'!C11)</f>
        <v>996</v>
      </c>
      <c r="D10" s="14">
        <f>SUM('本山:津布田'!D11)</f>
        <v>1195</v>
      </c>
      <c r="E10" s="15">
        <f>SUM('本山:津布田'!E11)</f>
        <v>2191</v>
      </c>
    </row>
    <row r="11" spans="1:5" ht="15.75" customHeight="1">
      <c r="A11" s="6" t="s">
        <v>68</v>
      </c>
      <c r="B11" s="14">
        <f>SUM('本山:津布田'!B12)</f>
        <v>1278</v>
      </c>
      <c r="C11" s="14">
        <f>SUM('本山:津布田'!C12)</f>
        <v>1273</v>
      </c>
      <c r="D11" s="14">
        <f>SUM('本山:津布田'!D12)</f>
        <v>1437</v>
      </c>
      <c r="E11" s="15">
        <f>SUM('本山:津布田'!E12)</f>
        <v>2710</v>
      </c>
    </row>
    <row r="12" spans="1:5" ht="15.75" customHeight="1">
      <c r="A12" s="6" t="s">
        <v>69</v>
      </c>
      <c r="B12" s="14">
        <f>SUM('本山:津布田'!B13)</f>
        <v>1144</v>
      </c>
      <c r="C12" s="14">
        <f>SUM('本山:津布田'!C13)</f>
        <v>1151</v>
      </c>
      <c r="D12" s="14">
        <f>SUM('本山:津布田'!D13)</f>
        <v>1290</v>
      </c>
      <c r="E12" s="15">
        <f>SUM('本山:津布田'!E13)</f>
        <v>2441</v>
      </c>
    </row>
    <row r="13" spans="1:5" ht="15.75" customHeight="1">
      <c r="A13" s="6" t="s">
        <v>70</v>
      </c>
      <c r="B13" s="14">
        <f>SUM('本山:津布田'!B14)</f>
        <v>698</v>
      </c>
      <c r="C13" s="14">
        <f>SUM('本山:津布田'!C14)</f>
        <v>731</v>
      </c>
      <c r="D13" s="14">
        <f>SUM('本山:津布田'!D14)</f>
        <v>806</v>
      </c>
      <c r="E13" s="15">
        <f>SUM('本山:津布田'!E14)</f>
        <v>1537</v>
      </c>
    </row>
    <row r="14" spans="1:5" ht="15.75" customHeight="1">
      <c r="A14" s="6" t="s">
        <v>71</v>
      </c>
      <c r="B14" s="14">
        <f>SUM('本山:津布田'!B15)</f>
        <v>1097</v>
      </c>
      <c r="C14" s="14">
        <f>SUM('本山:津布田'!C15)</f>
        <v>1142</v>
      </c>
      <c r="D14" s="14">
        <f>SUM('本山:津布田'!D15)</f>
        <v>1290</v>
      </c>
      <c r="E14" s="15">
        <f>SUM('本山:津布田'!E15)</f>
        <v>2432</v>
      </c>
    </row>
    <row r="15" spans="1:5" ht="15.75" customHeight="1">
      <c r="A15" s="6" t="s">
        <v>72</v>
      </c>
      <c r="B15" s="14">
        <f>SUM('本山:津布田'!B16)</f>
        <v>1687</v>
      </c>
      <c r="C15" s="14">
        <f>SUM('本山:津布田'!C16)</f>
        <v>1898</v>
      </c>
      <c r="D15" s="14">
        <f>SUM('本山:津布田'!D16)</f>
        <v>2054</v>
      </c>
      <c r="E15" s="15">
        <f>SUM('本山:津布田'!E16)</f>
        <v>3952</v>
      </c>
    </row>
    <row r="16" spans="1:5" ht="15.75" customHeight="1">
      <c r="A16" s="6" t="s">
        <v>73</v>
      </c>
      <c r="B16" s="14">
        <f>SUM('本山:津布田'!B17)</f>
        <v>1003</v>
      </c>
      <c r="C16" s="14">
        <f>SUM('本山:津布田'!C17)</f>
        <v>1003</v>
      </c>
      <c r="D16" s="14">
        <f>SUM('本山:津布田'!D17)</f>
        <v>1140</v>
      </c>
      <c r="E16" s="15">
        <f>SUM('本山:津布田'!E17)</f>
        <v>2143</v>
      </c>
    </row>
    <row r="17" spans="1:5" ht="15.75" customHeight="1">
      <c r="A17" s="25" t="s">
        <v>74</v>
      </c>
      <c r="B17" s="14">
        <f>SUM('本山:津布田'!B18)</f>
        <v>1274</v>
      </c>
      <c r="C17" s="14">
        <f>SUM('本山:津布田'!C18)</f>
        <v>1367</v>
      </c>
      <c r="D17" s="14">
        <f>SUM('本山:津布田'!D18)</f>
        <v>1550</v>
      </c>
      <c r="E17" s="15">
        <f>SUM('本山:津布田'!E18)</f>
        <v>2917</v>
      </c>
    </row>
    <row r="18" spans="1:5" ht="15.75" customHeight="1">
      <c r="A18" s="6"/>
      <c r="B18" s="14">
        <f>SUM('本山:津布田'!B19)</f>
        <v>979</v>
      </c>
      <c r="C18" s="14">
        <f>SUM('本山:津布田'!C19)</f>
        <v>896</v>
      </c>
      <c r="D18" s="14">
        <f>SUM('本山:津布田'!D19)</f>
        <v>1048</v>
      </c>
      <c r="E18" s="15">
        <f>SUM('本山:津布田'!E19)</f>
        <v>1944</v>
      </c>
    </row>
    <row r="19" spans="1:5" ht="15.75" customHeight="1">
      <c r="A19" s="6"/>
      <c r="B19" s="14">
        <f>SUM('本山:津布田'!B20)</f>
        <v>957</v>
      </c>
      <c r="C19" s="14">
        <f>SUM('本山:津布田'!C20)</f>
        <v>1056</v>
      </c>
      <c r="D19" s="14">
        <f>SUM('本山:津布田'!D20)</f>
        <v>1141</v>
      </c>
      <c r="E19" s="15">
        <f>SUM('本山:津布田'!E20)</f>
        <v>2197</v>
      </c>
    </row>
    <row r="20" spans="1:5" ht="15.75" customHeight="1">
      <c r="A20" s="6"/>
      <c r="B20" s="14">
        <f>SUM('本山:津布田'!B21)</f>
        <v>551</v>
      </c>
      <c r="C20" s="14">
        <f>SUM('本山:津布田'!C21)</f>
        <v>454</v>
      </c>
      <c r="D20" s="14">
        <f>SUM('本山:津布田'!D21)</f>
        <v>599</v>
      </c>
      <c r="E20" s="15">
        <f>SUM('本山:津布田'!E21)</f>
        <v>1053</v>
      </c>
    </row>
    <row r="21" spans="1:5" ht="15.75" customHeight="1">
      <c r="A21" s="6"/>
      <c r="B21" s="14">
        <f>SUM('本山:津布田'!B22)</f>
        <v>815</v>
      </c>
      <c r="C21" s="14">
        <f>SUM('本山:津布田'!C22)</f>
        <v>816</v>
      </c>
      <c r="D21" s="14">
        <f>SUM('本山:津布田'!D22)</f>
        <v>959</v>
      </c>
      <c r="E21" s="15">
        <f>SUM('本山:津布田'!E22)</f>
        <v>1775</v>
      </c>
    </row>
    <row r="22" spans="1:5" ht="15.75" customHeight="1">
      <c r="A22" s="6"/>
      <c r="B22" s="14">
        <f>SUM('本山:津布田'!B23)</f>
        <v>721</v>
      </c>
      <c r="C22" s="14">
        <f>SUM('本山:津布田'!C23)</f>
        <v>726</v>
      </c>
      <c r="D22" s="14">
        <f>SUM('本山:津布田'!D23)</f>
        <v>874</v>
      </c>
      <c r="E22" s="15">
        <f>SUM('本山:津布田'!E23)</f>
        <v>1600</v>
      </c>
    </row>
    <row r="23" spans="1:5" ht="15.75" customHeight="1">
      <c r="A23" s="6"/>
      <c r="B23" s="14">
        <f>SUM('本山:津布田'!B24)</f>
        <v>1007</v>
      </c>
      <c r="C23" s="14">
        <f>SUM('本山:津布田'!C24)</f>
        <v>1134</v>
      </c>
      <c r="D23" s="14">
        <f>SUM('本山:津布田'!D24)</f>
        <v>1205</v>
      </c>
      <c r="E23" s="15">
        <f>SUM('本山:津布田'!E24)</f>
        <v>2339</v>
      </c>
    </row>
    <row r="24" spans="1:5" ht="15.75" customHeight="1">
      <c r="A24" s="6"/>
      <c r="B24" s="14">
        <f>SUM('本山:津布田'!B25)</f>
        <v>473</v>
      </c>
      <c r="C24" s="14">
        <f>SUM('本山:津布田'!C25)</f>
        <v>541</v>
      </c>
      <c r="D24" s="14">
        <f>SUM('本山:津布田'!D25)</f>
        <v>504</v>
      </c>
      <c r="E24" s="15">
        <f>SUM('本山:津布田'!E25)</f>
        <v>1045</v>
      </c>
    </row>
    <row r="25" spans="1:5" ht="15.75" customHeight="1">
      <c r="A25" s="6"/>
      <c r="B25" s="14">
        <f>SUM('本山:津布田'!B26)</f>
        <v>490</v>
      </c>
      <c r="C25" s="14">
        <f>SUM('本山:津布田'!C26)</f>
        <v>517</v>
      </c>
      <c r="D25" s="14">
        <f>SUM('本山:津布田'!D26)</f>
        <v>558</v>
      </c>
      <c r="E25" s="15">
        <f>SUM('本山:津布田'!E26)</f>
        <v>1075</v>
      </c>
    </row>
    <row r="26" spans="1:5" ht="15.75" customHeight="1">
      <c r="A26" s="6"/>
      <c r="B26" s="14">
        <f>SUM('本山:津布田'!B27)</f>
        <v>582</v>
      </c>
      <c r="C26" s="14">
        <f>SUM('本山:津布田'!C27)</f>
        <v>544</v>
      </c>
      <c r="D26" s="14">
        <f>SUM('本山:津布田'!D27)</f>
        <v>496</v>
      </c>
      <c r="E26" s="15">
        <f>SUM('本山:津布田'!E27)</f>
        <v>1040</v>
      </c>
    </row>
    <row r="27" spans="1:5" ht="15.75" customHeight="1">
      <c r="A27" s="6"/>
      <c r="B27" s="14">
        <f>SUM('本山:津布田'!B28)</f>
        <v>560</v>
      </c>
      <c r="C27" s="14">
        <f>SUM('本山:津布田'!C28)</f>
        <v>600</v>
      </c>
      <c r="D27" s="14">
        <f>SUM('本山:津布田'!D28)</f>
        <v>671</v>
      </c>
      <c r="E27" s="15">
        <f>SUM('本山:津布田'!E28)</f>
        <v>1271</v>
      </c>
    </row>
    <row r="28" spans="1:5" ht="15.75" customHeight="1">
      <c r="A28" s="6"/>
      <c r="B28" s="14">
        <f>SUM('本山:津布田'!B29)</f>
        <v>516</v>
      </c>
      <c r="C28" s="14">
        <f>SUM('本山:津布田'!C29)</f>
        <v>569</v>
      </c>
      <c r="D28" s="14">
        <f>SUM('本山:津布田'!D29)</f>
        <v>604</v>
      </c>
      <c r="E28" s="15">
        <f>SUM('本山:津布田'!E29)</f>
        <v>1173</v>
      </c>
    </row>
    <row r="29" spans="1:5" ht="15.75" customHeight="1">
      <c r="A29" s="6"/>
      <c r="B29" s="14">
        <f>SUM('本山:津布田'!B30)</f>
        <v>429</v>
      </c>
      <c r="C29" s="14">
        <f>SUM('本山:津布田'!C30)</f>
        <v>493</v>
      </c>
      <c r="D29" s="14">
        <f>SUM('本山:津布田'!D30)</f>
        <v>474</v>
      </c>
      <c r="E29" s="15">
        <f>SUM('本山:津布田'!E30)</f>
        <v>967</v>
      </c>
    </row>
    <row r="30" spans="1:5" ht="15.75" customHeight="1">
      <c r="A30" s="6"/>
      <c r="B30" s="14">
        <f>SUM('本山:津布田'!B31)</f>
        <v>243</v>
      </c>
      <c r="C30" s="14">
        <f>SUM('本山:津布田'!C31)</f>
        <v>258</v>
      </c>
      <c r="D30" s="14">
        <f>SUM('本山:津布田'!D31)</f>
        <v>272</v>
      </c>
      <c r="E30" s="15">
        <f>SUM('本山:津布田'!E31)</f>
        <v>530</v>
      </c>
    </row>
    <row r="31" spans="1:5" ht="15.75" customHeight="1">
      <c r="A31" s="6"/>
      <c r="B31" s="14">
        <f>SUM('本山:津布田'!B32)</f>
        <v>719</v>
      </c>
      <c r="C31" s="14">
        <f>SUM('本山:津布田'!C32)</f>
        <v>777</v>
      </c>
      <c r="D31" s="14">
        <f>SUM('本山:津布田'!D32)</f>
        <v>855</v>
      </c>
      <c r="E31" s="15">
        <f>SUM('本山:津布田'!E32)</f>
        <v>1632</v>
      </c>
    </row>
    <row r="32" spans="1:5" ht="15.75" customHeight="1">
      <c r="A32" s="6"/>
      <c r="B32" s="14">
        <f>SUM('本山:津布田'!B33)</f>
        <v>643</v>
      </c>
      <c r="C32" s="14">
        <f>SUM('本山:津布田'!C33)</f>
        <v>673</v>
      </c>
      <c r="D32" s="14">
        <f>SUM('本山:津布田'!D33)</f>
        <v>733</v>
      </c>
      <c r="E32" s="15">
        <f>SUM('本山:津布田'!E33)</f>
        <v>1406</v>
      </c>
    </row>
    <row r="33" spans="1:5" ht="15.75" customHeight="1">
      <c r="A33" s="6"/>
      <c r="B33" s="14">
        <f>SUM('本山:津布田'!B34)</f>
        <v>370</v>
      </c>
      <c r="C33" s="14">
        <f>SUM('本山:津布田'!C34)</f>
        <v>350</v>
      </c>
      <c r="D33" s="14">
        <f>SUM('本山:津布田'!D34)</f>
        <v>443</v>
      </c>
      <c r="E33" s="15">
        <f>SUM('本山:津布田'!E34)</f>
        <v>793</v>
      </c>
    </row>
    <row r="34" spans="1:5" ht="15.75" customHeight="1">
      <c r="A34" s="6"/>
      <c r="B34" s="14">
        <f>SUM('本山:津布田'!B35)</f>
        <v>615</v>
      </c>
      <c r="C34" s="14">
        <f>SUM('本山:津布田'!C35)</f>
        <v>628</v>
      </c>
      <c r="D34" s="14">
        <f>SUM('本山:津布田'!D35)</f>
        <v>628</v>
      </c>
      <c r="E34" s="15">
        <f>SUM('本山:津布田'!E35)</f>
        <v>1256</v>
      </c>
    </row>
    <row r="35" spans="1:5" ht="15.75" customHeight="1">
      <c r="A35" s="6"/>
      <c r="B35" s="14">
        <f>SUM('本山:津布田'!B36)</f>
        <v>499</v>
      </c>
      <c r="C35" s="14">
        <f>SUM('本山:津布田'!C36)</f>
        <v>532</v>
      </c>
      <c r="D35" s="14">
        <f>SUM('本山:津布田'!D36)</f>
        <v>563</v>
      </c>
      <c r="E35" s="15">
        <f>SUM('本山:津布田'!E36)</f>
        <v>1095</v>
      </c>
    </row>
    <row r="36" spans="1:5" ht="15.75" customHeight="1">
      <c r="A36" s="6"/>
      <c r="B36" s="14">
        <f>SUM('本山:津布田'!B37)</f>
        <v>547</v>
      </c>
      <c r="C36" s="14">
        <f>SUM('本山:津布田'!C37)</f>
        <v>566</v>
      </c>
      <c r="D36" s="14">
        <f>SUM('本山:津布田'!D37)</f>
        <v>566</v>
      </c>
      <c r="E36" s="15">
        <f>SUM('本山:津布田'!E37)</f>
        <v>1132</v>
      </c>
    </row>
    <row r="37" spans="1:5" ht="15.75" customHeight="1">
      <c r="A37" s="7"/>
      <c r="B37" s="16">
        <f>SUM('本山:津布田'!B38)</f>
        <v>1142</v>
      </c>
      <c r="C37" s="16">
        <f>SUM('本山:津布田'!C38)</f>
        <v>1157</v>
      </c>
      <c r="D37" s="16">
        <f>SUM('本山:津布田'!D38)</f>
        <v>1343</v>
      </c>
      <c r="E37" s="17">
        <f>SUM('本山:津布田'!E38)</f>
        <v>2500</v>
      </c>
    </row>
    <row r="38" spans="1:5" ht="15.75" customHeight="1">
      <c r="A38" s="8" t="s">
        <v>5</v>
      </c>
      <c r="B38" s="18">
        <f>SUM(B40-B39)</f>
        <v>28437</v>
      </c>
      <c r="C38" s="18">
        <f>SUM(C40-C39)</f>
        <v>29834</v>
      </c>
      <c r="D38" s="18">
        <f>SUM(D40-D39)</f>
        <v>33135</v>
      </c>
      <c r="E38" s="19">
        <f>SUM(E40-E39)</f>
        <v>62969</v>
      </c>
    </row>
    <row r="39" spans="1:5" ht="15.75" customHeight="1">
      <c r="A39" s="6" t="s">
        <v>6</v>
      </c>
      <c r="B39" s="14">
        <f>SUM('本山:津布田'!B40)</f>
        <v>1326</v>
      </c>
      <c r="C39" s="14">
        <f>SUM('本山:津布田'!C40)</f>
        <v>1170</v>
      </c>
      <c r="D39" s="14">
        <f>SUM('本山:津布田'!D40)</f>
        <v>1419</v>
      </c>
      <c r="E39" s="15">
        <f>SUM('本山:津布田'!E40)</f>
        <v>2589</v>
      </c>
    </row>
    <row r="40" spans="1:5" ht="15.75" customHeight="1">
      <c r="A40" s="9" t="s">
        <v>7</v>
      </c>
      <c r="B40" s="20">
        <f>SUM(B3:B37)</f>
        <v>29763</v>
      </c>
      <c r="C40" s="20">
        <f>SUM(C3:C37)</f>
        <v>31004</v>
      </c>
      <c r="D40" s="20">
        <f>SUM(D3:D37)</f>
        <v>34554</v>
      </c>
      <c r="E40" s="21">
        <f>SUM(E3:E37)</f>
        <v>65558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121</v>
      </c>
      <c r="D4" s="12">
        <v>140</v>
      </c>
      <c r="E4" s="13">
        <f>SUM(C4:D4)</f>
        <v>261</v>
      </c>
    </row>
    <row r="5" spans="1:5" ht="15.75" customHeight="1">
      <c r="A5" s="6" t="s">
        <v>361</v>
      </c>
      <c r="B5" s="14">
        <v>30</v>
      </c>
      <c r="C5" s="14">
        <v>26</v>
      </c>
      <c r="D5" s="14">
        <v>29</v>
      </c>
      <c r="E5" s="15">
        <f aca="true" t="shared" si="0" ref="E5:E26">SUM(C5:D5)</f>
        <v>55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30</v>
      </c>
      <c r="E6" s="15">
        <f t="shared" si="0"/>
        <v>59</v>
      </c>
    </row>
    <row r="7" spans="1:5" ht="15.75" customHeight="1">
      <c r="A7" s="6" t="s">
        <v>363</v>
      </c>
      <c r="B7" s="14">
        <v>46</v>
      </c>
      <c r="C7" s="14">
        <v>33</v>
      </c>
      <c r="D7" s="14">
        <v>49</v>
      </c>
      <c r="E7" s="15">
        <f t="shared" si="0"/>
        <v>82</v>
      </c>
    </row>
    <row r="8" spans="1:5" ht="15.75" customHeight="1">
      <c r="A8" s="6" t="s">
        <v>364</v>
      </c>
      <c r="B8" s="14">
        <v>36</v>
      </c>
      <c r="C8" s="14">
        <v>28</v>
      </c>
      <c r="D8" s="14">
        <v>43</v>
      </c>
      <c r="E8" s="15">
        <f t="shared" si="0"/>
        <v>71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f t="shared" si="0"/>
        <v>55</v>
      </c>
    </row>
    <row r="10" spans="1:5" ht="15.75" customHeight="1">
      <c r="A10" s="6" t="s">
        <v>366</v>
      </c>
      <c r="B10" s="14">
        <v>219</v>
      </c>
      <c r="C10" s="14">
        <v>248</v>
      </c>
      <c r="D10" s="14">
        <v>203</v>
      </c>
      <c r="E10" s="15">
        <f t="shared" si="0"/>
        <v>451</v>
      </c>
    </row>
    <row r="11" spans="1:5" ht="15.75" customHeight="1">
      <c r="A11" s="6" t="s">
        <v>367</v>
      </c>
      <c r="B11" s="14">
        <v>20</v>
      </c>
      <c r="C11" s="14">
        <v>24</v>
      </c>
      <c r="D11" s="14">
        <v>30</v>
      </c>
      <c r="E11" s="15">
        <f t="shared" si="0"/>
        <v>54</v>
      </c>
    </row>
    <row r="12" spans="1:5" ht="15.75" customHeight="1">
      <c r="A12" s="6" t="s">
        <v>368</v>
      </c>
      <c r="B12" s="14">
        <v>241</v>
      </c>
      <c r="C12" s="14">
        <v>282</v>
      </c>
      <c r="D12" s="14">
        <v>288</v>
      </c>
      <c r="E12" s="15">
        <f t="shared" si="0"/>
        <v>570</v>
      </c>
    </row>
    <row r="13" spans="1:5" ht="15.75" customHeight="1">
      <c r="A13" s="6" t="s">
        <v>369</v>
      </c>
      <c r="B13" s="14">
        <v>43</v>
      </c>
      <c r="C13" s="14">
        <v>78</v>
      </c>
      <c r="D13" s="14">
        <v>76</v>
      </c>
      <c r="E13" s="15">
        <f t="shared" si="0"/>
        <v>154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f t="shared" si="0"/>
        <v>87</v>
      </c>
    </row>
    <row r="15" spans="1:5" ht="15.75" customHeight="1">
      <c r="A15" s="6" t="s">
        <v>371</v>
      </c>
      <c r="B15" s="14">
        <v>129</v>
      </c>
      <c r="C15" s="14">
        <v>131</v>
      </c>
      <c r="D15" s="14">
        <v>167</v>
      </c>
      <c r="E15" s="15">
        <f t="shared" si="0"/>
        <v>298</v>
      </c>
    </row>
    <row r="16" spans="1:5" ht="15.75" customHeight="1">
      <c r="A16" s="6" t="s">
        <v>372</v>
      </c>
      <c r="B16" s="14">
        <v>308</v>
      </c>
      <c r="C16" s="14">
        <v>341</v>
      </c>
      <c r="D16" s="14">
        <v>350</v>
      </c>
      <c r="E16" s="15">
        <f t="shared" si="0"/>
        <v>691</v>
      </c>
    </row>
    <row r="17" spans="1:5" ht="15.75" customHeight="1">
      <c r="A17" s="6" t="s">
        <v>373</v>
      </c>
      <c r="B17" s="14">
        <v>76</v>
      </c>
      <c r="C17" s="14">
        <v>68</v>
      </c>
      <c r="D17" s="14">
        <v>67</v>
      </c>
      <c r="E17" s="15">
        <f t="shared" si="0"/>
        <v>135</v>
      </c>
    </row>
    <row r="18" spans="1:5" ht="15.75" customHeight="1">
      <c r="A18" s="6" t="s">
        <v>374</v>
      </c>
      <c r="B18" s="14">
        <v>97</v>
      </c>
      <c r="C18" s="14">
        <v>95</v>
      </c>
      <c r="D18" s="14">
        <v>93</v>
      </c>
      <c r="E18" s="15">
        <f t="shared" si="0"/>
        <v>188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119</v>
      </c>
      <c r="E19" s="15">
        <f t="shared" si="0"/>
        <v>220</v>
      </c>
    </row>
    <row r="20" spans="1:5" ht="15.75" customHeight="1">
      <c r="A20" s="6" t="s">
        <v>376</v>
      </c>
      <c r="B20" s="14">
        <v>56</v>
      </c>
      <c r="C20" s="14">
        <v>80</v>
      </c>
      <c r="D20" s="14">
        <v>56</v>
      </c>
      <c r="E20" s="15">
        <f t="shared" si="0"/>
        <v>136</v>
      </c>
    </row>
    <row r="21" spans="1:5" ht="15.75" customHeight="1">
      <c r="A21" s="6" t="s">
        <v>377</v>
      </c>
      <c r="B21" s="14">
        <v>56</v>
      </c>
      <c r="C21" s="14">
        <v>46</v>
      </c>
      <c r="D21" s="14">
        <v>61</v>
      </c>
      <c r="E21" s="15">
        <f t="shared" si="0"/>
        <v>107</v>
      </c>
    </row>
    <row r="22" spans="1:5" ht="15.75" customHeight="1">
      <c r="A22" s="6" t="s">
        <v>378</v>
      </c>
      <c r="B22" s="14">
        <v>158</v>
      </c>
      <c r="C22" s="14">
        <v>173</v>
      </c>
      <c r="D22" s="14">
        <v>193</v>
      </c>
      <c r="E22" s="15">
        <f t="shared" si="0"/>
        <v>366</v>
      </c>
    </row>
    <row r="23" spans="1:5" ht="15.75" customHeight="1">
      <c r="A23" s="6" t="s">
        <v>379</v>
      </c>
      <c r="B23" s="14">
        <v>229</v>
      </c>
      <c r="C23" s="14">
        <v>237</v>
      </c>
      <c r="D23" s="14">
        <v>262</v>
      </c>
      <c r="E23" s="15">
        <f t="shared" si="0"/>
        <v>499</v>
      </c>
    </row>
    <row r="24" spans="1:5" ht="15.75" customHeight="1">
      <c r="A24" s="6" t="s">
        <v>380</v>
      </c>
      <c r="B24" s="14">
        <v>104</v>
      </c>
      <c r="C24" s="14">
        <v>101</v>
      </c>
      <c r="D24" s="14">
        <v>133</v>
      </c>
      <c r="E24" s="15">
        <f t="shared" si="0"/>
        <v>234</v>
      </c>
    </row>
    <row r="25" spans="1:5" ht="15.75" customHeight="1">
      <c r="A25" s="6" t="s">
        <v>381</v>
      </c>
      <c r="B25" s="14">
        <v>41</v>
      </c>
      <c r="C25" s="14">
        <v>53</v>
      </c>
      <c r="D25" s="14">
        <v>27</v>
      </c>
      <c r="E25" s="15">
        <f t="shared" si="0"/>
        <v>80</v>
      </c>
    </row>
    <row r="26" spans="1:5" ht="15.75" customHeight="1">
      <c r="A26" s="25" t="s">
        <v>402</v>
      </c>
      <c r="B26" s="14">
        <v>15</v>
      </c>
      <c r="C26" s="14">
        <v>26</v>
      </c>
      <c r="D26" s="14">
        <v>23</v>
      </c>
      <c r="E26" s="15">
        <f t="shared" si="0"/>
        <v>49</v>
      </c>
    </row>
    <row r="27" spans="1:5" ht="15.75" customHeight="1">
      <c r="A27" s="25" t="s">
        <v>347</v>
      </c>
      <c r="B27" s="14">
        <v>209</v>
      </c>
      <c r="C27" s="14">
        <v>171</v>
      </c>
      <c r="D27" s="14">
        <v>78</v>
      </c>
      <c r="E27" s="15">
        <f>SUM(C27:D27)</f>
        <v>249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2360</v>
      </c>
      <c r="C39" s="18">
        <f>SUM(C41-C40)</f>
        <v>2525</v>
      </c>
      <c r="D39" s="18">
        <f>SUM(D41-D40)</f>
        <v>2569</v>
      </c>
      <c r="E39" s="19">
        <f>SUM(E41-E40)</f>
        <v>5094</v>
      </c>
    </row>
    <row r="40" spans="1:5" ht="15.75" customHeight="1">
      <c r="A40" s="6" t="s">
        <v>6</v>
      </c>
      <c r="B40" s="60">
        <v>46</v>
      </c>
      <c r="C40" s="60">
        <v>35</v>
      </c>
      <c r="D40" s="60">
        <v>22</v>
      </c>
      <c r="E40" s="61">
        <f>SUM(C40:D40)</f>
        <v>57</v>
      </c>
    </row>
    <row r="41" spans="1:5" ht="15.75" customHeight="1">
      <c r="A41" s="9" t="s">
        <v>7</v>
      </c>
      <c r="B41" s="20">
        <f>SUM(B4:B38)</f>
        <v>2406</v>
      </c>
      <c r="C41" s="20">
        <f>SUM(C4:C38)</f>
        <v>2560</v>
      </c>
      <c r="D41" s="20">
        <f>SUM(D4:D38)</f>
        <v>2591</v>
      </c>
      <c r="E41" s="21">
        <f>SUM(E4:E38)</f>
        <v>5151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185</v>
      </c>
      <c r="C4" s="12">
        <v>189</v>
      </c>
      <c r="D4" s="12">
        <v>204</v>
      </c>
      <c r="E4" s="13">
        <f>SUM(C4:D4)</f>
        <v>393</v>
      </c>
    </row>
    <row r="5" spans="1:5" ht="15.75" customHeight="1">
      <c r="A5" s="6" t="s">
        <v>281</v>
      </c>
      <c r="B5" s="14">
        <v>174</v>
      </c>
      <c r="C5" s="14">
        <v>186</v>
      </c>
      <c r="D5" s="14">
        <v>199</v>
      </c>
      <c r="E5" s="15">
        <f aca="true" t="shared" si="0" ref="E5:E39">SUM(C5:D5)</f>
        <v>385</v>
      </c>
    </row>
    <row r="6" spans="1:5" ht="15.75" customHeight="1">
      <c r="A6" s="6" t="s">
        <v>282</v>
      </c>
      <c r="B6" s="14">
        <v>120</v>
      </c>
      <c r="C6" s="14">
        <v>158</v>
      </c>
      <c r="D6" s="14">
        <v>165</v>
      </c>
      <c r="E6" s="15">
        <f t="shared" si="0"/>
        <v>323</v>
      </c>
    </row>
    <row r="7" spans="1:5" ht="15.75" customHeight="1">
      <c r="A7" s="6" t="s">
        <v>283</v>
      </c>
      <c r="B7" s="14">
        <v>84</v>
      </c>
      <c r="C7" s="14">
        <v>78</v>
      </c>
      <c r="D7" s="14">
        <v>105</v>
      </c>
      <c r="E7" s="15">
        <f t="shared" si="0"/>
        <v>183</v>
      </c>
    </row>
    <row r="8" spans="1:5" ht="15.75" customHeight="1">
      <c r="A8" s="6" t="s">
        <v>284</v>
      </c>
      <c r="B8" s="14">
        <v>99</v>
      </c>
      <c r="C8" s="14">
        <v>89</v>
      </c>
      <c r="D8" s="14">
        <v>119</v>
      </c>
      <c r="E8" s="15">
        <f t="shared" si="0"/>
        <v>208</v>
      </c>
    </row>
    <row r="9" spans="1:5" ht="15.75" customHeight="1">
      <c r="A9" s="6" t="s">
        <v>285</v>
      </c>
      <c r="B9" s="14">
        <v>52</v>
      </c>
      <c r="C9" s="14">
        <v>52</v>
      </c>
      <c r="D9" s="14">
        <v>77</v>
      </c>
      <c r="E9" s="15">
        <f t="shared" si="0"/>
        <v>129</v>
      </c>
    </row>
    <row r="10" spans="1:5" ht="15.75" customHeight="1">
      <c r="A10" s="6" t="s">
        <v>286</v>
      </c>
      <c r="B10" s="14">
        <v>209</v>
      </c>
      <c r="C10" s="14">
        <v>227</v>
      </c>
      <c r="D10" s="14">
        <v>236</v>
      </c>
      <c r="E10" s="15">
        <f t="shared" si="0"/>
        <v>463</v>
      </c>
    </row>
    <row r="11" spans="1:5" ht="15.75" customHeight="1">
      <c r="A11" s="6" t="s">
        <v>287</v>
      </c>
      <c r="B11" s="14">
        <v>296</v>
      </c>
      <c r="C11" s="14">
        <v>255</v>
      </c>
      <c r="D11" s="14">
        <v>326</v>
      </c>
      <c r="E11" s="15">
        <f t="shared" si="0"/>
        <v>581</v>
      </c>
    </row>
    <row r="12" spans="1:5" ht="15.75" customHeight="1">
      <c r="A12" s="6" t="s">
        <v>288</v>
      </c>
      <c r="B12" s="14">
        <v>215</v>
      </c>
      <c r="C12" s="14">
        <v>180</v>
      </c>
      <c r="D12" s="14">
        <v>241</v>
      </c>
      <c r="E12" s="15">
        <f t="shared" si="0"/>
        <v>421</v>
      </c>
    </row>
    <row r="13" spans="1:5" ht="15.75" customHeight="1">
      <c r="A13" s="6" t="s">
        <v>289</v>
      </c>
      <c r="B13" s="14">
        <v>21</v>
      </c>
      <c r="C13" s="14">
        <v>23</v>
      </c>
      <c r="D13" s="14">
        <v>26</v>
      </c>
      <c r="E13" s="15">
        <f t="shared" si="0"/>
        <v>49</v>
      </c>
    </row>
    <row r="14" spans="1:5" ht="15.75" customHeight="1">
      <c r="A14" s="6" t="s">
        <v>290</v>
      </c>
      <c r="B14" s="14">
        <v>148</v>
      </c>
      <c r="C14" s="14">
        <v>156</v>
      </c>
      <c r="D14" s="14">
        <v>173</v>
      </c>
      <c r="E14" s="15">
        <f t="shared" si="0"/>
        <v>329</v>
      </c>
    </row>
    <row r="15" spans="1:5" ht="15.75" customHeight="1">
      <c r="A15" s="6" t="s">
        <v>291</v>
      </c>
      <c r="B15" s="14">
        <v>84</v>
      </c>
      <c r="C15" s="14">
        <v>57</v>
      </c>
      <c r="D15" s="14">
        <v>67</v>
      </c>
      <c r="E15" s="15">
        <f t="shared" si="0"/>
        <v>124</v>
      </c>
    </row>
    <row r="16" spans="1:5" ht="15.75" customHeight="1">
      <c r="A16" s="6" t="s">
        <v>292</v>
      </c>
      <c r="B16" s="14">
        <v>110</v>
      </c>
      <c r="C16" s="14">
        <v>108</v>
      </c>
      <c r="D16" s="14">
        <v>164</v>
      </c>
      <c r="E16" s="15">
        <f t="shared" si="0"/>
        <v>272</v>
      </c>
    </row>
    <row r="17" spans="1:5" ht="15.75" customHeight="1">
      <c r="A17" s="6" t="s">
        <v>293</v>
      </c>
      <c r="B17" s="14">
        <v>253</v>
      </c>
      <c r="C17" s="14">
        <v>258</v>
      </c>
      <c r="D17" s="14">
        <v>316</v>
      </c>
      <c r="E17" s="15">
        <f t="shared" si="0"/>
        <v>574</v>
      </c>
    </row>
    <row r="18" spans="1:5" ht="15.75" customHeight="1">
      <c r="A18" s="6" t="s">
        <v>294</v>
      </c>
      <c r="B18" s="14">
        <v>206</v>
      </c>
      <c r="C18" s="14">
        <v>234</v>
      </c>
      <c r="D18" s="14">
        <v>253</v>
      </c>
      <c r="E18" s="15">
        <f t="shared" si="0"/>
        <v>487</v>
      </c>
    </row>
    <row r="19" spans="1:5" ht="15.75" customHeight="1">
      <c r="A19" s="6" t="s">
        <v>295</v>
      </c>
      <c r="B19" s="14">
        <v>132</v>
      </c>
      <c r="C19" s="14">
        <v>138</v>
      </c>
      <c r="D19" s="14">
        <v>144</v>
      </c>
      <c r="E19" s="15">
        <f t="shared" si="0"/>
        <v>282</v>
      </c>
    </row>
    <row r="20" spans="1:5" ht="15.75" customHeight="1">
      <c r="A20" s="6" t="s">
        <v>296</v>
      </c>
      <c r="B20" s="14">
        <v>178</v>
      </c>
      <c r="C20" s="14">
        <v>187</v>
      </c>
      <c r="D20" s="14">
        <v>217</v>
      </c>
      <c r="E20" s="15">
        <f t="shared" si="0"/>
        <v>404</v>
      </c>
    </row>
    <row r="21" spans="1:5" ht="15.75" customHeight="1">
      <c r="A21" s="6" t="s">
        <v>297</v>
      </c>
      <c r="B21" s="14">
        <v>49</v>
      </c>
      <c r="C21" s="14">
        <v>5</v>
      </c>
      <c r="D21" s="14">
        <v>44</v>
      </c>
      <c r="E21" s="15">
        <f t="shared" si="0"/>
        <v>49</v>
      </c>
    </row>
    <row r="22" spans="1:5" ht="15.75" customHeight="1">
      <c r="A22" s="6" t="s">
        <v>298</v>
      </c>
      <c r="B22" s="14">
        <v>71</v>
      </c>
      <c r="C22" s="14">
        <v>75</v>
      </c>
      <c r="D22" s="14">
        <v>84</v>
      </c>
      <c r="E22" s="15">
        <f t="shared" si="0"/>
        <v>159</v>
      </c>
    </row>
    <row r="23" spans="1:5" ht="15.75" customHeight="1">
      <c r="A23" s="6" t="s">
        <v>299</v>
      </c>
      <c r="B23" s="14">
        <v>66</v>
      </c>
      <c r="C23" s="14">
        <v>73</v>
      </c>
      <c r="D23" s="14">
        <v>92</v>
      </c>
      <c r="E23" s="15">
        <f t="shared" si="0"/>
        <v>165</v>
      </c>
    </row>
    <row r="24" spans="1:5" ht="15.75" customHeight="1">
      <c r="A24" s="6" t="s">
        <v>300</v>
      </c>
      <c r="B24" s="14">
        <v>104</v>
      </c>
      <c r="C24" s="14">
        <v>110</v>
      </c>
      <c r="D24" s="14">
        <v>122</v>
      </c>
      <c r="E24" s="15">
        <f t="shared" si="0"/>
        <v>232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f t="shared" si="0"/>
        <v>25</v>
      </c>
    </row>
    <row r="26" spans="1:5" ht="15.75" customHeight="1">
      <c r="A26" s="6" t="s">
        <v>302</v>
      </c>
      <c r="B26" s="14">
        <v>134</v>
      </c>
      <c r="C26" s="14">
        <v>129</v>
      </c>
      <c r="D26" s="14">
        <v>155</v>
      </c>
      <c r="E26" s="15">
        <f t="shared" si="0"/>
        <v>284</v>
      </c>
    </row>
    <row r="27" spans="1:5" ht="15.75" customHeight="1">
      <c r="A27" s="6" t="s">
        <v>303</v>
      </c>
      <c r="B27" s="14">
        <v>40</v>
      </c>
      <c r="C27" s="14">
        <v>36</v>
      </c>
      <c r="D27" s="14">
        <v>35</v>
      </c>
      <c r="E27" s="15">
        <f t="shared" si="0"/>
        <v>71</v>
      </c>
    </row>
    <row r="28" spans="1:5" ht="15.75" customHeight="1">
      <c r="A28" s="6" t="s">
        <v>304</v>
      </c>
      <c r="B28" s="14">
        <v>121</v>
      </c>
      <c r="C28" s="14">
        <v>120</v>
      </c>
      <c r="D28" s="14">
        <v>139</v>
      </c>
      <c r="E28" s="15">
        <f t="shared" si="0"/>
        <v>259</v>
      </c>
    </row>
    <row r="29" spans="1:5" ht="15.75" customHeight="1">
      <c r="A29" s="6" t="s">
        <v>305</v>
      </c>
      <c r="B29" s="14">
        <v>69</v>
      </c>
      <c r="C29" s="14">
        <v>52</v>
      </c>
      <c r="D29" s="14">
        <v>75</v>
      </c>
      <c r="E29" s="15">
        <f t="shared" si="0"/>
        <v>127</v>
      </c>
    </row>
    <row r="30" spans="1:5" ht="15.75" customHeight="1">
      <c r="A30" s="6" t="s">
        <v>306</v>
      </c>
      <c r="B30" s="14">
        <v>41</v>
      </c>
      <c r="C30" s="14">
        <v>37</v>
      </c>
      <c r="D30" s="14">
        <v>50</v>
      </c>
      <c r="E30" s="15">
        <f t="shared" si="0"/>
        <v>87</v>
      </c>
    </row>
    <row r="31" spans="1:5" ht="15.75" customHeight="1">
      <c r="A31" s="6" t="s">
        <v>307</v>
      </c>
      <c r="B31" s="14">
        <v>29</v>
      </c>
      <c r="C31" s="14">
        <v>29</v>
      </c>
      <c r="D31" s="14">
        <v>28</v>
      </c>
      <c r="E31" s="15">
        <f t="shared" si="0"/>
        <v>57</v>
      </c>
    </row>
    <row r="32" spans="1:5" ht="15.75" customHeight="1">
      <c r="A32" s="6" t="s">
        <v>308</v>
      </c>
      <c r="B32" s="14">
        <v>33</v>
      </c>
      <c r="C32" s="14">
        <v>28</v>
      </c>
      <c r="D32" s="14">
        <v>28</v>
      </c>
      <c r="E32" s="15">
        <f t="shared" si="0"/>
        <v>56</v>
      </c>
    </row>
    <row r="33" spans="1:5" ht="15.75" customHeight="1">
      <c r="A33" s="6" t="s">
        <v>309</v>
      </c>
      <c r="B33" s="14">
        <v>76</v>
      </c>
      <c r="C33" s="14">
        <v>64</v>
      </c>
      <c r="D33" s="14">
        <v>77</v>
      </c>
      <c r="E33" s="15">
        <f t="shared" si="0"/>
        <v>141</v>
      </c>
    </row>
    <row r="34" spans="1:5" ht="15.75" customHeight="1">
      <c r="A34" s="6" t="s">
        <v>310</v>
      </c>
      <c r="B34" s="14">
        <v>91</v>
      </c>
      <c r="C34" s="14">
        <v>96</v>
      </c>
      <c r="D34" s="14">
        <v>115</v>
      </c>
      <c r="E34" s="15">
        <f t="shared" si="0"/>
        <v>211</v>
      </c>
    </row>
    <row r="35" spans="1:5" ht="15.75" customHeight="1">
      <c r="A35" s="6" t="s">
        <v>311</v>
      </c>
      <c r="B35" s="14">
        <v>28</v>
      </c>
      <c r="C35" s="14">
        <v>23</v>
      </c>
      <c r="D35" s="14">
        <v>31</v>
      </c>
      <c r="E35" s="15">
        <f t="shared" si="0"/>
        <v>54</v>
      </c>
    </row>
    <row r="36" spans="1:5" ht="15.75" customHeight="1">
      <c r="A36" s="6" t="s">
        <v>312</v>
      </c>
      <c r="B36" s="14">
        <v>157</v>
      </c>
      <c r="C36" s="14">
        <v>193</v>
      </c>
      <c r="D36" s="14">
        <v>183</v>
      </c>
      <c r="E36" s="15">
        <f t="shared" si="0"/>
        <v>376</v>
      </c>
    </row>
    <row r="37" spans="1:5" ht="15.75" customHeight="1">
      <c r="A37" s="6" t="s">
        <v>313</v>
      </c>
      <c r="B37" s="14">
        <v>55</v>
      </c>
      <c r="C37" s="14">
        <v>49</v>
      </c>
      <c r="D37" s="14">
        <v>65</v>
      </c>
      <c r="E37" s="15">
        <f t="shared" si="0"/>
        <v>114</v>
      </c>
    </row>
    <row r="38" spans="1:5" ht="15.75" customHeight="1">
      <c r="A38" s="6" t="s">
        <v>314</v>
      </c>
      <c r="B38" s="14">
        <v>53</v>
      </c>
      <c r="C38" s="14">
        <v>88</v>
      </c>
      <c r="D38" s="14">
        <v>91</v>
      </c>
      <c r="E38" s="15">
        <f t="shared" si="0"/>
        <v>179</v>
      </c>
    </row>
    <row r="39" spans="1:5" ht="15.75" customHeight="1">
      <c r="A39" s="25" t="s">
        <v>382</v>
      </c>
      <c r="B39" s="14">
        <v>172</v>
      </c>
      <c r="C39" s="14">
        <v>128</v>
      </c>
      <c r="D39" s="14">
        <v>101</v>
      </c>
      <c r="E39" s="15">
        <f t="shared" si="0"/>
        <v>229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3934</v>
      </c>
      <c r="C41" s="18">
        <f>SUM(C43-C42)</f>
        <v>3883</v>
      </c>
      <c r="D41" s="18">
        <f>SUM(D43-D42)</f>
        <v>4511</v>
      </c>
      <c r="E41" s="19">
        <f>SUM(E43-E42)</f>
        <v>8394</v>
      </c>
    </row>
    <row r="42" spans="1:5" ht="15.75" customHeight="1">
      <c r="A42" s="6" t="s">
        <v>6</v>
      </c>
      <c r="B42" s="60">
        <v>46</v>
      </c>
      <c r="C42" s="60">
        <v>44</v>
      </c>
      <c r="D42" s="60">
        <v>44</v>
      </c>
      <c r="E42" s="61">
        <f>SUM(C42:D42)</f>
        <v>88</v>
      </c>
    </row>
    <row r="43" spans="1:5" ht="15.75" customHeight="1">
      <c r="A43" s="9" t="s">
        <v>7</v>
      </c>
      <c r="B43" s="20">
        <f>SUM(B4:B40)</f>
        <v>3980</v>
      </c>
      <c r="C43" s="20">
        <f>SUM(C4:C40)</f>
        <v>3927</v>
      </c>
      <c r="D43" s="20">
        <f>SUM(D4:D40)</f>
        <v>4555</v>
      </c>
      <c r="E43" s="21">
        <f>SUM(E4:E40)</f>
        <v>8482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7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174</v>
      </c>
      <c r="C4" s="12">
        <v>186</v>
      </c>
      <c r="D4" s="12">
        <v>214</v>
      </c>
      <c r="E4" s="13">
        <f>SUM(C4:D4)</f>
        <v>400</v>
      </c>
    </row>
    <row r="5" spans="1:5" ht="15.75" customHeight="1">
      <c r="A5" s="6" t="s">
        <v>316</v>
      </c>
      <c r="B5" s="14">
        <v>98</v>
      </c>
      <c r="C5" s="14">
        <v>80</v>
      </c>
      <c r="D5" s="14">
        <v>88</v>
      </c>
      <c r="E5" s="15">
        <f aca="true" t="shared" si="0" ref="E5:E36">SUM(C5:D5)</f>
        <v>168</v>
      </c>
    </row>
    <row r="6" spans="1:5" ht="15.75" customHeight="1">
      <c r="A6" s="6" t="s">
        <v>317</v>
      </c>
      <c r="B6" s="14">
        <v>245</v>
      </c>
      <c r="C6" s="14">
        <v>239</v>
      </c>
      <c r="D6" s="14">
        <v>271</v>
      </c>
      <c r="E6" s="15">
        <f t="shared" si="0"/>
        <v>510</v>
      </c>
    </row>
    <row r="7" spans="1:5" ht="15.75" customHeight="1">
      <c r="A7" s="6" t="s">
        <v>318</v>
      </c>
      <c r="B7" s="14">
        <v>72</v>
      </c>
      <c r="C7" s="14">
        <v>68</v>
      </c>
      <c r="D7" s="14">
        <v>87</v>
      </c>
      <c r="E7" s="15">
        <f t="shared" si="0"/>
        <v>155</v>
      </c>
    </row>
    <row r="8" spans="1:5" ht="15.75" customHeight="1">
      <c r="A8" s="6" t="s">
        <v>319</v>
      </c>
      <c r="B8" s="14">
        <v>67</v>
      </c>
      <c r="C8" s="14">
        <v>70</v>
      </c>
      <c r="D8" s="14">
        <v>89</v>
      </c>
      <c r="E8" s="15">
        <f t="shared" si="0"/>
        <v>159</v>
      </c>
    </row>
    <row r="9" spans="1:5" ht="15.75" customHeight="1">
      <c r="A9" s="6" t="s">
        <v>320</v>
      </c>
      <c r="B9" s="14">
        <v>16</v>
      </c>
      <c r="C9" s="14">
        <v>10</v>
      </c>
      <c r="D9" s="14">
        <v>11</v>
      </c>
      <c r="E9" s="15">
        <f t="shared" si="0"/>
        <v>21</v>
      </c>
    </row>
    <row r="10" spans="1:5" ht="15.75" customHeight="1">
      <c r="A10" s="6" t="s">
        <v>321</v>
      </c>
      <c r="B10" s="14">
        <v>80</v>
      </c>
      <c r="C10" s="14">
        <v>8</v>
      </c>
      <c r="D10" s="14">
        <v>72</v>
      </c>
      <c r="E10" s="15">
        <f t="shared" si="0"/>
        <v>80</v>
      </c>
    </row>
    <row r="11" spans="1:5" ht="15.75" customHeight="1">
      <c r="A11" s="6" t="s">
        <v>322</v>
      </c>
      <c r="B11" s="14">
        <v>164</v>
      </c>
      <c r="C11" s="14">
        <v>181</v>
      </c>
      <c r="D11" s="14">
        <v>204</v>
      </c>
      <c r="E11" s="15">
        <f t="shared" si="0"/>
        <v>385</v>
      </c>
    </row>
    <row r="12" spans="1:5" ht="15.75" customHeight="1">
      <c r="A12" s="6" t="s">
        <v>323</v>
      </c>
      <c r="B12" s="14">
        <v>53</v>
      </c>
      <c r="C12" s="14">
        <v>66</v>
      </c>
      <c r="D12" s="14">
        <v>64</v>
      </c>
      <c r="E12" s="15">
        <f t="shared" si="0"/>
        <v>130</v>
      </c>
    </row>
    <row r="13" spans="1:5" ht="15.75" customHeight="1">
      <c r="A13" s="6" t="s">
        <v>324</v>
      </c>
      <c r="B13" s="14">
        <v>257</v>
      </c>
      <c r="C13" s="14">
        <v>238</v>
      </c>
      <c r="D13" s="14">
        <v>272</v>
      </c>
      <c r="E13" s="15">
        <f t="shared" si="0"/>
        <v>510</v>
      </c>
    </row>
    <row r="14" spans="1:5" ht="15.75" customHeight="1">
      <c r="A14" s="6" t="s">
        <v>383</v>
      </c>
      <c r="B14" s="14">
        <v>44</v>
      </c>
      <c r="C14" s="14">
        <v>62</v>
      </c>
      <c r="D14" s="14">
        <v>70</v>
      </c>
      <c r="E14" s="15">
        <f t="shared" si="0"/>
        <v>132</v>
      </c>
    </row>
    <row r="15" spans="1:5" ht="15.75" customHeight="1">
      <c r="A15" s="6" t="s">
        <v>325</v>
      </c>
      <c r="B15" s="14">
        <v>325</v>
      </c>
      <c r="C15" s="14">
        <v>360</v>
      </c>
      <c r="D15" s="14">
        <v>387</v>
      </c>
      <c r="E15" s="15">
        <f t="shared" si="0"/>
        <v>747</v>
      </c>
    </row>
    <row r="16" spans="1:5" ht="15.75" customHeight="1">
      <c r="A16" s="6" t="s">
        <v>326</v>
      </c>
      <c r="B16" s="14">
        <v>280</v>
      </c>
      <c r="C16" s="14">
        <v>359</v>
      </c>
      <c r="D16" s="14">
        <v>345</v>
      </c>
      <c r="E16" s="15">
        <f t="shared" si="0"/>
        <v>704</v>
      </c>
    </row>
    <row r="17" spans="1:5" ht="15.75" customHeight="1">
      <c r="A17" s="6" t="s">
        <v>327</v>
      </c>
      <c r="B17" s="14">
        <v>50</v>
      </c>
      <c r="C17" s="14">
        <v>47</v>
      </c>
      <c r="D17" s="14">
        <v>44</v>
      </c>
      <c r="E17" s="15">
        <f t="shared" si="0"/>
        <v>91</v>
      </c>
    </row>
    <row r="18" spans="1:5" ht="15.75" customHeight="1">
      <c r="A18" s="6" t="s">
        <v>328</v>
      </c>
      <c r="B18" s="14">
        <v>82</v>
      </c>
      <c r="C18" s="14">
        <v>69</v>
      </c>
      <c r="D18" s="14">
        <v>118</v>
      </c>
      <c r="E18" s="15">
        <f t="shared" si="0"/>
        <v>187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f t="shared" si="0"/>
        <v>83</v>
      </c>
    </row>
    <row r="20" spans="1:5" ht="15.75" customHeight="1">
      <c r="A20" s="6" t="s">
        <v>330</v>
      </c>
      <c r="B20" s="14">
        <v>58</v>
      </c>
      <c r="C20" s="14">
        <v>53</v>
      </c>
      <c r="D20" s="14">
        <v>71</v>
      </c>
      <c r="E20" s="15">
        <f t="shared" si="0"/>
        <v>124</v>
      </c>
    </row>
    <row r="21" spans="1:5" ht="15.75" customHeight="1">
      <c r="A21" s="6" t="s">
        <v>331</v>
      </c>
      <c r="B21" s="14">
        <v>38</v>
      </c>
      <c r="C21" s="14">
        <v>36</v>
      </c>
      <c r="D21" s="14">
        <v>44</v>
      </c>
      <c r="E21" s="15">
        <f t="shared" si="0"/>
        <v>80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41</v>
      </c>
      <c r="E22" s="15">
        <f t="shared" si="0"/>
        <v>74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20</v>
      </c>
      <c r="E23" s="15">
        <f t="shared" si="0"/>
        <v>34</v>
      </c>
    </row>
    <row r="24" spans="1:5" ht="15.75" customHeight="1">
      <c r="A24" s="6" t="s">
        <v>334</v>
      </c>
      <c r="B24" s="14">
        <v>27</v>
      </c>
      <c r="C24" s="14">
        <v>34</v>
      </c>
      <c r="D24" s="14">
        <v>27</v>
      </c>
      <c r="E24" s="15">
        <f t="shared" si="0"/>
        <v>61</v>
      </c>
    </row>
    <row r="25" spans="1:5" ht="15.75" customHeight="1">
      <c r="A25" s="6" t="s">
        <v>335</v>
      </c>
      <c r="B25" s="14">
        <v>17</v>
      </c>
      <c r="C25" s="14">
        <v>11</v>
      </c>
      <c r="D25" s="14">
        <v>21</v>
      </c>
      <c r="E25" s="15">
        <f t="shared" si="0"/>
        <v>32</v>
      </c>
    </row>
    <row r="26" spans="1:5" ht="15.75" customHeight="1">
      <c r="A26" s="6" t="s">
        <v>336</v>
      </c>
      <c r="B26" s="14">
        <v>84</v>
      </c>
      <c r="C26" s="14">
        <v>81</v>
      </c>
      <c r="D26" s="14">
        <v>85</v>
      </c>
      <c r="E26" s="15">
        <f t="shared" si="0"/>
        <v>166</v>
      </c>
    </row>
    <row r="27" spans="1:5" ht="15.75" customHeight="1">
      <c r="A27" s="6" t="s">
        <v>337</v>
      </c>
      <c r="B27" s="14">
        <v>78</v>
      </c>
      <c r="C27" s="14">
        <v>78</v>
      </c>
      <c r="D27" s="14">
        <v>87</v>
      </c>
      <c r="E27" s="15">
        <f t="shared" si="0"/>
        <v>165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f t="shared" si="0"/>
        <v>10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f t="shared" si="0"/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134</v>
      </c>
      <c r="C33" s="14">
        <v>127</v>
      </c>
      <c r="D33" s="14">
        <v>137</v>
      </c>
      <c r="E33" s="15">
        <f t="shared" si="0"/>
        <v>264</v>
      </c>
    </row>
    <row r="34" spans="1:5" ht="15.75" customHeight="1">
      <c r="A34" s="6" t="s">
        <v>344</v>
      </c>
      <c r="B34" s="14">
        <v>104</v>
      </c>
      <c r="C34" s="14">
        <v>101</v>
      </c>
      <c r="D34" s="14">
        <v>128</v>
      </c>
      <c r="E34" s="15">
        <f t="shared" si="0"/>
        <v>229</v>
      </c>
    </row>
    <row r="35" spans="1:5" ht="15.75" customHeight="1">
      <c r="A35" s="6" t="s">
        <v>345</v>
      </c>
      <c r="B35" s="14">
        <v>90</v>
      </c>
      <c r="C35" s="14">
        <v>105</v>
      </c>
      <c r="D35" s="14">
        <v>118</v>
      </c>
      <c r="E35" s="15">
        <f t="shared" si="0"/>
        <v>223</v>
      </c>
    </row>
    <row r="36" spans="1:5" ht="15.75" customHeight="1">
      <c r="A36" s="28" t="s">
        <v>348</v>
      </c>
      <c r="B36" s="14">
        <v>190</v>
      </c>
      <c r="C36" s="14">
        <v>166</v>
      </c>
      <c r="D36" s="14">
        <v>188</v>
      </c>
      <c r="E36" s="15">
        <f t="shared" si="0"/>
        <v>354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2962</v>
      </c>
      <c r="C39" s="18">
        <f>SUM(C41-C40)</f>
        <v>2953</v>
      </c>
      <c r="D39" s="18">
        <f>SUM(D41-D40)</f>
        <v>3366</v>
      </c>
      <c r="E39" s="19">
        <f>SUM(E41-E40)</f>
        <v>6319</v>
      </c>
    </row>
    <row r="40" spans="1:5" ht="15.75" customHeight="1">
      <c r="A40" s="6" t="s">
        <v>6</v>
      </c>
      <c r="B40" s="60">
        <v>19</v>
      </c>
      <c r="C40" s="60">
        <v>13</v>
      </c>
      <c r="D40" s="60">
        <v>30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2981</v>
      </c>
      <c r="C41" s="20">
        <f>SUM(C4:C38)</f>
        <v>2966</v>
      </c>
      <c r="D41" s="20">
        <f>SUM(D4:D38)</f>
        <v>3396</v>
      </c>
      <c r="E41" s="21">
        <f>SUM(E4:E38)</f>
        <v>6362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0">
      <selection activeCell="C46" sqref="C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158</v>
      </c>
      <c r="C4" s="12">
        <v>136</v>
      </c>
      <c r="D4" s="12">
        <v>202</v>
      </c>
      <c r="E4" s="13">
        <f>SUM(C4:D4)</f>
        <v>338</v>
      </c>
    </row>
    <row r="5" spans="1:5" ht="15.75" customHeight="1">
      <c r="A5" s="6" t="s">
        <v>385</v>
      </c>
      <c r="B5" s="14">
        <v>298</v>
      </c>
      <c r="C5" s="14">
        <v>348</v>
      </c>
      <c r="D5" s="14">
        <v>369</v>
      </c>
      <c r="E5" s="15">
        <f aca="true" t="shared" si="0" ref="E5:E19">SUM(C5:D5)</f>
        <v>717</v>
      </c>
    </row>
    <row r="6" spans="1:5" ht="15.75" customHeight="1">
      <c r="A6" s="6" t="s">
        <v>386</v>
      </c>
      <c r="B6" s="14">
        <v>104</v>
      </c>
      <c r="C6" s="14">
        <v>119</v>
      </c>
      <c r="D6" s="14">
        <v>120</v>
      </c>
      <c r="E6" s="15">
        <f t="shared" si="0"/>
        <v>239</v>
      </c>
    </row>
    <row r="7" spans="1:5" ht="15.75" customHeight="1">
      <c r="A7" s="6" t="s">
        <v>387</v>
      </c>
      <c r="B7" s="14">
        <v>159</v>
      </c>
      <c r="C7" s="14">
        <v>201</v>
      </c>
      <c r="D7" s="14">
        <v>205</v>
      </c>
      <c r="E7" s="15">
        <f t="shared" si="0"/>
        <v>406</v>
      </c>
    </row>
    <row r="8" spans="1:5" ht="15.75" customHeight="1">
      <c r="A8" s="6" t="s">
        <v>388</v>
      </c>
      <c r="B8" s="14">
        <v>25</v>
      </c>
      <c r="C8" s="14">
        <v>25</v>
      </c>
      <c r="D8" s="14">
        <v>34</v>
      </c>
      <c r="E8" s="15">
        <f t="shared" si="0"/>
        <v>59</v>
      </c>
    </row>
    <row r="9" spans="1:5" ht="15.75" customHeight="1">
      <c r="A9" s="6" t="s">
        <v>389</v>
      </c>
      <c r="B9" s="14">
        <v>83</v>
      </c>
      <c r="C9" s="14">
        <v>85</v>
      </c>
      <c r="D9" s="14">
        <v>110</v>
      </c>
      <c r="E9" s="15">
        <f t="shared" si="0"/>
        <v>195</v>
      </c>
    </row>
    <row r="10" spans="1:5" ht="15.75" customHeight="1">
      <c r="A10" s="6" t="s">
        <v>390</v>
      </c>
      <c r="B10" s="14">
        <v>126</v>
      </c>
      <c r="C10" s="14">
        <v>123</v>
      </c>
      <c r="D10" s="14">
        <v>168</v>
      </c>
      <c r="E10" s="15">
        <f t="shared" si="0"/>
        <v>291</v>
      </c>
    </row>
    <row r="11" spans="1:5" ht="15.75" customHeight="1">
      <c r="A11" s="6" t="s">
        <v>391</v>
      </c>
      <c r="B11" s="14">
        <v>88</v>
      </c>
      <c r="C11" s="14">
        <v>82</v>
      </c>
      <c r="D11" s="14">
        <v>103</v>
      </c>
      <c r="E11" s="15">
        <f t="shared" si="0"/>
        <v>185</v>
      </c>
    </row>
    <row r="12" spans="1:5" ht="15.75" customHeight="1">
      <c r="A12" s="6" t="s">
        <v>392</v>
      </c>
      <c r="B12" s="14">
        <v>74</v>
      </c>
      <c r="C12" s="14">
        <v>82</v>
      </c>
      <c r="D12" s="14">
        <v>78</v>
      </c>
      <c r="E12" s="15">
        <f t="shared" si="0"/>
        <v>160</v>
      </c>
    </row>
    <row r="13" spans="1:5" ht="15.75" customHeight="1">
      <c r="A13" s="6" t="s">
        <v>393</v>
      </c>
      <c r="B13" s="14">
        <v>166</v>
      </c>
      <c r="C13" s="14">
        <v>149</v>
      </c>
      <c r="D13" s="14">
        <v>197</v>
      </c>
      <c r="E13" s="15">
        <f t="shared" si="0"/>
        <v>346</v>
      </c>
    </row>
    <row r="14" spans="1:5" ht="15.75" customHeight="1">
      <c r="A14" s="6" t="s">
        <v>394</v>
      </c>
      <c r="B14" s="14">
        <v>73</v>
      </c>
      <c r="C14" s="14">
        <v>85</v>
      </c>
      <c r="D14" s="14">
        <v>85</v>
      </c>
      <c r="E14" s="15">
        <f t="shared" si="0"/>
        <v>170</v>
      </c>
    </row>
    <row r="15" spans="1:5" ht="15.75" customHeight="1">
      <c r="A15" s="6" t="s">
        <v>395</v>
      </c>
      <c r="B15" s="14">
        <v>158</v>
      </c>
      <c r="C15" s="14">
        <v>164</v>
      </c>
      <c r="D15" s="14">
        <v>205</v>
      </c>
      <c r="E15" s="15">
        <f t="shared" si="0"/>
        <v>369</v>
      </c>
    </row>
    <row r="16" spans="1:5" ht="15.75" customHeight="1">
      <c r="A16" s="6" t="s">
        <v>396</v>
      </c>
      <c r="B16" s="14">
        <v>131</v>
      </c>
      <c r="C16" s="14">
        <v>107</v>
      </c>
      <c r="D16" s="14">
        <v>127</v>
      </c>
      <c r="E16" s="15">
        <f t="shared" si="0"/>
        <v>234</v>
      </c>
    </row>
    <row r="17" spans="1:5" ht="15.75" customHeight="1">
      <c r="A17" s="6" t="s">
        <v>397</v>
      </c>
      <c r="B17" s="14">
        <v>122</v>
      </c>
      <c r="C17" s="14">
        <v>128</v>
      </c>
      <c r="D17" s="14">
        <v>154</v>
      </c>
      <c r="E17" s="15">
        <f t="shared" si="0"/>
        <v>282</v>
      </c>
    </row>
    <row r="18" spans="1:5" ht="15.75" customHeight="1">
      <c r="A18" s="6" t="s">
        <v>398</v>
      </c>
      <c r="B18" s="14">
        <v>83</v>
      </c>
      <c r="C18" s="14">
        <v>138</v>
      </c>
      <c r="D18" s="14">
        <v>147</v>
      </c>
      <c r="E18" s="15">
        <f t="shared" si="0"/>
        <v>285</v>
      </c>
    </row>
    <row r="19" spans="1:5" ht="15.75" customHeight="1">
      <c r="A19" s="25" t="s">
        <v>349</v>
      </c>
      <c r="B19" s="14">
        <v>141</v>
      </c>
      <c r="C19" s="14">
        <v>73</v>
      </c>
      <c r="D19" s="14">
        <v>100</v>
      </c>
      <c r="E19" s="15">
        <f t="shared" si="0"/>
        <v>173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1903</v>
      </c>
      <c r="C39" s="18">
        <f>SUM(C41-C40)</f>
        <v>2016</v>
      </c>
      <c r="D39" s="18">
        <f>SUM(D41-D40)</f>
        <v>2330</v>
      </c>
      <c r="E39" s="19">
        <f>SUM(E41-E40)</f>
        <v>4346</v>
      </c>
    </row>
    <row r="40" spans="1:5" ht="15.75" customHeight="1">
      <c r="A40" s="6" t="s">
        <v>6</v>
      </c>
      <c r="B40" s="60">
        <v>86</v>
      </c>
      <c r="C40" s="60">
        <v>29</v>
      </c>
      <c r="D40" s="60">
        <v>74</v>
      </c>
      <c r="E40" s="61">
        <f>SUM(C40:D40)</f>
        <v>103</v>
      </c>
    </row>
    <row r="41" spans="1:5" ht="15.75" customHeight="1">
      <c r="A41" s="9" t="s">
        <v>7</v>
      </c>
      <c r="B41" s="20">
        <f>SUM(B4:B38)</f>
        <v>1989</v>
      </c>
      <c r="C41" s="20">
        <f>SUM(C4:C38)</f>
        <v>2045</v>
      </c>
      <c r="D41" s="20">
        <f>SUM(D4:D38)</f>
        <v>2404</v>
      </c>
      <c r="E41" s="21">
        <f>SUM(E4:E38)</f>
        <v>4449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0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8" t="str">
        <f>'本山'!C1</f>
        <v>平成29年8月 1日現在</v>
      </c>
      <c r="D1" s="78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181</v>
      </c>
      <c r="C4" s="12">
        <v>172</v>
      </c>
      <c r="D4" s="12">
        <v>205</v>
      </c>
      <c r="E4" s="13">
        <f aca="true" t="shared" si="0" ref="E4:E10">SUM(C4:D4)</f>
        <v>377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53</v>
      </c>
      <c r="E5" s="15">
        <f t="shared" si="0"/>
        <v>100</v>
      </c>
    </row>
    <row r="6" spans="1:5" ht="15.75" customHeight="1">
      <c r="A6" s="6" t="s">
        <v>10</v>
      </c>
      <c r="B6" s="14">
        <v>14</v>
      </c>
      <c r="C6" s="14">
        <v>14</v>
      </c>
      <c r="D6" s="14">
        <v>13</v>
      </c>
      <c r="E6" s="15">
        <f t="shared" si="0"/>
        <v>27</v>
      </c>
    </row>
    <row r="7" spans="1:5" ht="15.75" customHeight="1">
      <c r="A7" s="6" t="s">
        <v>75</v>
      </c>
      <c r="B7" s="14">
        <v>122</v>
      </c>
      <c r="C7" s="14">
        <v>128</v>
      </c>
      <c r="D7" s="14">
        <v>140</v>
      </c>
      <c r="E7" s="15">
        <f t="shared" si="0"/>
        <v>268</v>
      </c>
    </row>
    <row r="8" spans="1:5" ht="15.75" customHeight="1">
      <c r="A8" s="6" t="s">
        <v>101</v>
      </c>
      <c r="B8" s="14">
        <v>112</v>
      </c>
      <c r="C8" s="14">
        <v>111</v>
      </c>
      <c r="D8" s="14">
        <v>167</v>
      </c>
      <c r="E8" s="15">
        <f>SUM(C8:D8)</f>
        <v>278</v>
      </c>
    </row>
    <row r="9" spans="1:5" ht="15.75" customHeight="1">
      <c r="A9" s="6" t="s">
        <v>102</v>
      </c>
      <c r="B9" s="14">
        <v>83</v>
      </c>
      <c r="C9" s="14">
        <v>88</v>
      </c>
      <c r="D9" s="14">
        <v>76</v>
      </c>
      <c r="E9" s="15">
        <f>SUM(C9:D9)</f>
        <v>164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f t="shared" si="0"/>
        <v>165</v>
      </c>
    </row>
    <row r="11" spans="1:5" ht="15.75" customHeight="1">
      <c r="A11" s="25" t="s">
        <v>11</v>
      </c>
      <c r="B11" s="14">
        <v>239</v>
      </c>
      <c r="C11" s="14">
        <v>266</v>
      </c>
      <c r="D11" s="14">
        <v>303</v>
      </c>
      <c r="E11" s="15">
        <f aca="true" t="shared" si="1" ref="E11:E37">SUM(C11:D11)</f>
        <v>569</v>
      </c>
    </row>
    <row r="12" spans="1:5" ht="15.75" customHeight="1">
      <c r="A12" s="6" t="s">
        <v>12</v>
      </c>
      <c r="B12" s="14">
        <v>170</v>
      </c>
      <c r="C12" s="14">
        <v>173</v>
      </c>
      <c r="D12" s="14">
        <v>193</v>
      </c>
      <c r="E12" s="15">
        <f t="shared" si="1"/>
        <v>366</v>
      </c>
    </row>
    <row r="13" spans="1:5" ht="15.75" customHeight="1">
      <c r="A13" s="6" t="s">
        <v>13</v>
      </c>
      <c r="B13" s="14">
        <v>57</v>
      </c>
      <c r="C13" s="14">
        <v>67</v>
      </c>
      <c r="D13" s="14">
        <v>81</v>
      </c>
      <c r="E13" s="15">
        <f t="shared" si="1"/>
        <v>148</v>
      </c>
    </row>
    <row r="14" spans="1:5" ht="15.75" customHeight="1">
      <c r="A14" s="6" t="s">
        <v>14</v>
      </c>
      <c r="B14" s="14">
        <v>25</v>
      </c>
      <c r="C14" s="14">
        <v>26</v>
      </c>
      <c r="D14" s="14">
        <v>31</v>
      </c>
      <c r="E14" s="15">
        <f t="shared" si="1"/>
        <v>57</v>
      </c>
    </row>
    <row r="15" spans="1:5" ht="15.75" customHeight="1">
      <c r="A15" s="6" t="s">
        <v>15</v>
      </c>
      <c r="B15" s="14">
        <v>42</v>
      </c>
      <c r="C15" s="14">
        <v>41</v>
      </c>
      <c r="D15" s="14">
        <v>40</v>
      </c>
      <c r="E15" s="15">
        <f t="shared" si="1"/>
        <v>81</v>
      </c>
    </row>
    <row r="16" spans="1:5" ht="15.75" customHeight="1">
      <c r="A16" s="6" t="s">
        <v>16</v>
      </c>
      <c r="B16" s="14">
        <v>360</v>
      </c>
      <c r="C16" s="14">
        <v>411</v>
      </c>
      <c r="D16" s="14">
        <v>447</v>
      </c>
      <c r="E16" s="15">
        <f t="shared" si="1"/>
        <v>858</v>
      </c>
    </row>
    <row r="17" spans="1:5" ht="15.75" customHeight="1">
      <c r="A17" s="6" t="s">
        <v>17</v>
      </c>
      <c r="B17" s="14">
        <v>220</v>
      </c>
      <c r="C17" s="14">
        <v>210</v>
      </c>
      <c r="D17" s="14">
        <v>230</v>
      </c>
      <c r="E17" s="15">
        <f t="shared" si="1"/>
        <v>440</v>
      </c>
    </row>
    <row r="18" spans="1:5" ht="15.75" customHeight="1">
      <c r="A18" s="6" t="s">
        <v>18</v>
      </c>
      <c r="B18" s="14">
        <v>372</v>
      </c>
      <c r="C18" s="14">
        <v>394</v>
      </c>
      <c r="D18" s="14">
        <v>442</v>
      </c>
      <c r="E18" s="15">
        <f t="shared" si="1"/>
        <v>836</v>
      </c>
    </row>
    <row r="19" spans="1:5" ht="15.75" customHeight="1">
      <c r="A19" s="6" t="s">
        <v>19</v>
      </c>
      <c r="B19" s="14">
        <v>202</v>
      </c>
      <c r="C19" s="14">
        <v>202</v>
      </c>
      <c r="D19" s="14">
        <v>221</v>
      </c>
      <c r="E19" s="15">
        <f t="shared" si="1"/>
        <v>423</v>
      </c>
    </row>
    <row r="20" spans="1:5" ht="15.75" customHeight="1">
      <c r="A20" s="69" t="s">
        <v>20</v>
      </c>
      <c r="B20" s="70">
        <v>242</v>
      </c>
      <c r="C20" s="70">
        <v>233</v>
      </c>
      <c r="D20" s="70">
        <v>285</v>
      </c>
      <c r="E20" s="15">
        <f t="shared" si="1"/>
        <v>518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f t="shared" si="1"/>
        <v>7</v>
      </c>
    </row>
    <row r="22" spans="1:5" ht="15.75" customHeight="1">
      <c r="A22" s="69" t="s">
        <v>21</v>
      </c>
      <c r="B22" s="70">
        <v>100</v>
      </c>
      <c r="C22" s="70">
        <v>95</v>
      </c>
      <c r="D22" s="70">
        <v>123</v>
      </c>
      <c r="E22" s="15">
        <f t="shared" si="1"/>
        <v>218</v>
      </c>
    </row>
    <row r="23" spans="1:5" ht="15.75" customHeight="1">
      <c r="A23" s="69" t="s">
        <v>22</v>
      </c>
      <c r="B23" s="70">
        <v>100</v>
      </c>
      <c r="C23" s="70">
        <v>107</v>
      </c>
      <c r="D23" s="70">
        <v>113</v>
      </c>
      <c r="E23" s="15">
        <f t="shared" si="1"/>
        <v>220</v>
      </c>
    </row>
    <row r="24" spans="1:5" ht="15.75" customHeight="1">
      <c r="A24" s="69" t="s">
        <v>23</v>
      </c>
      <c r="B24" s="70">
        <v>357</v>
      </c>
      <c r="C24" s="70">
        <v>433</v>
      </c>
      <c r="D24" s="70">
        <v>400</v>
      </c>
      <c r="E24" s="15">
        <f t="shared" si="1"/>
        <v>833</v>
      </c>
    </row>
    <row r="25" spans="1:5" ht="15.75" customHeight="1">
      <c r="A25" s="69" t="s">
        <v>24</v>
      </c>
      <c r="B25" s="70">
        <v>87</v>
      </c>
      <c r="C25" s="70">
        <v>99</v>
      </c>
      <c r="D25" s="70">
        <v>103</v>
      </c>
      <c r="E25" s="15">
        <f t="shared" si="1"/>
        <v>202</v>
      </c>
    </row>
    <row r="26" spans="1:5" ht="15.75" customHeight="1">
      <c r="A26" s="69" t="s">
        <v>25</v>
      </c>
      <c r="B26" s="70">
        <v>70</v>
      </c>
      <c r="C26" s="70">
        <v>73</v>
      </c>
      <c r="D26" s="70">
        <v>77</v>
      </c>
      <c r="E26" s="15">
        <f t="shared" si="1"/>
        <v>150</v>
      </c>
    </row>
    <row r="27" spans="1:5" ht="15.75" customHeight="1">
      <c r="A27" s="69" t="s">
        <v>76</v>
      </c>
      <c r="B27" s="70">
        <v>37</v>
      </c>
      <c r="C27" s="70">
        <v>22</v>
      </c>
      <c r="D27" s="70">
        <v>34</v>
      </c>
      <c r="E27" s="15">
        <f t="shared" si="1"/>
        <v>56</v>
      </c>
    </row>
    <row r="28" spans="1:5" ht="15.75" customHeight="1">
      <c r="A28" s="69" t="s">
        <v>77</v>
      </c>
      <c r="B28" s="70">
        <v>191</v>
      </c>
      <c r="C28" s="70">
        <v>198</v>
      </c>
      <c r="D28" s="70">
        <v>205</v>
      </c>
      <c r="E28" s="15">
        <f t="shared" si="1"/>
        <v>403</v>
      </c>
    </row>
    <row r="29" spans="1:5" ht="15.75" customHeight="1">
      <c r="A29" s="69" t="s">
        <v>78</v>
      </c>
      <c r="B29" s="70">
        <v>307</v>
      </c>
      <c r="C29" s="70">
        <v>356</v>
      </c>
      <c r="D29" s="70">
        <v>374</v>
      </c>
      <c r="E29" s="15">
        <f t="shared" si="1"/>
        <v>730</v>
      </c>
    </row>
    <row r="30" spans="1:5" ht="15.75" customHeight="1">
      <c r="A30" s="69" t="s">
        <v>79</v>
      </c>
      <c r="B30" s="70">
        <v>141</v>
      </c>
      <c r="C30" s="70">
        <v>157</v>
      </c>
      <c r="D30" s="70">
        <v>178</v>
      </c>
      <c r="E30" s="15">
        <f t="shared" si="1"/>
        <v>335</v>
      </c>
    </row>
    <row r="31" spans="1:5" ht="15.75" customHeight="1">
      <c r="A31" s="69" t="s">
        <v>26</v>
      </c>
      <c r="B31" s="70">
        <v>52</v>
      </c>
      <c r="C31" s="70">
        <v>65</v>
      </c>
      <c r="D31" s="70">
        <v>69</v>
      </c>
      <c r="E31" s="15">
        <f t="shared" si="1"/>
        <v>134</v>
      </c>
    </row>
    <row r="32" spans="1:5" ht="15.75" customHeight="1">
      <c r="A32" s="69" t="s">
        <v>27</v>
      </c>
      <c r="B32" s="70">
        <v>321</v>
      </c>
      <c r="C32" s="70">
        <v>349</v>
      </c>
      <c r="D32" s="70">
        <v>380</v>
      </c>
      <c r="E32" s="15">
        <f t="shared" si="1"/>
        <v>729</v>
      </c>
    </row>
    <row r="33" spans="1:5" ht="15.75" customHeight="1">
      <c r="A33" s="69" t="s">
        <v>28</v>
      </c>
      <c r="B33" s="70">
        <v>288</v>
      </c>
      <c r="C33" s="70">
        <v>363</v>
      </c>
      <c r="D33" s="70">
        <v>373</v>
      </c>
      <c r="E33" s="15">
        <f t="shared" si="1"/>
        <v>736</v>
      </c>
    </row>
    <row r="34" spans="1:5" ht="15.75" customHeight="1">
      <c r="A34" s="69" t="s">
        <v>29</v>
      </c>
      <c r="B34" s="70">
        <v>32</v>
      </c>
      <c r="C34" s="70">
        <v>35</v>
      </c>
      <c r="D34" s="70">
        <v>34</v>
      </c>
      <c r="E34" s="15">
        <f t="shared" si="1"/>
        <v>69</v>
      </c>
    </row>
    <row r="35" spans="1:5" ht="15.75" customHeight="1">
      <c r="A35" s="69" t="s">
        <v>30</v>
      </c>
      <c r="B35" s="70">
        <v>169</v>
      </c>
      <c r="C35" s="70">
        <v>192</v>
      </c>
      <c r="D35" s="70">
        <v>172</v>
      </c>
      <c r="E35" s="15">
        <f t="shared" si="1"/>
        <v>364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90</v>
      </c>
      <c r="E36" s="15">
        <f t="shared" si="1"/>
        <v>169</v>
      </c>
    </row>
    <row r="37" spans="1:5" ht="15.75" customHeight="1">
      <c r="A37" s="71" t="s">
        <v>53</v>
      </c>
      <c r="B37" s="70">
        <v>224</v>
      </c>
      <c r="C37" s="70">
        <v>176</v>
      </c>
      <c r="D37" s="70">
        <v>175</v>
      </c>
      <c r="E37" s="15">
        <f t="shared" si="1"/>
        <v>351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5027</v>
      </c>
      <c r="C39" s="18">
        <f>SUM(C41-C40)</f>
        <v>5426</v>
      </c>
      <c r="D39" s="18">
        <f>SUM(D41-D40)</f>
        <v>5854</v>
      </c>
      <c r="E39" s="19">
        <f>SUM(E41-E40)</f>
        <v>11280</v>
      </c>
    </row>
    <row r="40" spans="1:5" ht="15.75" customHeight="1">
      <c r="A40" s="6" t="s">
        <v>6</v>
      </c>
      <c r="B40" s="60">
        <v>55</v>
      </c>
      <c r="C40" s="60">
        <v>44</v>
      </c>
      <c r="D40" s="60">
        <v>57</v>
      </c>
      <c r="E40" s="61">
        <f>SUM(C40:D40)</f>
        <v>101</v>
      </c>
    </row>
    <row r="41" spans="1:5" ht="15.75" customHeight="1">
      <c r="A41" s="9" t="s">
        <v>7</v>
      </c>
      <c r="B41" s="20">
        <f>SUM(B4:B38)</f>
        <v>5082</v>
      </c>
      <c r="C41" s="20">
        <f>SUM(C4:C38)</f>
        <v>5470</v>
      </c>
      <c r="D41" s="20">
        <f>SUM(D4:D38)</f>
        <v>5911</v>
      </c>
      <c r="E41" s="21">
        <f>SUM(E4:E38)</f>
        <v>11381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B4" sqref="B4:D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125</v>
      </c>
      <c r="D4" s="12">
        <v>140</v>
      </c>
      <c r="E4" s="13">
        <f>SUM(C4:D4)</f>
        <v>265</v>
      </c>
    </row>
    <row r="5" spans="1:5" ht="15.75" customHeight="1">
      <c r="A5" s="6" t="s">
        <v>33</v>
      </c>
      <c r="B5" s="14">
        <v>195</v>
      </c>
      <c r="C5" s="14">
        <v>233</v>
      </c>
      <c r="D5" s="14">
        <v>248</v>
      </c>
      <c r="E5" s="15">
        <f aca="true" t="shared" si="0" ref="E5:E17">SUM(C5:D5)</f>
        <v>481</v>
      </c>
    </row>
    <row r="6" spans="1:5" ht="15.75" customHeight="1">
      <c r="A6" s="6" t="s">
        <v>34</v>
      </c>
      <c r="B6" s="14">
        <v>98</v>
      </c>
      <c r="C6" s="14">
        <v>117</v>
      </c>
      <c r="D6" s="14">
        <v>119</v>
      </c>
      <c r="E6" s="15">
        <f t="shared" si="0"/>
        <v>236</v>
      </c>
    </row>
    <row r="7" spans="1:5" ht="15.75" customHeight="1">
      <c r="A7" s="6" t="s">
        <v>35</v>
      </c>
      <c r="B7" s="14">
        <v>88</v>
      </c>
      <c r="C7" s="14">
        <v>97</v>
      </c>
      <c r="D7" s="14">
        <v>107</v>
      </c>
      <c r="E7" s="15">
        <f t="shared" si="0"/>
        <v>204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f t="shared" si="0"/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f t="shared" si="0"/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62</v>
      </c>
      <c r="E10" s="15">
        <f t="shared" si="0"/>
        <v>108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24</v>
      </c>
      <c r="E11" s="15">
        <f t="shared" si="0"/>
        <v>46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7</v>
      </c>
      <c r="E12" s="15">
        <f t="shared" si="0"/>
        <v>15</v>
      </c>
    </row>
    <row r="13" spans="1:5" ht="15.75" customHeight="1">
      <c r="A13" s="6" t="s">
        <v>41</v>
      </c>
      <c r="B13" s="14">
        <v>60</v>
      </c>
      <c r="C13" s="14">
        <v>68</v>
      </c>
      <c r="D13" s="14">
        <v>75</v>
      </c>
      <c r="E13" s="15">
        <f t="shared" si="0"/>
        <v>143</v>
      </c>
    </row>
    <row r="14" spans="1:5" ht="15.75" customHeight="1">
      <c r="A14" s="6" t="s">
        <v>42</v>
      </c>
      <c r="B14" s="14">
        <v>133</v>
      </c>
      <c r="C14" s="14">
        <v>156</v>
      </c>
      <c r="D14" s="14">
        <v>166</v>
      </c>
      <c r="E14" s="15">
        <f t="shared" si="0"/>
        <v>322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158</v>
      </c>
      <c r="C16" s="14">
        <v>193</v>
      </c>
      <c r="D16" s="14">
        <v>197</v>
      </c>
      <c r="E16" s="15">
        <f t="shared" si="0"/>
        <v>390</v>
      </c>
    </row>
    <row r="17" spans="1:5" ht="15.75" customHeight="1">
      <c r="A17" s="6" t="s">
        <v>45</v>
      </c>
      <c r="B17" s="14">
        <v>59</v>
      </c>
      <c r="C17" s="14">
        <v>65</v>
      </c>
      <c r="D17" s="14">
        <v>79</v>
      </c>
      <c r="E17" s="15">
        <f t="shared" si="0"/>
        <v>144</v>
      </c>
    </row>
    <row r="18" spans="1:5" ht="15.75" customHeight="1">
      <c r="A18" s="6" t="s">
        <v>46</v>
      </c>
      <c r="B18" s="14">
        <v>93</v>
      </c>
      <c r="C18" s="14">
        <v>111</v>
      </c>
      <c r="D18" s="14">
        <v>120</v>
      </c>
      <c r="E18" s="15">
        <f aca="true" t="shared" si="1" ref="E18:E26">SUM(C18:D18)</f>
        <v>231</v>
      </c>
    </row>
    <row r="19" spans="1:5" ht="15.75" customHeight="1">
      <c r="A19" s="6" t="s">
        <v>47</v>
      </c>
      <c r="B19" s="14">
        <v>156</v>
      </c>
      <c r="C19" s="14">
        <v>165</v>
      </c>
      <c r="D19" s="14">
        <v>168</v>
      </c>
      <c r="E19" s="15">
        <f t="shared" si="1"/>
        <v>333</v>
      </c>
    </row>
    <row r="20" spans="1:5" ht="15.75" customHeight="1">
      <c r="A20" s="6" t="s">
        <v>48</v>
      </c>
      <c r="B20" s="14">
        <v>191</v>
      </c>
      <c r="C20" s="14">
        <v>216</v>
      </c>
      <c r="D20" s="14">
        <v>204</v>
      </c>
      <c r="E20" s="15">
        <f t="shared" si="1"/>
        <v>420</v>
      </c>
    </row>
    <row r="21" spans="1:5" ht="15.75" customHeight="1">
      <c r="A21" s="6" t="s">
        <v>49</v>
      </c>
      <c r="B21" s="14">
        <v>125</v>
      </c>
      <c r="C21" s="14">
        <v>94</v>
      </c>
      <c r="D21" s="14">
        <v>115</v>
      </c>
      <c r="E21" s="15">
        <f t="shared" si="1"/>
        <v>209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24</v>
      </c>
      <c r="C23" s="14">
        <v>6</v>
      </c>
      <c r="D23" s="14">
        <v>23</v>
      </c>
      <c r="E23" s="15">
        <f t="shared" si="1"/>
        <v>29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64</v>
      </c>
      <c r="E24" s="15">
        <f t="shared" si="1"/>
        <v>124</v>
      </c>
    </row>
    <row r="25" spans="1:5" ht="15.75" customHeight="1">
      <c r="A25" s="6" t="s">
        <v>106</v>
      </c>
      <c r="B25" s="14">
        <v>43</v>
      </c>
      <c r="C25" s="14">
        <v>57</v>
      </c>
      <c r="D25" s="14">
        <v>59</v>
      </c>
      <c r="E25" s="15">
        <f t="shared" si="1"/>
        <v>116</v>
      </c>
    </row>
    <row r="26" spans="1:5" ht="15.75" customHeight="1">
      <c r="A26" s="25" t="s">
        <v>54</v>
      </c>
      <c r="B26" s="14">
        <v>36</v>
      </c>
      <c r="C26" s="14">
        <v>23</v>
      </c>
      <c r="D26" s="14">
        <v>30</v>
      </c>
      <c r="E26" s="15">
        <f t="shared" si="1"/>
        <v>53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1705</v>
      </c>
      <c r="C39" s="18">
        <f>SUM(C41-C40)</f>
        <v>1878</v>
      </c>
      <c r="D39" s="18">
        <f>SUM(D41-D40)</f>
        <v>2023</v>
      </c>
      <c r="E39" s="19">
        <f>SUM(E41-E40)</f>
        <v>3901</v>
      </c>
    </row>
    <row r="40" spans="1:5" ht="15.75" customHeight="1">
      <c r="A40" s="6" t="s">
        <v>6</v>
      </c>
      <c r="B40" s="60">
        <v>18</v>
      </c>
      <c r="C40" s="60">
        <v>17</v>
      </c>
      <c r="D40" s="60">
        <v>19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1723</v>
      </c>
      <c r="C41" s="20">
        <f>SUM(C4:C38)</f>
        <v>1895</v>
      </c>
      <c r="D41" s="20">
        <f>SUM(D4:D38)</f>
        <v>2042</v>
      </c>
      <c r="E41" s="21">
        <f>SUM(E4:E38)</f>
        <v>3937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8" t="str">
        <f>'本山'!C1</f>
        <v>平成29年8月 1日現在</v>
      </c>
      <c r="D1" s="78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19</v>
      </c>
      <c r="E4" s="13">
        <f aca="true" t="shared" si="0" ref="E4:E38">SUM(C4:D4)</f>
        <v>35</v>
      </c>
    </row>
    <row r="5" spans="1:5" ht="15.75" customHeight="1">
      <c r="A5" s="6" t="s">
        <v>108</v>
      </c>
      <c r="B5" s="14">
        <v>4</v>
      </c>
      <c r="C5" s="14">
        <v>5</v>
      </c>
      <c r="D5" s="14">
        <v>6</v>
      </c>
      <c r="E5" s="15">
        <f t="shared" si="0"/>
        <v>11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f t="shared" si="0"/>
        <v>24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21</v>
      </c>
      <c r="E7" s="15">
        <f t="shared" si="0"/>
        <v>46</v>
      </c>
    </row>
    <row r="8" spans="1:5" ht="15.75" customHeight="1">
      <c r="A8" s="6" t="s">
        <v>111</v>
      </c>
      <c r="B8" s="14">
        <v>16</v>
      </c>
      <c r="C8" s="14">
        <v>15</v>
      </c>
      <c r="D8" s="14">
        <v>16</v>
      </c>
      <c r="E8" s="15">
        <f t="shared" si="0"/>
        <v>31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f t="shared" si="0"/>
        <v>22</v>
      </c>
    </row>
    <row r="10" spans="1:5" ht="15.75" customHeight="1">
      <c r="A10" s="6" t="s">
        <v>113</v>
      </c>
      <c r="B10" s="14">
        <v>10</v>
      </c>
      <c r="C10" s="14">
        <v>9</v>
      </c>
      <c r="D10" s="14">
        <v>10</v>
      </c>
      <c r="E10" s="15">
        <f t="shared" si="0"/>
        <v>19</v>
      </c>
    </row>
    <row r="11" spans="1:5" ht="15.75" customHeight="1">
      <c r="A11" s="6" t="s">
        <v>114</v>
      </c>
      <c r="B11" s="14">
        <v>9</v>
      </c>
      <c r="C11" s="14">
        <v>9</v>
      </c>
      <c r="D11" s="14">
        <v>11</v>
      </c>
      <c r="E11" s="15">
        <f t="shared" si="0"/>
        <v>20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f t="shared" si="0"/>
        <v>14</v>
      </c>
    </row>
    <row r="13" spans="1:5" ht="15.75" customHeight="1">
      <c r="A13" s="6" t="s">
        <v>116</v>
      </c>
      <c r="B13" s="14">
        <v>37</v>
      </c>
      <c r="C13" s="14">
        <v>35</v>
      </c>
      <c r="D13" s="14">
        <v>52</v>
      </c>
      <c r="E13" s="15">
        <f t="shared" si="0"/>
        <v>87</v>
      </c>
    </row>
    <row r="14" spans="1:5" ht="15.75" customHeight="1">
      <c r="A14" s="6" t="s">
        <v>117</v>
      </c>
      <c r="B14" s="14">
        <v>34</v>
      </c>
      <c r="C14" s="14">
        <v>32</v>
      </c>
      <c r="D14" s="14">
        <v>31</v>
      </c>
      <c r="E14" s="15">
        <f t="shared" si="0"/>
        <v>63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27</v>
      </c>
      <c r="C16" s="14">
        <v>29</v>
      </c>
      <c r="D16" s="14">
        <v>31</v>
      </c>
      <c r="E16" s="15">
        <f t="shared" si="0"/>
        <v>60</v>
      </c>
    </row>
    <row r="17" spans="1:5" ht="15.75" customHeight="1">
      <c r="A17" s="6" t="s">
        <v>120</v>
      </c>
      <c r="B17" s="14">
        <v>34</v>
      </c>
      <c r="C17" s="14">
        <v>40</v>
      </c>
      <c r="D17" s="14">
        <v>42</v>
      </c>
      <c r="E17" s="15">
        <f t="shared" si="0"/>
        <v>82</v>
      </c>
    </row>
    <row r="18" spans="1:5" ht="15.75" customHeight="1">
      <c r="A18" s="6" t="s">
        <v>121</v>
      </c>
      <c r="B18" s="14">
        <v>91</v>
      </c>
      <c r="C18" s="14">
        <v>91</v>
      </c>
      <c r="D18" s="14">
        <v>105</v>
      </c>
      <c r="E18" s="15">
        <f t="shared" si="0"/>
        <v>196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f t="shared" si="0"/>
        <v>33</v>
      </c>
    </row>
    <row r="20" spans="1:5" ht="15.75" customHeight="1">
      <c r="A20" s="6" t="s">
        <v>123</v>
      </c>
      <c r="B20" s="14">
        <v>66</v>
      </c>
      <c r="C20" s="14">
        <v>113</v>
      </c>
      <c r="D20" s="14">
        <v>117</v>
      </c>
      <c r="E20" s="15">
        <f t="shared" si="0"/>
        <v>230</v>
      </c>
    </row>
    <row r="21" spans="1:5" ht="15.75" customHeight="1">
      <c r="A21" s="6" t="s">
        <v>124</v>
      </c>
      <c r="B21" s="14">
        <v>45</v>
      </c>
      <c r="C21" s="14">
        <v>46</v>
      </c>
      <c r="D21" s="14">
        <v>55</v>
      </c>
      <c r="E21" s="15">
        <f t="shared" si="0"/>
        <v>101</v>
      </c>
    </row>
    <row r="22" spans="1:5" ht="15.75" customHeight="1">
      <c r="A22" s="6" t="s">
        <v>125</v>
      </c>
      <c r="B22" s="14">
        <v>129</v>
      </c>
      <c r="C22" s="14">
        <v>129</v>
      </c>
      <c r="D22" s="14">
        <v>163</v>
      </c>
      <c r="E22" s="15">
        <f t="shared" si="0"/>
        <v>292</v>
      </c>
    </row>
    <row r="23" spans="1:5" ht="15.75" customHeight="1">
      <c r="A23" s="6" t="s">
        <v>126</v>
      </c>
      <c r="B23" s="14">
        <v>74</v>
      </c>
      <c r="C23" s="14">
        <v>81</v>
      </c>
      <c r="D23" s="14">
        <v>99</v>
      </c>
      <c r="E23" s="15">
        <f t="shared" si="0"/>
        <v>180</v>
      </c>
    </row>
    <row r="24" spans="1:5" ht="15.75" customHeight="1">
      <c r="A24" s="6" t="s">
        <v>127</v>
      </c>
      <c r="B24" s="14">
        <v>53</v>
      </c>
      <c r="C24" s="14">
        <v>51</v>
      </c>
      <c r="D24" s="14">
        <v>57</v>
      </c>
      <c r="E24" s="15">
        <f t="shared" si="0"/>
        <v>108</v>
      </c>
    </row>
    <row r="25" spans="1:5" ht="15.75" customHeight="1">
      <c r="A25" s="6" t="s">
        <v>128</v>
      </c>
      <c r="B25" s="14">
        <v>35</v>
      </c>
      <c r="C25" s="14">
        <v>39</v>
      </c>
      <c r="D25" s="14">
        <v>36</v>
      </c>
      <c r="E25" s="15">
        <f t="shared" si="0"/>
        <v>75</v>
      </c>
    </row>
    <row r="26" spans="1:5" ht="15.75" customHeight="1">
      <c r="A26" s="6" t="s">
        <v>129</v>
      </c>
      <c r="B26" s="14">
        <v>64</v>
      </c>
      <c r="C26" s="14">
        <v>69</v>
      </c>
      <c r="D26" s="14">
        <v>77</v>
      </c>
      <c r="E26" s="15">
        <f t="shared" si="0"/>
        <v>146</v>
      </c>
    </row>
    <row r="27" spans="1:5" ht="15.75" customHeight="1">
      <c r="A27" s="6" t="s">
        <v>130</v>
      </c>
      <c r="B27" s="14">
        <v>129</v>
      </c>
      <c r="C27" s="14">
        <v>154</v>
      </c>
      <c r="D27" s="14">
        <v>159</v>
      </c>
      <c r="E27" s="15">
        <f t="shared" si="0"/>
        <v>313</v>
      </c>
    </row>
    <row r="28" spans="1:5" ht="15.75" customHeight="1">
      <c r="A28" s="6" t="s">
        <v>131</v>
      </c>
      <c r="B28" s="14">
        <v>194</v>
      </c>
      <c r="C28" s="14">
        <v>225</v>
      </c>
      <c r="D28" s="14">
        <v>262</v>
      </c>
      <c r="E28" s="15">
        <f t="shared" si="0"/>
        <v>487</v>
      </c>
    </row>
    <row r="29" spans="1:5" ht="15.75" customHeight="1">
      <c r="A29" s="6" t="s">
        <v>132</v>
      </c>
      <c r="B29" s="14">
        <v>76</v>
      </c>
      <c r="C29" s="14">
        <v>97</v>
      </c>
      <c r="D29" s="14">
        <v>84</v>
      </c>
      <c r="E29" s="15">
        <f t="shared" si="0"/>
        <v>181</v>
      </c>
    </row>
    <row r="30" spans="1:5" ht="15.75" customHeight="1">
      <c r="A30" s="6" t="s">
        <v>133</v>
      </c>
      <c r="B30" s="14">
        <v>73</v>
      </c>
      <c r="C30" s="14">
        <v>90</v>
      </c>
      <c r="D30" s="14">
        <v>102</v>
      </c>
      <c r="E30" s="15">
        <f t="shared" si="0"/>
        <v>192</v>
      </c>
    </row>
    <row r="31" spans="1:5" ht="15.75" customHeight="1">
      <c r="A31" s="6" t="s">
        <v>134</v>
      </c>
      <c r="B31" s="14">
        <v>27</v>
      </c>
      <c r="C31" s="14">
        <v>30</v>
      </c>
      <c r="D31" s="14">
        <v>32</v>
      </c>
      <c r="E31" s="15">
        <f t="shared" si="0"/>
        <v>62</v>
      </c>
    </row>
    <row r="32" spans="1:5" ht="15.75" customHeight="1">
      <c r="A32" s="6" t="s">
        <v>135</v>
      </c>
      <c r="B32" s="14">
        <v>175</v>
      </c>
      <c r="C32" s="14">
        <v>181</v>
      </c>
      <c r="D32" s="14">
        <v>222</v>
      </c>
      <c r="E32" s="15">
        <f t="shared" si="0"/>
        <v>403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f t="shared" si="0"/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53</v>
      </c>
      <c r="E34" s="15">
        <f t="shared" si="0"/>
        <v>100</v>
      </c>
    </row>
    <row r="35" spans="1:5" ht="15.75" customHeight="1">
      <c r="A35" s="6" t="s">
        <v>138</v>
      </c>
      <c r="B35" s="14">
        <v>28</v>
      </c>
      <c r="C35" s="14">
        <v>25</v>
      </c>
      <c r="D35" s="14">
        <v>33</v>
      </c>
      <c r="E35" s="15">
        <f t="shared" si="0"/>
        <v>58</v>
      </c>
    </row>
    <row r="36" spans="1:5" ht="15.75" customHeight="1">
      <c r="A36" s="6" t="s">
        <v>139</v>
      </c>
      <c r="B36" s="14">
        <v>30</v>
      </c>
      <c r="C36" s="14">
        <v>40</v>
      </c>
      <c r="D36" s="14">
        <v>41</v>
      </c>
      <c r="E36" s="15">
        <f t="shared" si="0"/>
        <v>81</v>
      </c>
    </row>
    <row r="37" spans="1:5" ht="15.75" customHeight="1">
      <c r="A37" s="6" t="s">
        <v>140</v>
      </c>
      <c r="B37" s="14">
        <v>80</v>
      </c>
      <c r="C37" s="14">
        <v>91</v>
      </c>
      <c r="D37" s="14">
        <v>87</v>
      </c>
      <c r="E37" s="15">
        <f t="shared" si="0"/>
        <v>178</v>
      </c>
    </row>
    <row r="38" spans="1:5" ht="15.75" customHeight="1">
      <c r="A38" s="68" t="s">
        <v>141</v>
      </c>
      <c r="B38" s="20">
        <v>43</v>
      </c>
      <c r="C38" s="20">
        <v>37</v>
      </c>
      <c r="D38" s="20">
        <v>40</v>
      </c>
      <c r="E38" s="21">
        <f t="shared" si="0"/>
        <v>77</v>
      </c>
    </row>
    <row r="39" spans="1:5" ht="15.75" customHeight="1">
      <c r="A39" s="8" t="s">
        <v>279</v>
      </c>
      <c r="B39" s="62">
        <f>SUM(B41-B40)</f>
        <v>1750</v>
      </c>
      <c r="C39" s="62">
        <f>SUM(C41-C40)</f>
        <v>1940</v>
      </c>
      <c r="D39" s="62">
        <f>SUM(D41-D40)</f>
        <v>2175</v>
      </c>
      <c r="E39" s="63">
        <f>SUM(E41-E40)</f>
        <v>4115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1750</v>
      </c>
      <c r="C41" s="66">
        <f>SUM(C4:C38)</f>
        <v>1940</v>
      </c>
      <c r="D41" s="66">
        <f>SUM(D4:D38)</f>
        <v>2175</v>
      </c>
      <c r="E41" s="67">
        <f>SUM(E4:E38)</f>
        <v>4115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8" t="str">
        <f>'本山'!C1</f>
        <v>平成29年8月 1日現在</v>
      </c>
      <c r="D1" s="78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f aca="true" t="shared" si="0" ref="E4:E21">SUM(C4:D4)</f>
        <v>5</v>
      </c>
    </row>
    <row r="5" spans="1:5" ht="15.75" customHeight="1">
      <c r="A5" s="6" t="s">
        <v>143</v>
      </c>
      <c r="B5" s="12">
        <v>172</v>
      </c>
      <c r="C5" s="14">
        <v>206</v>
      </c>
      <c r="D5" s="14">
        <v>223</v>
      </c>
      <c r="E5" s="13">
        <f t="shared" si="0"/>
        <v>429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19</v>
      </c>
      <c r="E6" s="15">
        <f t="shared" si="0"/>
        <v>33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f t="shared" si="0"/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18</v>
      </c>
      <c r="D9" s="14">
        <v>31</v>
      </c>
      <c r="E9" s="15">
        <f t="shared" si="0"/>
        <v>49</v>
      </c>
    </row>
    <row r="10" spans="1:5" ht="15.75" customHeight="1">
      <c r="A10" s="6" t="s">
        <v>148</v>
      </c>
      <c r="B10" s="14">
        <v>88</v>
      </c>
      <c r="C10" s="14">
        <v>85</v>
      </c>
      <c r="D10" s="14">
        <v>90</v>
      </c>
      <c r="E10" s="15">
        <f t="shared" si="0"/>
        <v>175</v>
      </c>
    </row>
    <row r="11" spans="1:5" ht="15.75" customHeight="1">
      <c r="A11" s="6" t="s">
        <v>149</v>
      </c>
      <c r="B11" s="14">
        <v>20</v>
      </c>
      <c r="C11" s="14">
        <v>21</v>
      </c>
      <c r="D11" s="14">
        <v>22</v>
      </c>
      <c r="E11" s="15">
        <f t="shared" si="0"/>
        <v>43</v>
      </c>
    </row>
    <row r="12" spans="1:5" ht="15.75" customHeight="1">
      <c r="A12" s="6" t="s">
        <v>150</v>
      </c>
      <c r="B12" s="14">
        <v>56</v>
      </c>
      <c r="C12" s="14">
        <v>57</v>
      </c>
      <c r="D12" s="14">
        <v>61</v>
      </c>
      <c r="E12" s="15">
        <f t="shared" si="0"/>
        <v>118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32</v>
      </c>
      <c r="E13" s="15">
        <f t="shared" si="0"/>
        <v>73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11</v>
      </c>
      <c r="E14" s="15">
        <f t="shared" si="0"/>
        <v>19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f t="shared" si="0"/>
        <v>17</v>
      </c>
    </row>
    <row r="16" spans="1:5" ht="15.75" customHeight="1">
      <c r="A16" s="6" t="s">
        <v>154</v>
      </c>
      <c r="B16" s="14">
        <v>19</v>
      </c>
      <c r="C16" s="14">
        <v>20</v>
      </c>
      <c r="D16" s="14">
        <v>24</v>
      </c>
      <c r="E16" s="15">
        <f t="shared" si="0"/>
        <v>44</v>
      </c>
    </row>
    <row r="17" spans="1:5" ht="15.75" customHeight="1">
      <c r="A17" s="6" t="s">
        <v>155</v>
      </c>
      <c r="B17" s="14">
        <v>28</v>
      </c>
      <c r="C17" s="14">
        <v>25</v>
      </c>
      <c r="D17" s="14">
        <v>34</v>
      </c>
      <c r="E17" s="15">
        <f t="shared" si="0"/>
        <v>59</v>
      </c>
    </row>
    <row r="18" spans="1:5" ht="15.75" customHeight="1">
      <c r="A18" s="6" t="s">
        <v>156</v>
      </c>
      <c r="B18" s="14">
        <v>30</v>
      </c>
      <c r="C18" s="14">
        <v>28</v>
      </c>
      <c r="D18" s="14">
        <v>26</v>
      </c>
      <c r="E18" s="15">
        <f t="shared" si="0"/>
        <v>54</v>
      </c>
    </row>
    <row r="19" spans="1:5" ht="15.75" customHeight="1">
      <c r="A19" s="6" t="s">
        <v>157</v>
      </c>
      <c r="B19" s="14">
        <v>95</v>
      </c>
      <c r="C19" s="14">
        <v>68</v>
      </c>
      <c r="D19" s="14">
        <v>100</v>
      </c>
      <c r="E19" s="15">
        <f t="shared" si="0"/>
        <v>168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30</v>
      </c>
      <c r="E20" s="15">
        <f t="shared" si="0"/>
        <v>53</v>
      </c>
    </row>
    <row r="21" spans="1:5" ht="15.75" customHeight="1">
      <c r="A21" s="6" t="s">
        <v>159</v>
      </c>
      <c r="B21" s="14">
        <v>112</v>
      </c>
      <c r="C21" s="14">
        <v>111</v>
      </c>
      <c r="D21" s="14">
        <v>129</v>
      </c>
      <c r="E21" s="15">
        <f t="shared" si="0"/>
        <v>240</v>
      </c>
    </row>
    <row r="22" spans="1:5" ht="15.75" customHeight="1">
      <c r="A22" s="6" t="s">
        <v>160</v>
      </c>
      <c r="B22" s="14">
        <v>130</v>
      </c>
      <c r="C22" s="14">
        <v>128</v>
      </c>
      <c r="D22" s="14">
        <v>144</v>
      </c>
      <c r="E22" s="15">
        <f aca="true" t="shared" si="1" ref="E22:E38">SUM(C22:D22)</f>
        <v>272</v>
      </c>
    </row>
    <row r="23" spans="1:5" ht="15.75" customHeight="1">
      <c r="A23" s="6" t="s">
        <v>161</v>
      </c>
      <c r="B23" s="14">
        <v>128</v>
      </c>
      <c r="C23" s="14">
        <v>144</v>
      </c>
      <c r="D23" s="14">
        <v>175</v>
      </c>
      <c r="E23" s="15">
        <f t="shared" si="1"/>
        <v>319</v>
      </c>
    </row>
    <row r="24" spans="1:5" ht="15.75" customHeight="1">
      <c r="A24" s="6" t="s">
        <v>162</v>
      </c>
      <c r="B24" s="14">
        <v>192</v>
      </c>
      <c r="C24" s="14">
        <v>211</v>
      </c>
      <c r="D24" s="14">
        <v>242</v>
      </c>
      <c r="E24" s="15">
        <f t="shared" si="1"/>
        <v>453</v>
      </c>
    </row>
    <row r="25" spans="1:5" ht="15.75" customHeight="1">
      <c r="A25" s="6" t="s">
        <v>163</v>
      </c>
      <c r="B25" s="14">
        <v>85</v>
      </c>
      <c r="C25" s="14">
        <v>101</v>
      </c>
      <c r="D25" s="14">
        <v>91</v>
      </c>
      <c r="E25" s="15">
        <f t="shared" si="1"/>
        <v>192</v>
      </c>
    </row>
    <row r="26" spans="1:5" ht="15.75" customHeight="1">
      <c r="A26" s="6" t="s">
        <v>164</v>
      </c>
      <c r="B26" s="14">
        <v>58</v>
      </c>
      <c r="C26" s="14">
        <v>93</v>
      </c>
      <c r="D26" s="14">
        <v>72</v>
      </c>
      <c r="E26" s="15">
        <f t="shared" si="1"/>
        <v>165</v>
      </c>
    </row>
    <row r="27" spans="1:5" ht="15.75" customHeight="1">
      <c r="A27" s="6" t="s">
        <v>165</v>
      </c>
      <c r="B27" s="14">
        <v>19</v>
      </c>
      <c r="C27" s="14">
        <v>1</v>
      </c>
      <c r="D27" s="14">
        <v>18</v>
      </c>
      <c r="E27" s="15">
        <f t="shared" si="1"/>
        <v>19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f t="shared" si="1"/>
        <v>24</v>
      </c>
    </row>
    <row r="30" spans="1:5" ht="15.75" customHeight="1">
      <c r="A30" s="6" t="s">
        <v>168</v>
      </c>
      <c r="B30" s="14">
        <v>12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115</v>
      </c>
      <c r="C31" s="14">
        <v>113</v>
      </c>
      <c r="D31" s="14">
        <v>121</v>
      </c>
      <c r="E31" s="15">
        <f t="shared" si="1"/>
        <v>234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f t="shared" si="1"/>
        <v>161</v>
      </c>
    </row>
    <row r="33" spans="1:5" ht="15.75" customHeight="1">
      <c r="A33" s="6" t="s">
        <v>171</v>
      </c>
      <c r="B33" s="14">
        <v>65</v>
      </c>
      <c r="C33" s="14">
        <v>66</v>
      </c>
      <c r="D33" s="14">
        <v>81</v>
      </c>
      <c r="E33" s="15">
        <f t="shared" si="1"/>
        <v>147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45</v>
      </c>
      <c r="E34" s="15">
        <f t="shared" si="1"/>
        <v>76</v>
      </c>
    </row>
    <row r="35" spans="1:5" ht="15.75" customHeight="1">
      <c r="A35" s="6" t="s">
        <v>173</v>
      </c>
      <c r="B35" s="14">
        <v>129</v>
      </c>
      <c r="C35" s="14">
        <v>160</v>
      </c>
      <c r="D35" s="14">
        <v>156</v>
      </c>
      <c r="E35" s="15">
        <f t="shared" si="1"/>
        <v>316</v>
      </c>
    </row>
    <row r="36" spans="1:5" ht="15.75" customHeight="1">
      <c r="A36" s="6" t="s">
        <v>174</v>
      </c>
      <c r="B36" s="14">
        <v>47</v>
      </c>
      <c r="C36" s="14">
        <v>54</v>
      </c>
      <c r="D36" s="14">
        <v>61</v>
      </c>
      <c r="E36" s="15">
        <f t="shared" si="1"/>
        <v>115</v>
      </c>
    </row>
    <row r="37" spans="1:5" ht="15.75" customHeight="1">
      <c r="A37" s="6" t="s">
        <v>175</v>
      </c>
      <c r="B37" s="14">
        <v>188</v>
      </c>
      <c r="C37" s="14">
        <v>250</v>
      </c>
      <c r="D37" s="14">
        <v>239</v>
      </c>
      <c r="E37" s="15">
        <f t="shared" si="1"/>
        <v>489</v>
      </c>
    </row>
    <row r="38" spans="1:5" ht="15.75" customHeight="1">
      <c r="A38" s="6" t="s">
        <v>176</v>
      </c>
      <c r="B38" s="14">
        <v>71</v>
      </c>
      <c r="C38" s="14">
        <v>80</v>
      </c>
      <c r="D38" s="14">
        <v>89</v>
      </c>
      <c r="E38" s="15">
        <f t="shared" si="1"/>
        <v>169</v>
      </c>
    </row>
    <row r="39" spans="1:5" ht="15.75" customHeight="1">
      <c r="A39" s="8" t="s">
        <v>279</v>
      </c>
      <c r="B39" s="62">
        <f>SUM(B41-B40)</f>
        <v>2129</v>
      </c>
      <c r="C39" s="62">
        <f>SUM(C41-C40)</f>
        <v>2290</v>
      </c>
      <c r="D39" s="62">
        <f>SUM(D41-D40)</f>
        <v>2517</v>
      </c>
      <c r="E39" s="63">
        <f>SUM(E41-E40)</f>
        <v>4807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2129</v>
      </c>
      <c r="C41" s="66">
        <f>SUM(C4:C38)</f>
        <v>2290</v>
      </c>
      <c r="D41" s="66">
        <f>SUM(D4:D38)</f>
        <v>2517</v>
      </c>
      <c r="E41" s="67">
        <f>SUM(E4:E38)</f>
        <v>4807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2017-07-31T12:20:17Z</cp:lastPrinted>
  <dcterms:created xsi:type="dcterms:W3CDTF">2002-11-05T00:25:22Z</dcterms:created>
  <dcterms:modified xsi:type="dcterms:W3CDTF">2017-07-31T12:26:47Z</dcterms:modified>
  <cp:category/>
  <cp:version/>
  <cp:contentType/>
  <cp:contentStatus/>
</cp:coreProperties>
</file>